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F:\sistema integrado en word\12. SERVICIO FARMACEUTICO\5. FORMATOS\"/>
    </mc:Choice>
  </mc:AlternateContent>
  <xr:revisionPtr revIDLastSave="0" documentId="13_ncr:1_{97FAA931-1969-4244-92C3-3CB8E2C0EB9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ontrol" sheetId="1" r:id="rId1"/>
    <sheet name="Instructivo" sheetId="2" r:id="rId2"/>
    <sheet name="Actualizaciones" sheetId="3" state="hidden" r:id="rId3"/>
    <sheet name="Datos" sheetId="4" state="hidden" r:id="rId4"/>
  </sheets>
  <definedNames>
    <definedName name="Convencion1">Control!$E$54</definedName>
    <definedName name="Convencion2">Control!$I$54</definedName>
    <definedName name="Convencion3">Control!$M$54</definedName>
    <definedName name="Inicial">Control!$D$9</definedName>
    <definedName name="Pivo">#REF!</definedName>
    <definedName name="Turno1">Control!$D$8</definedName>
    <definedName name="Turno2">Control!$E$8</definedName>
    <definedName name="Turno3">Control!$F$8</definedName>
    <definedName name="TURNOS">Datos!$A$3:$A$5</definedName>
    <definedName name="Z_6312FCFB_8496_407E_938C_F1B7B016726F_.wvu.Cols" localSheetId="2">Actualizaciones!$M:$M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NGIQQGMgdHn7ASf2FxSUJUd4G4w=="/>
    </ext>
  </extLst>
</workbook>
</file>

<file path=xl/calcChain.xml><?xml version="1.0" encoding="utf-8"?>
<calcChain xmlns="http://schemas.openxmlformats.org/spreadsheetml/2006/main">
  <c r="CA69" i="1" l="1"/>
  <c r="BU69" i="1"/>
  <c r="R63" i="1" s="1"/>
  <c r="M54" i="1"/>
  <c r="N54" i="1" s="1"/>
  <c r="I54" i="1"/>
  <c r="J54" i="1" s="1"/>
  <c r="E54" i="1"/>
  <c r="F54" i="1" s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N63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0" i="1" l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</calcChain>
</file>

<file path=xl/sharedStrings.xml><?xml version="1.0" encoding="utf-8"?>
<sst xmlns="http://schemas.openxmlformats.org/spreadsheetml/2006/main" count="120" uniqueCount="99">
  <si>
    <t>Escala</t>
  </si>
  <si>
    <t>SERVICIO:</t>
  </si>
  <si>
    <t>PERSONA RESPONSABLE:  (Nombres y apellidos)</t>
  </si>
  <si>
    <t>PERIODO DE TOMA DE MEDICIÓN:  (Mes - Año)</t>
  </si>
  <si>
    <t xml:space="preserve"> Día</t>
  </si>
  <si>
    <t>Turnos</t>
  </si>
  <si>
    <t>Hora Lectura</t>
  </si>
  <si>
    <t>M</t>
  </si>
  <si>
    <t>T</t>
  </si>
  <si>
    <t>N</t>
  </si>
  <si>
    <t>T(°C)</t>
  </si>
  <si>
    <t>DATO DE LECTURA</t>
  </si>
  <si>
    <t>Nombre del responsable
de la medición</t>
  </si>
  <si>
    <r>
      <rPr>
        <b/>
        <sz val="11"/>
        <color rgb="FF000000"/>
        <rFont val="Montserrat"/>
      </rPr>
      <t>NOTAS 1)</t>
    </r>
    <r>
      <rPr>
        <sz val="11"/>
        <color rgb="FF000000"/>
        <rFont val="Montserrat"/>
      </rPr>
      <t xml:space="preserve"> Si las mediciones tomadas permanecen sistemáticamente cerca a los límites superior e inferior del error máximo permitido o se encuentran en la zona gris, solicite revisión urgente a Central de Ingeniería Hospitalaria y mantenimiento y/o al proveedor.</t>
    </r>
  </si>
  <si>
    <r>
      <rPr>
        <b/>
        <sz val="11"/>
        <color rgb="FF000000"/>
        <rFont val="Montserrat"/>
      </rPr>
      <t>2)</t>
    </r>
    <r>
      <rPr>
        <sz val="11"/>
        <color rgb="FF000000"/>
        <rFont val="Montserrat"/>
      </rPr>
      <t xml:space="preserve"> Cada día y por cada turno, marque con un punto de color diferente el dato de la temperatura ambiente (indicada por el instrumento) y  grafique manualmente el comportamiento de la misma por cada turno.</t>
    </r>
  </si>
  <si>
    <r>
      <rPr>
        <b/>
        <sz val="11"/>
        <color rgb="FF000000"/>
        <rFont val="Montserrat"/>
      </rPr>
      <t xml:space="preserve">3) </t>
    </r>
    <r>
      <rPr>
        <sz val="11"/>
        <color rgb="FF000000"/>
        <rFont val="Montserrat"/>
      </rPr>
      <t>El  error máximo permitido se calcula automaticamente sumando al valor superior de medición el valor de la corrección menos la incertidumbre y sumando al valor inferior de medición el valor de la corrección más la incertidumbre.</t>
    </r>
  </si>
  <si>
    <t>DATOS PARA ESTABLECER</t>
  </si>
  <si>
    <t>DATOS DEL INSTRUMENTO O EQUIPO UTILIZADO PARA LA MEDICIÓN</t>
  </si>
  <si>
    <t>DATOS DEL CERTIFICADO DE CALIBRACION DEL INSTRUMENTO O EQUIPO UTILIZADO PARA LA MEDICIÓN</t>
  </si>
  <si>
    <t>Intervalo de Medición</t>
  </si>
  <si>
    <t>Error máximo permitido</t>
  </si>
  <si>
    <t>Superior</t>
  </si>
  <si>
    <t>Inferior</t>
  </si>
  <si>
    <t>Tipo Instrumento</t>
  </si>
  <si>
    <t>Marca</t>
  </si>
  <si>
    <t>Modelo</t>
  </si>
  <si>
    <t>Serie/Identificación</t>
  </si>
  <si>
    <t>Fechas de Calibración</t>
  </si>
  <si>
    <t>Resultado emitido en el certificado de calibración</t>
  </si>
  <si>
    <t>Última Calibración</t>
  </si>
  <si>
    <t>Próxima Calibración</t>
  </si>
  <si>
    <t>Indicación patrón</t>
  </si>
  <si>
    <t>Corrección</t>
  </si>
  <si>
    <t>Incertidumbre de Medición Máxima</t>
  </si>
  <si>
    <t>AAAA</t>
  </si>
  <si>
    <t>MM</t>
  </si>
  <si>
    <t>DD</t>
  </si>
  <si>
    <t>OBSERVACIONES</t>
  </si>
  <si>
    <t>Pendiente</t>
  </si>
  <si>
    <t>Intersección</t>
  </si>
  <si>
    <t>INSTRUCTIVO DEL FORMATO CONTROL DE
TEMPERATURA AMBIENTE</t>
  </si>
  <si>
    <t>Nombre de la sede</t>
  </si>
  <si>
    <t>Escriba el nombre de la sede.</t>
  </si>
  <si>
    <t xml:space="preserve">Área </t>
  </si>
  <si>
    <t>Escriba el nombre del área del laboratorio a controlar</t>
  </si>
  <si>
    <t>Persona responsable</t>
  </si>
  <si>
    <t>Registre nombres y apellidos de la persona responsable de realizar el control.</t>
  </si>
  <si>
    <t>Periodo Toma de mediciones</t>
  </si>
  <si>
    <t>Registre el mes y año en el cual se esta llevando el control de temperatura.</t>
  </si>
  <si>
    <t>Turno</t>
  </si>
  <si>
    <r>
      <rPr>
        <sz val="11"/>
        <color rgb="FF000000"/>
        <rFont val="Montserrat"/>
      </rPr>
      <t xml:space="preserve">Registre turnos en los cuales se debe tomar la lectura      </t>
    </r>
    <r>
      <rPr>
        <b/>
        <sz val="11"/>
        <color rgb="FF000000"/>
        <rFont val="Montserrat"/>
      </rPr>
      <t xml:space="preserve">M: </t>
    </r>
    <r>
      <rPr>
        <sz val="11"/>
        <color rgb="FF000000"/>
        <rFont val="Montserrat"/>
      </rPr>
      <t>Mañana</t>
    </r>
    <r>
      <rPr>
        <b/>
        <sz val="11"/>
        <color rgb="FF000000"/>
        <rFont val="Montserrat"/>
      </rPr>
      <t xml:space="preserve">   T: </t>
    </r>
    <r>
      <rPr>
        <sz val="11"/>
        <color rgb="FF000000"/>
        <rFont val="Montserrat"/>
      </rPr>
      <t>Tarde</t>
    </r>
    <r>
      <rPr>
        <b/>
        <sz val="11"/>
        <color rgb="FF000000"/>
        <rFont val="Montserrat"/>
      </rPr>
      <t xml:space="preserve">    N: </t>
    </r>
    <r>
      <rPr>
        <sz val="11"/>
        <color rgb="FF000000"/>
        <rFont val="Montserrat"/>
      </rPr>
      <t>Noche</t>
    </r>
  </si>
  <si>
    <t>Hora de lectura</t>
  </si>
  <si>
    <t>Registre la hora en la cual es tomada la lectura según el turno</t>
  </si>
  <si>
    <t>Dato de lectura</t>
  </si>
  <si>
    <t>Registre el dato puntual que brinda el instrumento</t>
  </si>
  <si>
    <t>Datos para establecer</t>
  </si>
  <si>
    <t>Seleccione la escala a utilizar desplegando la flecha en la casilla, seleccione 0.1, 0.2, 0.3, 0.5 o 1 de acuerdo con el intervalo de medición de interés.</t>
  </si>
  <si>
    <t>Intervalo de medición</t>
  </si>
  <si>
    <t>Para la selección del intervalo de temperatura tenga en cuenta los límites a controlar; de acuerdo a la ciudad cambia la temperatura ambiente.</t>
  </si>
  <si>
    <t>Este valor se calcula automáticamente por el formato, mediante interpolación de datos, de acuerdo a los valores registrados en las celdas de "DATOS DEL CERTIFICADO DE CALIBRACION DEL INSTRUMENTO O EQUIPO UTILIZADO PARA LA MEDICIÓN".</t>
  </si>
  <si>
    <t>Datos del Instrumento o Equipo utilizado para la medición.</t>
  </si>
  <si>
    <t>Tipo</t>
  </si>
  <si>
    <t>Registre el tipo de instrumento utilizado (Termohigrómetro, termómetro, entre otros)</t>
  </si>
  <si>
    <t>Registre la marca del instrumento, esta información se encuentra disponible en el certificado de calibración o en la ficha técnica del instrumento.</t>
  </si>
  <si>
    <t>Registre el modelo del instrumento.</t>
  </si>
  <si>
    <t>Serie</t>
  </si>
  <si>
    <t>Registre la serie del instrumento o identificación unívoca (número metrológico).</t>
  </si>
  <si>
    <t>Datos del Certificado de Calibración del Instrumento o equipo utilizado para la medición.</t>
  </si>
  <si>
    <t>Fecha última calibración</t>
  </si>
  <si>
    <t>Registre la fecha de calibración que aparece en el certificado del instrumento utilizado para la medición.</t>
  </si>
  <si>
    <t>Fecha próxima calibración</t>
  </si>
  <si>
    <t>Registre la fecha en que el instrumento requiere ser calibrado nuevamente de acuerdo a los periodos establecidos por su laboratorio.</t>
  </si>
  <si>
    <t>Datos del instrumento o equipo de medición</t>
  </si>
  <si>
    <t>Registre los "Resultados de Medición" emitidos en el Certificado de Calibraicón, el valor correspondiente a la "indicación del patrón".</t>
  </si>
  <si>
    <t>Registre el valor de corrección correspondiente a cada punto de calibración indicado en el certificado de calibración.</t>
  </si>
  <si>
    <t>Incertidumbre de la medición</t>
  </si>
  <si>
    <t>Registre el valor más alto de incertidumbre que aparece en el certificado de calibración.</t>
  </si>
  <si>
    <t>Imprima el formato y realice el registro manual de las temperaturas por mes.</t>
  </si>
  <si>
    <t>CONTROL DE ACTUALIZACIONES</t>
  </si>
  <si>
    <t>VERSIÓN QUE SE MODIFICA</t>
  </si>
  <si>
    <t>FECHA</t>
  </si>
  <si>
    <t>SOLICITADA POR</t>
  </si>
  <si>
    <t>ASUNTO</t>
  </si>
  <si>
    <t>DESCRIPCIÓN</t>
  </si>
  <si>
    <t>V0</t>
  </si>
  <si>
    <t>Maria Victoria Parra</t>
  </si>
  <si>
    <t>MODIFICAR</t>
  </si>
  <si>
    <t>Actualizacion de logo.
Se inserta instructivo de diligenciamiento de turno, hora de lectura y dato de lectura</t>
  </si>
  <si>
    <t>V1</t>
  </si>
  <si>
    <t>Se reemplaza el termino Rango de Medición por Intervalo de Medición y el termino Rango de Tolerancia por error máximo permitido, la formula que genera y las notas aclaratorias.
Se sombrean los espacios de obligatorio diligenciamiento</t>
  </si>
  <si>
    <t>ELIMINAR</t>
  </si>
  <si>
    <t>Se elimina casillas de error y factor de corrección.</t>
  </si>
  <si>
    <t>V2</t>
  </si>
  <si>
    <t>MODIFICACION</t>
  </si>
  <si>
    <t>Se actualiza plantilla por cambio de razón social</t>
  </si>
  <si>
    <t>V3</t>
  </si>
  <si>
    <t>Ing Jenny Marcela Rojas</t>
  </si>
  <si>
    <t xml:space="preserve">Se establece la corrección de la lectura de la temperatura por interpolación. </t>
  </si>
  <si>
    <t>CONTROL DE CONDICIONES AMBIENTALES - TEMPERATURA
A-FAR-SF-PR-001-FO-002 V1, 22-10-2021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</si>
</sst>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_ ;[Red]\-0.0\ "/>
    <numFmt numFmtId="165" formatCode="0.00_ ;[Red]\-0.00\ "/>
    <numFmt numFmtId="166" formatCode="0.0;[Red]0.0"/>
    <numFmt numFmtId="167" formatCode="0.0"/>
    <numFmt numFmtId="168" formatCode="0.00;[Red]0.00"/>
    <numFmt numFmtId="169" formatCode="d/m/yyyy"/>
  </numFmts>
  <fonts count="24" x14ac:knownFonts="1">
    <font>
      <sz val="10"/>
      <color rgb="FF000000"/>
      <name val="Arial"/>
    </font>
    <font>
      <sz val="10"/>
      <color rgb="FF000080"/>
      <name val="Montserrat"/>
    </font>
    <font>
      <b/>
      <sz val="11"/>
      <color rgb="FF000000"/>
      <name val="Montserrat"/>
    </font>
    <font>
      <sz val="21"/>
      <color rgb="FF000080"/>
      <name val="Montserrat"/>
    </font>
    <font>
      <b/>
      <sz val="10"/>
      <color theme="0"/>
      <name val="Montserrat"/>
    </font>
    <font>
      <sz val="10"/>
      <name val="Arial"/>
      <family val="2"/>
    </font>
    <font>
      <sz val="11"/>
      <color theme="1"/>
      <name val="Montserrat"/>
    </font>
    <font>
      <b/>
      <sz val="11"/>
      <color rgb="FF000080"/>
      <name val="Montserrat"/>
    </font>
    <font>
      <sz val="11"/>
      <color rgb="FF000080"/>
      <name val="Montserrat"/>
    </font>
    <font>
      <sz val="11"/>
      <color rgb="FF000000"/>
      <name val="Montserrat"/>
    </font>
    <font>
      <sz val="7"/>
      <color rgb="FF000000"/>
      <name val="Montserrat"/>
    </font>
    <font>
      <sz val="8"/>
      <color rgb="FF000000"/>
      <name val="Montserrat"/>
    </font>
    <font>
      <b/>
      <sz val="11"/>
      <color theme="0"/>
      <name val="Montserrat"/>
    </font>
    <font>
      <b/>
      <sz val="8"/>
      <color rgb="FF000080"/>
      <name val="Montserrat"/>
    </font>
    <font>
      <sz val="8"/>
      <color rgb="FF000080"/>
      <name val="Montserrat"/>
    </font>
    <font>
      <sz val="7"/>
      <color rgb="FF000080"/>
      <name val="Montserrat"/>
    </font>
    <font>
      <sz val="11"/>
      <color rgb="FF003366"/>
      <name val="Montserrat"/>
    </font>
    <font>
      <b/>
      <sz val="11"/>
      <color theme="1"/>
      <name val="Montserrat"/>
    </font>
    <font>
      <b/>
      <i/>
      <sz val="11"/>
      <color rgb="FF000000"/>
      <name val="Montserrat"/>
    </font>
    <font>
      <sz val="8"/>
      <color rgb="FF003366"/>
      <name val="Montserrat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0A491"/>
        <bgColor rgb="FF20A491"/>
      </patternFill>
    </fill>
    <fill>
      <patternFill patternType="solid">
        <fgColor rgb="FFE5F2FF"/>
        <bgColor rgb="FFE5F2FF"/>
      </patternFill>
    </fill>
    <fill>
      <patternFill patternType="solid">
        <fgColor rgb="FFCDE6FF"/>
        <bgColor rgb="FFCDE6F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9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C0C0C0"/>
      </bottom>
      <diagonal/>
    </border>
    <border>
      <left style="thin">
        <color rgb="FF000000"/>
      </left>
      <right/>
      <top style="hair">
        <color rgb="FFC0C0C0"/>
      </top>
      <bottom style="hair">
        <color rgb="FFC0C0C0"/>
      </bottom>
      <diagonal/>
    </border>
    <border>
      <left style="thin">
        <color rgb="FF000000"/>
      </left>
      <right style="thin">
        <color rgb="FF000000"/>
      </right>
      <top style="hair">
        <color rgb="FFC0C0C0"/>
      </top>
      <bottom style="hair">
        <color rgb="FFC0C0C0"/>
      </bottom>
      <diagonal/>
    </border>
    <border>
      <left style="thin">
        <color rgb="FF000000"/>
      </left>
      <right/>
      <top style="hair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C0C0C0"/>
      </top>
      <bottom style="thin">
        <color rgb="FF000000"/>
      </bottom>
      <diagonal/>
    </border>
    <border>
      <left style="thin">
        <color rgb="FF000000"/>
      </left>
      <right/>
      <top/>
      <bottom style="hair">
        <color rgb="FFC0C0C0"/>
      </bottom>
      <diagonal/>
    </border>
    <border>
      <left style="thin">
        <color rgb="FF000000"/>
      </left>
      <right style="thin">
        <color rgb="FF000000"/>
      </right>
      <top/>
      <bottom style="hair">
        <color rgb="FFC0C0C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80"/>
      </left>
      <right/>
      <top/>
      <bottom style="medium">
        <color rgb="FF000080"/>
      </bottom>
      <diagonal/>
    </border>
    <border>
      <left/>
      <right/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center" vertical="top" wrapText="1"/>
    </xf>
    <xf numFmtId="164" fontId="1" fillId="0" borderId="0" xfId="0" applyNumberFormat="1" applyFont="1"/>
    <xf numFmtId="0" fontId="7" fillId="3" borderId="6" xfId="0" applyFont="1" applyFill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4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166" fontId="9" fillId="3" borderId="40" xfId="0" applyNumberFormat="1" applyFont="1" applyFill="1" applyBorder="1" applyAlignment="1">
      <alignment horizontal="center" vertical="center" wrapText="1"/>
    </xf>
    <xf numFmtId="166" fontId="9" fillId="3" borderId="41" xfId="0" applyNumberFormat="1" applyFont="1" applyFill="1" applyBorder="1" applyAlignment="1">
      <alignment horizontal="center" vertical="center" wrapText="1"/>
    </xf>
    <xf numFmtId="166" fontId="9" fillId="3" borderId="42" xfId="0" applyNumberFormat="1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textRotation="90"/>
    </xf>
    <xf numFmtId="0" fontId="9" fillId="0" borderId="43" xfId="0" applyFont="1" applyBorder="1" applyAlignment="1">
      <alignment horizontal="center" vertical="center" textRotation="90"/>
    </xf>
    <xf numFmtId="0" fontId="9" fillId="0" borderId="41" xfId="0" applyFont="1" applyBorder="1" applyAlignment="1">
      <alignment horizontal="center" vertical="center" textRotation="90"/>
    </xf>
    <xf numFmtId="0" fontId="9" fillId="0" borderId="42" xfId="0" applyFont="1" applyBorder="1" applyAlignment="1">
      <alignment horizontal="center" vertical="center" textRotation="90"/>
    </xf>
    <xf numFmtId="0" fontId="2" fillId="0" borderId="0" xfId="0" applyFont="1"/>
    <xf numFmtId="0" fontId="9" fillId="0" borderId="44" xfId="0" applyFont="1" applyBorder="1"/>
    <xf numFmtId="0" fontId="9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168" fontId="1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65" xfId="0" applyFont="1" applyBorder="1"/>
    <xf numFmtId="0" fontId="9" fillId="0" borderId="73" xfId="0" applyFont="1" applyBorder="1"/>
    <xf numFmtId="0" fontId="9" fillId="0" borderId="58" xfId="0" applyFont="1" applyBorder="1"/>
    <xf numFmtId="0" fontId="9" fillId="0" borderId="65" xfId="0" applyFont="1" applyBorder="1" applyAlignment="1">
      <alignment horizontal="center"/>
    </xf>
    <xf numFmtId="0" fontId="9" fillId="0" borderId="74" xfId="0" applyFont="1" applyBorder="1"/>
    <xf numFmtId="0" fontId="9" fillId="0" borderId="78" xfId="0" applyFont="1" applyBorder="1"/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5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vertical="center"/>
    </xf>
    <xf numFmtId="0" fontId="2" fillId="5" borderId="81" xfId="0" applyFont="1" applyFill="1" applyBorder="1" applyAlignment="1">
      <alignment vertical="center"/>
    </xf>
    <xf numFmtId="0" fontId="2" fillId="5" borderId="81" xfId="0" applyFont="1" applyFill="1" applyBorder="1" applyAlignment="1">
      <alignment vertical="center" wrapText="1"/>
    </xf>
    <xf numFmtId="0" fontId="19" fillId="0" borderId="0" xfId="0" applyFont="1"/>
    <xf numFmtId="49" fontId="9" fillId="0" borderId="0" xfId="0" applyNumberFormat="1" applyFont="1" applyAlignment="1">
      <alignment horizontal="right"/>
    </xf>
    <xf numFmtId="0" fontId="20" fillId="0" borderId="0" xfId="0" applyFont="1"/>
    <xf numFmtId="0" fontId="20" fillId="6" borderId="88" xfId="0" applyFont="1" applyFill="1" applyBorder="1"/>
    <xf numFmtId="0" fontId="22" fillId="3" borderId="8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6" borderId="81" xfId="0" applyFont="1" applyFill="1" applyBorder="1" applyAlignment="1">
      <alignment horizontal="center"/>
    </xf>
    <xf numFmtId="169" fontId="20" fillId="6" borderId="81" xfId="0" applyNumberFormat="1" applyFont="1" applyFill="1" applyBorder="1" applyAlignment="1">
      <alignment horizontal="center"/>
    </xf>
    <xf numFmtId="0" fontId="20" fillId="0" borderId="81" xfId="0" applyFont="1" applyBorder="1" applyAlignment="1">
      <alignment horizontal="center" vertical="center" wrapText="1"/>
    </xf>
    <xf numFmtId="0" fontId="20" fillId="6" borderId="81" xfId="0" applyFont="1" applyFill="1" applyBorder="1" applyAlignment="1">
      <alignment horizontal="left" wrapText="1"/>
    </xf>
    <xf numFmtId="0" fontId="20" fillId="6" borderId="89" xfId="0" applyFont="1" applyFill="1" applyBorder="1" applyAlignment="1">
      <alignment horizontal="center"/>
    </xf>
    <xf numFmtId="0" fontId="22" fillId="0" borderId="0" xfId="0" applyFont="1"/>
    <xf numFmtId="0" fontId="23" fillId="0" borderId="0" xfId="0" applyFont="1"/>
    <xf numFmtId="165" fontId="9" fillId="3" borderId="27" xfId="0" applyNumberFormat="1" applyFont="1" applyFill="1" applyBorder="1" applyAlignment="1">
      <alignment horizontal="center" vertical="center"/>
    </xf>
    <xf numFmtId="0" fontId="5" fillId="0" borderId="28" xfId="0" applyFont="1" applyBorder="1"/>
    <xf numFmtId="164" fontId="9" fillId="0" borderId="61" xfId="0" applyNumberFormat="1" applyFont="1" applyBorder="1" applyAlignment="1">
      <alignment horizontal="center" vertical="center"/>
    </xf>
    <xf numFmtId="0" fontId="5" fillId="0" borderId="62" xfId="0" applyFont="1" applyBorder="1"/>
    <xf numFmtId="0" fontId="5" fillId="0" borderId="63" xfId="0" applyFont="1" applyBorder="1"/>
    <xf numFmtId="0" fontId="5" fillId="0" borderId="65" xfId="0" applyFont="1" applyBorder="1"/>
    <xf numFmtId="0" fontId="0" fillId="0" borderId="0" xfId="0" applyFont="1" applyAlignment="1"/>
    <xf numFmtId="0" fontId="5" fillId="0" borderId="66" xfId="0" applyFont="1" applyBorder="1"/>
    <xf numFmtId="0" fontId="5" fillId="0" borderId="74" xfId="0" applyFont="1" applyBorder="1"/>
    <xf numFmtId="0" fontId="5" fillId="0" borderId="58" xfId="0" applyFont="1" applyBorder="1"/>
    <xf numFmtId="0" fontId="5" fillId="0" borderId="59" xfId="0" applyFont="1" applyBorder="1"/>
    <xf numFmtId="164" fontId="9" fillId="0" borderId="67" xfId="0" applyNumberFormat="1" applyFont="1" applyBorder="1" applyAlignment="1">
      <alignment horizontal="center" vertical="center"/>
    </xf>
    <xf numFmtId="0" fontId="5" fillId="0" borderId="68" xfId="0" applyFont="1" applyBorder="1"/>
    <xf numFmtId="0" fontId="5" fillId="0" borderId="57" xfId="0" applyFont="1" applyBorder="1"/>
    <xf numFmtId="166" fontId="9" fillId="3" borderId="27" xfId="0" applyNumberFormat="1" applyFont="1" applyFill="1" applyBorder="1" applyAlignment="1">
      <alignment horizontal="center" vertical="center" wrapText="1"/>
    </xf>
    <xf numFmtId="0" fontId="12" fillId="2" borderId="53" xfId="0" applyFont="1" applyFill="1" applyBorder="1" applyAlignment="1">
      <alignment horizontal="left" vertical="center"/>
    </xf>
    <xf numFmtId="0" fontId="5" fillId="0" borderId="54" xfId="0" applyFont="1" applyBorder="1"/>
    <xf numFmtId="0" fontId="5" fillId="0" borderId="55" xfId="0" applyFont="1" applyBorder="1"/>
    <xf numFmtId="0" fontId="12" fillId="2" borderId="56" xfId="0" applyFont="1" applyFill="1" applyBorder="1" applyAlignment="1">
      <alignment horizontal="center" vertical="center"/>
    </xf>
    <xf numFmtId="168" fontId="2" fillId="3" borderId="56" xfId="0" applyNumberFormat="1" applyFont="1" applyFill="1" applyBorder="1" applyAlignment="1">
      <alignment horizontal="center" vertical="center"/>
    </xf>
    <xf numFmtId="20" fontId="9" fillId="0" borderId="24" xfId="0" applyNumberFormat="1" applyFont="1" applyBorder="1" applyAlignment="1">
      <alignment horizontal="center" vertical="center" textRotation="90" wrapText="1"/>
    </xf>
    <xf numFmtId="0" fontId="5" fillId="0" borderId="29" xfId="0" applyFont="1" applyBorder="1"/>
    <xf numFmtId="20" fontId="9" fillId="0" borderId="25" xfId="0" applyNumberFormat="1" applyFont="1" applyBorder="1" applyAlignment="1">
      <alignment horizontal="center" vertical="center" textRotation="90" wrapText="1"/>
    </xf>
    <xf numFmtId="0" fontId="5" fillId="0" borderId="30" xfId="0" applyFont="1" applyBorder="1"/>
    <xf numFmtId="0" fontId="9" fillId="0" borderId="56" xfId="0" applyFont="1" applyBorder="1" applyAlignment="1">
      <alignment horizontal="center" vertical="center"/>
    </xf>
    <xf numFmtId="0" fontId="9" fillId="0" borderId="67" xfId="0" applyFont="1" applyBorder="1" applyAlignment="1">
      <alignment horizontal="center"/>
    </xf>
    <xf numFmtId="0" fontId="5" fillId="0" borderId="70" xfId="0" applyFont="1" applyBorder="1"/>
    <xf numFmtId="0" fontId="5" fillId="0" borderId="71" xfId="0" applyFont="1" applyBorder="1"/>
    <xf numFmtId="0" fontId="5" fillId="0" borderId="72" xfId="0" applyFont="1" applyBorder="1"/>
    <xf numFmtId="0" fontId="9" fillId="0" borderId="0" xfId="0" applyFont="1" applyAlignment="1">
      <alignment horizontal="right"/>
    </xf>
    <xf numFmtId="0" fontId="9" fillId="0" borderId="58" xfId="0" applyFont="1" applyBorder="1"/>
    <xf numFmtId="0" fontId="9" fillId="0" borderId="44" xfId="0" applyFont="1" applyBorder="1"/>
    <xf numFmtId="0" fontId="5" fillId="0" borderId="44" xfId="0" applyFont="1" applyBorder="1"/>
    <xf numFmtId="0" fontId="9" fillId="0" borderId="75" xfId="0" applyFont="1" applyBorder="1" applyAlignment="1">
      <alignment horizontal="center" vertical="center"/>
    </xf>
    <xf numFmtId="0" fontId="5" fillId="0" borderId="77" xfId="0" applyFont="1" applyBorder="1"/>
    <xf numFmtId="0" fontId="9" fillId="0" borderId="0" xfId="0" applyFont="1" applyAlignment="1">
      <alignment horizontal="center"/>
    </xf>
    <xf numFmtId="165" fontId="9" fillId="3" borderId="67" xfId="0" applyNumberFormat="1" applyFont="1" applyFill="1" applyBorder="1" applyAlignment="1">
      <alignment horizontal="center" vertical="center"/>
    </xf>
    <xf numFmtId="0" fontId="9" fillId="0" borderId="65" xfId="0" applyFont="1" applyBorder="1"/>
    <xf numFmtId="0" fontId="9" fillId="0" borderId="0" xfId="0" applyFont="1"/>
    <xf numFmtId="0" fontId="9" fillId="0" borderId="67" xfId="0" applyFont="1" applyBorder="1" applyAlignment="1">
      <alignment horizontal="left" vertical="center" wrapText="1"/>
    </xf>
    <xf numFmtId="0" fontId="9" fillId="0" borderId="67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5" fillId="0" borderId="64" xfId="0" applyFont="1" applyBorder="1"/>
    <xf numFmtId="0" fontId="5" fillId="0" borderId="76" xfId="0" applyFont="1" applyBorder="1"/>
    <xf numFmtId="0" fontId="9" fillId="0" borderId="75" xfId="0" applyFont="1" applyBorder="1" applyAlignment="1">
      <alignment horizontal="center"/>
    </xf>
    <xf numFmtId="0" fontId="9" fillId="0" borderId="56" xfId="0" applyFont="1" applyBorder="1" applyAlignment="1">
      <alignment horizontal="center"/>
    </xf>
    <xf numFmtId="0" fontId="5" fillId="0" borderId="69" xfId="0" applyFont="1" applyBorder="1"/>
    <xf numFmtId="0" fontId="5" fillId="0" borderId="73" xfId="0" applyFont="1" applyBorder="1"/>
    <xf numFmtId="0" fontId="5" fillId="0" borderId="78" xfId="0" applyFont="1" applyBorder="1"/>
    <xf numFmtId="167" fontId="9" fillId="3" borderId="4" xfId="0" applyNumberFormat="1" applyFont="1" applyFill="1" applyBorder="1" applyAlignment="1">
      <alignment horizontal="center" vertical="center" textRotation="90" wrapText="1"/>
    </xf>
    <xf numFmtId="0" fontId="5" fillId="0" borderId="3" xfId="0" applyFont="1" applyBorder="1"/>
    <xf numFmtId="0" fontId="2" fillId="5" borderId="22" xfId="0" applyFont="1" applyFill="1" applyBorder="1" applyAlignment="1">
      <alignment horizontal="left" vertical="center"/>
    </xf>
    <xf numFmtId="0" fontId="5" fillId="0" borderId="45" xfId="0" applyFont="1" applyBorder="1"/>
    <xf numFmtId="0" fontId="5" fillId="0" borderId="23" xfId="0" applyFont="1" applyBorder="1"/>
    <xf numFmtId="0" fontId="2" fillId="5" borderId="46" xfId="0" applyFont="1" applyFill="1" applyBorder="1" applyAlignment="1">
      <alignment horizontal="left" vertical="center"/>
    </xf>
    <xf numFmtId="0" fontId="5" fillId="0" borderId="47" xfId="0" applyFont="1" applyBorder="1"/>
    <xf numFmtId="0" fontId="5" fillId="0" borderId="48" xfId="0" applyFont="1" applyBorder="1"/>
    <xf numFmtId="0" fontId="9" fillId="5" borderId="27" xfId="0" applyFont="1" applyFill="1" applyBorder="1" applyAlignment="1">
      <alignment horizontal="left" vertical="center"/>
    </xf>
    <xf numFmtId="0" fontId="5" fillId="0" borderId="49" xfId="0" applyFont="1" applyBorder="1"/>
    <xf numFmtId="0" fontId="12" fillId="2" borderId="7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4" fillId="2" borderId="50" xfId="0" applyFont="1" applyFill="1" applyBorder="1" applyAlignment="1">
      <alignment horizontal="center" vertical="center" wrapText="1"/>
    </xf>
    <xf numFmtId="0" fontId="5" fillId="0" borderId="51" xfId="0" applyFont="1" applyBorder="1"/>
    <xf numFmtId="0" fontId="5" fillId="0" borderId="52" xfId="0" applyFont="1" applyBorder="1"/>
    <xf numFmtId="0" fontId="5" fillId="0" borderId="60" xfId="0" applyFont="1" applyBorder="1"/>
    <xf numFmtId="168" fontId="2" fillId="3" borderId="56" xfId="0" applyNumberFormat="1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9" fillId="3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10" fillId="3" borderId="22" xfId="0" applyFont="1" applyFill="1" applyBorder="1" applyAlignment="1">
      <alignment horizontal="right" vertical="top" textRotation="90" wrapText="1"/>
    </xf>
    <xf numFmtId="20" fontId="9" fillId="0" borderId="24" xfId="0" applyNumberFormat="1" applyFont="1" applyBorder="1" applyAlignment="1">
      <alignment horizontal="left" vertical="center" textRotation="90" wrapText="1"/>
    </xf>
    <xf numFmtId="20" fontId="9" fillId="0" borderId="25" xfId="0" applyNumberFormat="1" applyFont="1" applyBorder="1" applyAlignment="1">
      <alignment horizontal="left" vertical="center" textRotation="90" wrapText="1"/>
    </xf>
    <xf numFmtId="20" fontId="9" fillId="0" borderId="26" xfId="0" applyNumberFormat="1" applyFont="1" applyBorder="1" applyAlignment="1">
      <alignment horizontal="left" vertical="center" textRotation="90" wrapText="1"/>
    </xf>
    <xf numFmtId="0" fontId="5" fillId="0" borderId="31" xfId="0" applyFont="1" applyBorder="1"/>
    <xf numFmtId="0" fontId="9" fillId="3" borderId="27" xfId="0" applyFont="1" applyFill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6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11" xfId="0" applyFont="1" applyBorder="1"/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vertical="center" wrapText="1"/>
    </xf>
    <xf numFmtId="0" fontId="18" fillId="5" borderId="85" xfId="0" applyFont="1" applyFill="1" applyBorder="1" applyAlignment="1">
      <alignment horizontal="center" vertical="center"/>
    </xf>
    <xf numFmtId="0" fontId="5" fillId="0" borderId="86" xfId="0" applyFont="1" applyBorder="1"/>
    <xf numFmtId="0" fontId="5" fillId="0" borderId="87" xfId="0" applyFont="1" applyBorder="1"/>
    <xf numFmtId="0" fontId="2" fillId="5" borderId="82" xfId="0" applyFont="1" applyFill="1" applyBorder="1" applyAlignment="1">
      <alignment vertical="center" wrapText="1"/>
    </xf>
    <xf numFmtId="0" fontId="5" fillId="0" borderId="83" xfId="0" applyFont="1" applyBorder="1"/>
    <xf numFmtId="0" fontId="5" fillId="0" borderId="84" xfId="0" applyFont="1" applyBorder="1"/>
    <xf numFmtId="0" fontId="9" fillId="0" borderId="79" xfId="0" applyFont="1" applyBorder="1" applyAlignment="1">
      <alignment horizontal="left" vertical="center" wrapText="1"/>
    </xf>
    <xf numFmtId="0" fontId="5" fillId="0" borderId="80" xfId="0" applyFont="1" applyBorder="1"/>
    <xf numFmtId="0" fontId="17" fillId="0" borderId="79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0" fillId="6" borderId="82" xfId="0" applyFont="1" applyFill="1" applyBorder="1" applyAlignment="1">
      <alignment horizontal="center"/>
    </xf>
    <xf numFmtId="169" fontId="20" fillId="6" borderId="82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7</xdr:row>
      <xdr:rowOff>114300</xdr:rowOff>
    </xdr:from>
    <xdr:ext cx="485775" cy="5715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23825" y="1895475"/>
          <a:ext cx="485775" cy="571500"/>
          <a:chOff x="5103113" y="3494250"/>
          <a:chExt cx="485775" cy="571500"/>
        </a:xfrm>
      </xdr:grpSpPr>
      <xdr:grpSp>
        <xdr:nvGrpSpPr>
          <xdr:cNvPr id="3" name="Shape 3" title="Dibuj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103113" y="3494250"/>
            <a:ext cx="485775" cy="571500"/>
            <a:chOff x="5107875" y="3494250"/>
            <a:chExt cx="476250" cy="5715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107875" y="3494250"/>
              <a:ext cx="47625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5107875" y="3494250"/>
              <a:ext cx="476250" cy="571500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oneCellAnchor>
    <xdr:from>
      <xdr:col>41</xdr:col>
      <xdr:colOff>47625</xdr:colOff>
      <xdr:row>0</xdr:row>
      <xdr:rowOff>28575</xdr:rowOff>
    </xdr:from>
    <xdr:ext cx="2438400" cy="59055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996"/>
  <sheetViews>
    <sheetView showGridLines="0" tabSelected="1" workbookViewId="0">
      <selection sqref="A1:XFD1048576"/>
    </sheetView>
  </sheetViews>
  <sheetFormatPr baseColWidth="10" defaultColWidth="14.42578125" defaultRowHeight="15" customHeight="1" x14ac:dyDescent="0.2"/>
  <cols>
    <col min="1" max="1" width="1.7109375" customWidth="1"/>
    <col min="2" max="2" width="2.7109375" customWidth="1"/>
    <col min="3" max="3" width="5.28515625" customWidth="1"/>
    <col min="4" max="21" width="2.5703125" customWidth="1"/>
    <col min="22" max="23" width="2.7109375" customWidth="1"/>
    <col min="24" max="96" width="2.5703125" customWidth="1"/>
    <col min="97" max="97" width="4.140625" customWidth="1"/>
    <col min="98" max="98" width="3.42578125" hidden="1" customWidth="1"/>
    <col min="99" max="156" width="4.140625" hidden="1" customWidth="1"/>
  </cols>
  <sheetData>
    <row r="1" spans="1:156" ht="16.5" customHeight="1" x14ac:dyDescent="0.3">
      <c r="A1" s="1"/>
      <c r="B1" s="147" t="s">
        <v>98</v>
      </c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6"/>
      <c r="CC1" s="76"/>
      <c r="CD1" s="76"/>
      <c r="CE1" s="76"/>
      <c r="CF1" s="76"/>
      <c r="CG1" s="76"/>
      <c r="CH1" s="76"/>
      <c r="CI1" s="76"/>
      <c r="CJ1" s="76"/>
      <c r="CK1" s="76"/>
      <c r="CL1" s="76"/>
      <c r="CM1" s="76"/>
      <c r="CN1" s="76"/>
      <c r="CO1" s="76"/>
      <c r="CP1" s="76"/>
      <c r="CQ1" s="76"/>
      <c r="CR1" s="76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 t="s">
        <v>0</v>
      </c>
    </row>
    <row r="2" spans="1:156" ht="18" customHeight="1" x14ac:dyDescent="0.3">
      <c r="A2" s="1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2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3">
        <v>0.1</v>
      </c>
    </row>
    <row r="3" spans="1:156" ht="34.5" customHeight="1" x14ac:dyDescent="0.3">
      <c r="A3" s="1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6"/>
      <c r="CO3" s="76"/>
      <c r="CP3" s="76"/>
      <c r="CQ3" s="76"/>
      <c r="CR3" s="76"/>
      <c r="CS3" s="2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3">
        <v>0.2</v>
      </c>
    </row>
    <row r="4" spans="1:156" ht="12.75" customHeight="1" x14ac:dyDescent="0.3">
      <c r="A4" s="1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2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3">
        <v>0.3</v>
      </c>
    </row>
    <row r="5" spans="1:156" ht="33.75" customHeight="1" x14ac:dyDescent="0.35">
      <c r="A5" s="1"/>
      <c r="B5" s="148" t="s">
        <v>1</v>
      </c>
      <c r="C5" s="149"/>
      <c r="D5" s="149"/>
      <c r="E5" s="149"/>
      <c r="F5" s="149"/>
      <c r="G5" s="149"/>
      <c r="H5" s="149"/>
      <c r="I5" s="149"/>
      <c r="J5" s="120"/>
      <c r="K5" s="150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20"/>
      <c r="X5" s="151" t="s">
        <v>2</v>
      </c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52"/>
      <c r="AJ5" s="150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20"/>
      <c r="BB5" s="151" t="s">
        <v>3</v>
      </c>
      <c r="BC5" s="149"/>
      <c r="BD5" s="149"/>
      <c r="BE5" s="149"/>
      <c r="BF5" s="149"/>
      <c r="BG5" s="149"/>
      <c r="BH5" s="149"/>
      <c r="BI5" s="149"/>
      <c r="BJ5" s="149"/>
      <c r="BK5" s="149"/>
      <c r="BL5" s="149"/>
      <c r="BM5" s="149"/>
      <c r="BN5" s="149"/>
      <c r="BO5" s="149"/>
      <c r="BP5" s="149"/>
      <c r="BQ5" s="149"/>
      <c r="BR5" s="149"/>
      <c r="BS5" s="149"/>
      <c r="BT5" s="152"/>
      <c r="BU5" s="150"/>
      <c r="BV5" s="149"/>
      <c r="BW5" s="149"/>
      <c r="BX5" s="149"/>
      <c r="BY5" s="149"/>
      <c r="BZ5" s="149"/>
      <c r="CA5" s="149"/>
      <c r="CB5" s="149"/>
      <c r="CC5" s="149"/>
      <c r="CD5" s="149"/>
      <c r="CE5" s="149"/>
      <c r="CF5" s="149"/>
      <c r="CG5" s="149"/>
      <c r="CH5" s="149"/>
      <c r="CI5" s="149"/>
      <c r="CJ5" s="149"/>
      <c r="CK5" s="149"/>
      <c r="CL5" s="149"/>
      <c r="CM5" s="149"/>
      <c r="CN5" s="149"/>
      <c r="CO5" s="149"/>
      <c r="CP5" s="149"/>
      <c r="CQ5" s="120"/>
      <c r="CR5" s="4"/>
      <c r="CS5" s="5"/>
      <c r="CT5" s="1"/>
      <c r="CU5" s="1"/>
      <c r="CV5" s="1"/>
      <c r="CW5" s="1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3">
        <v>1</v>
      </c>
    </row>
    <row r="6" spans="1:156" ht="12" customHeight="1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</row>
    <row r="7" spans="1:156" ht="12.75" customHeight="1" x14ac:dyDescent="0.3">
      <c r="A7" s="1"/>
      <c r="B7" s="137" t="s">
        <v>4</v>
      </c>
      <c r="C7" s="138"/>
      <c r="D7" s="137">
        <v>1</v>
      </c>
      <c r="E7" s="130"/>
      <c r="F7" s="138"/>
      <c r="G7" s="137">
        <v>2</v>
      </c>
      <c r="H7" s="130"/>
      <c r="I7" s="131"/>
      <c r="J7" s="137">
        <v>3</v>
      </c>
      <c r="K7" s="130"/>
      <c r="L7" s="131"/>
      <c r="M7" s="137">
        <v>4</v>
      </c>
      <c r="N7" s="130"/>
      <c r="O7" s="153"/>
      <c r="P7" s="137">
        <v>5</v>
      </c>
      <c r="Q7" s="130"/>
      <c r="R7" s="131"/>
      <c r="S7" s="137">
        <v>6</v>
      </c>
      <c r="T7" s="130"/>
      <c r="U7" s="153"/>
      <c r="V7" s="137">
        <v>7</v>
      </c>
      <c r="W7" s="130"/>
      <c r="X7" s="131"/>
      <c r="Y7" s="137">
        <v>8</v>
      </c>
      <c r="Z7" s="130"/>
      <c r="AA7" s="153"/>
      <c r="AB7" s="137">
        <v>9</v>
      </c>
      <c r="AC7" s="130"/>
      <c r="AD7" s="131"/>
      <c r="AE7" s="137">
        <v>10</v>
      </c>
      <c r="AF7" s="130"/>
      <c r="AG7" s="153"/>
      <c r="AH7" s="137">
        <v>11</v>
      </c>
      <c r="AI7" s="130"/>
      <c r="AJ7" s="131"/>
      <c r="AK7" s="137">
        <v>12</v>
      </c>
      <c r="AL7" s="130"/>
      <c r="AM7" s="138"/>
      <c r="AN7" s="137">
        <v>13</v>
      </c>
      <c r="AO7" s="130"/>
      <c r="AP7" s="131"/>
      <c r="AQ7" s="137">
        <v>14</v>
      </c>
      <c r="AR7" s="130"/>
      <c r="AS7" s="131"/>
      <c r="AT7" s="137">
        <v>15</v>
      </c>
      <c r="AU7" s="130"/>
      <c r="AV7" s="131"/>
      <c r="AW7" s="137">
        <v>16</v>
      </c>
      <c r="AX7" s="130"/>
      <c r="AY7" s="131"/>
      <c r="AZ7" s="137">
        <v>17</v>
      </c>
      <c r="BA7" s="130"/>
      <c r="BB7" s="138"/>
      <c r="BC7" s="137">
        <v>18</v>
      </c>
      <c r="BD7" s="130"/>
      <c r="BE7" s="138"/>
      <c r="BF7" s="137">
        <v>19</v>
      </c>
      <c r="BG7" s="130"/>
      <c r="BH7" s="138"/>
      <c r="BI7" s="137">
        <v>20</v>
      </c>
      <c r="BJ7" s="130"/>
      <c r="BK7" s="138"/>
      <c r="BL7" s="137">
        <v>21</v>
      </c>
      <c r="BM7" s="130"/>
      <c r="BN7" s="138"/>
      <c r="BO7" s="137">
        <v>22</v>
      </c>
      <c r="BP7" s="130"/>
      <c r="BQ7" s="138"/>
      <c r="BR7" s="137">
        <v>23</v>
      </c>
      <c r="BS7" s="130"/>
      <c r="BT7" s="138"/>
      <c r="BU7" s="137">
        <v>24</v>
      </c>
      <c r="BV7" s="130"/>
      <c r="BW7" s="138"/>
      <c r="BX7" s="137">
        <v>25</v>
      </c>
      <c r="BY7" s="130"/>
      <c r="BZ7" s="138"/>
      <c r="CA7" s="137">
        <v>26</v>
      </c>
      <c r="CB7" s="130"/>
      <c r="CC7" s="138"/>
      <c r="CD7" s="137">
        <v>27</v>
      </c>
      <c r="CE7" s="130"/>
      <c r="CF7" s="138"/>
      <c r="CG7" s="137">
        <v>28</v>
      </c>
      <c r="CH7" s="130"/>
      <c r="CI7" s="138"/>
      <c r="CJ7" s="137">
        <v>29</v>
      </c>
      <c r="CK7" s="130"/>
      <c r="CL7" s="138"/>
      <c r="CM7" s="137">
        <v>30</v>
      </c>
      <c r="CN7" s="153"/>
      <c r="CO7" s="8"/>
      <c r="CP7" s="137">
        <v>31</v>
      </c>
      <c r="CQ7" s="130"/>
      <c r="CR7" s="138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</row>
    <row r="8" spans="1:156" ht="12.75" customHeight="1" x14ac:dyDescent="0.3">
      <c r="A8" s="1"/>
      <c r="B8" s="139" t="s">
        <v>5</v>
      </c>
      <c r="C8" s="140"/>
      <c r="D8" s="9"/>
      <c r="E8" s="10"/>
      <c r="F8" s="11"/>
      <c r="G8" s="12" t="str">
        <f>IF(Turno1="","",Turno1)</f>
        <v/>
      </c>
      <c r="H8" s="13" t="str">
        <f>IF(Turno2="","",Turno2)</f>
        <v/>
      </c>
      <c r="I8" s="14" t="str">
        <f>IF(Turno3="","",Turno3)</f>
        <v/>
      </c>
      <c r="J8" s="12" t="str">
        <f>IF(Turno1="","",Turno1)</f>
        <v/>
      </c>
      <c r="K8" s="13" t="str">
        <f>IF(Turno2="","",Turno2)</f>
        <v/>
      </c>
      <c r="L8" s="14" t="str">
        <f>IF(Turno3="","",Turno3)</f>
        <v/>
      </c>
      <c r="M8" s="12" t="str">
        <f>IF(Turno1="","",Turno1)</f>
        <v/>
      </c>
      <c r="N8" s="13" t="str">
        <f>IF(Turno2="","",Turno2)</f>
        <v/>
      </c>
      <c r="O8" s="14" t="str">
        <f>IF(Turno3="","",Turno3)</f>
        <v/>
      </c>
      <c r="P8" s="12" t="str">
        <f>IF(Turno1="","",Turno1)</f>
        <v/>
      </c>
      <c r="Q8" s="13" t="str">
        <f>IF(Turno2="","",Turno2)</f>
        <v/>
      </c>
      <c r="R8" s="14" t="str">
        <f>IF(Turno3="","",Turno3)</f>
        <v/>
      </c>
      <c r="S8" s="12" t="str">
        <f>IF(Turno1="","",Turno1)</f>
        <v/>
      </c>
      <c r="T8" s="13" t="str">
        <f>IF(Turno2="","",Turno2)</f>
        <v/>
      </c>
      <c r="U8" s="14" t="str">
        <f>IF(Turno3="","",Turno3)</f>
        <v/>
      </c>
      <c r="V8" s="12" t="str">
        <f>IF(Turno1="","",Turno1)</f>
        <v/>
      </c>
      <c r="W8" s="13" t="str">
        <f>IF(Turno2="","",Turno2)</f>
        <v/>
      </c>
      <c r="X8" s="14" t="str">
        <f>IF(Turno3="","",Turno3)</f>
        <v/>
      </c>
      <c r="Y8" s="12" t="str">
        <f>IF(Turno1="","",Turno1)</f>
        <v/>
      </c>
      <c r="Z8" s="13" t="str">
        <f>IF(Turno2="","",Turno2)</f>
        <v/>
      </c>
      <c r="AA8" s="14" t="str">
        <f>IF(Turno3="","",Turno3)</f>
        <v/>
      </c>
      <c r="AB8" s="12" t="str">
        <f>IF(Turno1="","",Turno1)</f>
        <v/>
      </c>
      <c r="AC8" s="13" t="str">
        <f>IF(Turno2="","",Turno2)</f>
        <v/>
      </c>
      <c r="AD8" s="14" t="str">
        <f>IF(Turno3="","",Turno3)</f>
        <v/>
      </c>
      <c r="AE8" s="12" t="str">
        <f>IF(Turno1="","",Turno1)</f>
        <v/>
      </c>
      <c r="AF8" s="13" t="str">
        <f>IF(Turno2="","",Turno2)</f>
        <v/>
      </c>
      <c r="AG8" s="14" t="str">
        <f>IF(Turno3="","",Turno3)</f>
        <v/>
      </c>
      <c r="AH8" s="12" t="str">
        <f>IF(Turno1="","",Turno1)</f>
        <v/>
      </c>
      <c r="AI8" s="13" t="str">
        <f>IF(Turno2="","",Turno2)</f>
        <v/>
      </c>
      <c r="AJ8" s="14" t="str">
        <f>IF(Turno3="","",Turno3)</f>
        <v/>
      </c>
      <c r="AK8" s="12" t="str">
        <f>IF(Turno1="","",Turno1)</f>
        <v/>
      </c>
      <c r="AL8" s="13" t="str">
        <f>IF(Turno2="","",Turno2)</f>
        <v/>
      </c>
      <c r="AM8" s="14" t="str">
        <f>IF(Turno3="","",Turno3)</f>
        <v/>
      </c>
      <c r="AN8" s="12" t="str">
        <f>IF(Turno1="","",Turno1)</f>
        <v/>
      </c>
      <c r="AO8" s="13" t="str">
        <f>IF(Turno2="","",Turno2)</f>
        <v/>
      </c>
      <c r="AP8" s="14" t="str">
        <f>IF(Turno3="","",Turno3)</f>
        <v/>
      </c>
      <c r="AQ8" s="12" t="str">
        <f>IF(Turno1="","",Turno1)</f>
        <v/>
      </c>
      <c r="AR8" s="13" t="str">
        <f>IF(Turno2="","",Turno2)</f>
        <v/>
      </c>
      <c r="AS8" s="14" t="str">
        <f>IF(Turno3="","",Turno3)</f>
        <v/>
      </c>
      <c r="AT8" s="12" t="str">
        <f>IF(Turno1="","",Turno1)</f>
        <v/>
      </c>
      <c r="AU8" s="13" t="str">
        <f>IF(Turno2="","",Turno2)</f>
        <v/>
      </c>
      <c r="AV8" s="14" t="str">
        <f>IF(Turno3="","",Turno3)</f>
        <v/>
      </c>
      <c r="AW8" s="12" t="str">
        <f>IF(Turno1="","",Turno1)</f>
        <v/>
      </c>
      <c r="AX8" s="13" t="str">
        <f>IF(Turno2="","",Turno2)</f>
        <v/>
      </c>
      <c r="AY8" s="14" t="str">
        <f>IF(Turno3="","",Turno3)</f>
        <v/>
      </c>
      <c r="AZ8" s="12" t="str">
        <f>IF(Turno1="","",Turno1)</f>
        <v/>
      </c>
      <c r="BA8" s="13" t="str">
        <f>IF(Turno2="","",Turno2)</f>
        <v/>
      </c>
      <c r="BB8" s="14" t="str">
        <f>IF(Turno3="","",Turno3)</f>
        <v/>
      </c>
      <c r="BC8" s="12" t="str">
        <f>IF(Turno1="","",Turno1)</f>
        <v/>
      </c>
      <c r="BD8" s="13" t="str">
        <f>IF(Turno2="","",Turno2)</f>
        <v/>
      </c>
      <c r="BE8" s="14" t="str">
        <f>IF(Turno3="","",Turno3)</f>
        <v/>
      </c>
      <c r="BF8" s="12" t="str">
        <f>IF(Turno1="","",Turno1)</f>
        <v/>
      </c>
      <c r="BG8" s="13" t="str">
        <f>IF(Turno2="","",Turno2)</f>
        <v/>
      </c>
      <c r="BH8" s="14" t="str">
        <f>IF(Turno3="","",Turno3)</f>
        <v/>
      </c>
      <c r="BI8" s="12" t="str">
        <f>IF(Turno1="","",Turno1)</f>
        <v/>
      </c>
      <c r="BJ8" s="13" t="str">
        <f>IF(Turno2="","",Turno2)</f>
        <v/>
      </c>
      <c r="BK8" s="14" t="str">
        <f>IF(Turno3="","",Turno3)</f>
        <v/>
      </c>
      <c r="BL8" s="12" t="str">
        <f>IF(Turno1="","",Turno1)</f>
        <v/>
      </c>
      <c r="BM8" s="13" t="str">
        <f>IF(Turno2="","",Turno2)</f>
        <v/>
      </c>
      <c r="BN8" s="14" t="str">
        <f>IF(Turno3="","",Turno3)</f>
        <v/>
      </c>
      <c r="BO8" s="12" t="str">
        <f>IF(Turno1="","",Turno1)</f>
        <v/>
      </c>
      <c r="BP8" s="13" t="str">
        <f>IF(Turno2="","",Turno2)</f>
        <v/>
      </c>
      <c r="BQ8" s="14" t="str">
        <f>IF(Turno3="","",Turno3)</f>
        <v/>
      </c>
      <c r="BR8" s="12" t="str">
        <f>IF(Turno1="","",Turno1)</f>
        <v/>
      </c>
      <c r="BS8" s="13" t="str">
        <f>IF(Turno2="","",Turno2)</f>
        <v/>
      </c>
      <c r="BT8" s="14" t="str">
        <f>IF(Turno3="","",Turno3)</f>
        <v/>
      </c>
      <c r="BU8" s="12" t="str">
        <f>IF(Turno1="","",Turno1)</f>
        <v/>
      </c>
      <c r="BV8" s="13" t="str">
        <f>IF(Turno2="","",Turno2)</f>
        <v/>
      </c>
      <c r="BW8" s="14" t="str">
        <f>IF(Turno3="","",Turno3)</f>
        <v/>
      </c>
      <c r="BX8" s="12" t="str">
        <f>IF(Turno1="","",Turno1)</f>
        <v/>
      </c>
      <c r="BY8" s="13" t="str">
        <f>IF(Turno2="","",Turno2)</f>
        <v/>
      </c>
      <c r="BZ8" s="14" t="str">
        <f>IF(Turno3="","",Turno3)</f>
        <v/>
      </c>
      <c r="CA8" s="12" t="str">
        <f>IF(Turno1="","",Turno1)</f>
        <v/>
      </c>
      <c r="CB8" s="13" t="str">
        <f>IF(Turno2="","",Turno2)</f>
        <v/>
      </c>
      <c r="CC8" s="14" t="str">
        <f>IF(Turno3="","",Turno3)</f>
        <v/>
      </c>
      <c r="CD8" s="12" t="str">
        <f>IF(Turno1="","",Turno1)</f>
        <v/>
      </c>
      <c r="CE8" s="13" t="str">
        <f>IF(Turno2="","",Turno2)</f>
        <v/>
      </c>
      <c r="CF8" s="14" t="str">
        <f>IF(Turno3="","",Turno3)</f>
        <v/>
      </c>
      <c r="CG8" s="12" t="str">
        <f>IF(Turno1="","",Turno1)</f>
        <v/>
      </c>
      <c r="CH8" s="13" t="str">
        <f>IF(Turno2="","",Turno2)</f>
        <v/>
      </c>
      <c r="CI8" s="14" t="str">
        <f>IF(Turno3="","",Turno3)</f>
        <v/>
      </c>
      <c r="CJ8" s="12" t="str">
        <f>IF(Turno1="","",Turno1)</f>
        <v/>
      </c>
      <c r="CK8" s="13" t="str">
        <f>IF(Turno2="","",Turno2)</f>
        <v/>
      </c>
      <c r="CL8" s="14" t="str">
        <f>IF(Turno3="","",Turno3)</f>
        <v/>
      </c>
      <c r="CM8" s="12" t="str">
        <f>IF(Turno1="","",Turno1)</f>
        <v/>
      </c>
      <c r="CN8" s="13" t="str">
        <f>IF(Turno2="","",Turno2)</f>
        <v/>
      </c>
      <c r="CO8" s="14" t="str">
        <f>IF(Turno3="","",Turno3)</f>
        <v/>
      </c>
      <c r="CP8" s="12" t="str">
        <f>IF(Turno1="","",Turno1)</f>
        <v/>
      </c>
      <c r="CQ8" s="13" t="str">
        <f>IF(Turno2="","",Turno2)</f>
        <v/>
      </c>
      <c r="CR8" s="15" t="str">
        <f>IF(Turno3="","",Turno3)</f>
        <v/>
      </c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</row>
    <row r="9" spans="1:156" ht="32.25" customHeight="1" x14ac:dyDescent="0.3">
      <c r="A9" s="16"/>
      <c r="B9" s="141" t="s">
        <v>6</v>
      </c>
      <c r="C9" s="123"/>
      <c r="D9" s="142" t="s">
        <v>7</v>
      </c>
      <c r="E9" s="143" t="s">
        <v>8</v>
      </c>
      <c r="F9" s="144" t="s">
        <v>9</v>
      </c>
      <c r="G9" s="90" t="str">
        <f>IF(Inicial&lt;&gt;0,Inicial,"")</f>
        <v>M</v>
      </c>
      <c r="H9" s="92" t="str">
        <f>IF($E$9&lt;&gt;0,$E$9,"")</f>
        <v>T</v>
      </c>
      <c r="I9" s="92" t="str">
        <f>IF($F$9&lt;&gt;0,$F$9,"")</f>
        <v>N</v>
      </c>
      <c r="J9" s="90" t="str">
        <f>IF(Inicial&lt;&gt;0,Inicial,"")</f>
        <v>M</v>
      </c>
      <c r="K9" s="92" t="str">
        <f>IF($E$9&lt;&gt;0,$E$9,"")</f>
        <v>T</v>
      </c>
      <c r="L9" s="92" t="str">
        <f>IF($F$9&lt;&gt;0,$F$9,"")</f>
        <v>N</v>
      </c>
      <c r="M9" s="90" t="str">
        <f>IF(Inicial&lt;&gt;0,Inicial,"")</f>
        <v>M</v>
      </c>
      <c r="N9" s="92" t="str">
        <f>IF($E$9&lt;&gt;0,$E$9,"")</f>
        <v>T</v>
      </c>
      <c r="O9" s="92" t="str">
        <f>IF($F$9&lt;&gt;0,$F$9,"")</f>
        <v>N</v>
      </c>
      <c r="P9" s="90" t="str">
        <f>IF(Inicial&lt;&gt;0,Inicial,"")</f>
        <v>M</v>
      </c>
      <c r="Q9" s="92" t="str">
        <f>IF($E$9&lt;&gt;0,$E$9,"")</f>
        <v>T</v>
      </c>
      <c r="R9" s="92" t="str">
        <f>IF($F$9&lt;&gt;0,$F$9,"")</f>
        <v>N</v>
      </c>
      <c r="S9" s="90" t="str">
        <f>IF(Inicial&lt;&gt;0,Inicial,"")</f>
        <v>M</v>
      </c>
      <c r="T9" s="92" t="str">
        <f>IF($E$9&lt;&gt;0,$E$9,"")</f>
        <v>T</v>
      </c>
      <c r="U9" s="92" t="str">
        <f>IF($F$9&lt;&gt;0,$F$9,"")</f>
        <v>N</v>
      </c>
      <c r="V9" s="90" t="str">
        <f>IF(Inicial&lt;&gt;0,Inicial,"")</f>
        <v>M</v>
      </c>
      <c r="W9" s="92" t="str">
        <f>IF($E$9&lt;&gt;0,$E$9,"")</f>
        <v>T</v>
      </c>
      <c r="X9" s="92" t="str">
        <f>IF($F$9&lt;&gt;0,$F$9,"")</f>
        <v>N</v>
      </c>
      <c r="Y9" s="90" t="str">
        <f>IF(Inicial&lt;&gt;0,Inicial,"")</f>
        <v>M</v>
      </c>
      <c r="Z9" s="92" t="str">
        <f>IF($E$9&lt;&gt;0,$E$9,"")</f>
        <v>T</v>
      </c>
      <c r="AA9" s="92" t="str">
        <f>IF($F$9&lt;&gt;0,$F$9,"")</f>
        <v>N</v>
      </c>
      <c r="AB9" s="90" t="str">
        <f>IF(Inicial&lt;&gt;0,Inicial,"")</f>
        <v>M</v>
      </c>
      <c r="AC9" s="92" t="str">
        <f>IF($E$9&lt;&gt;0,$E$9,"")</f>
        <v>T</v>
      </c>
      <c r="AD9" s="92" t="str">
        <f>IF($F$9&lt;&gt;0,$F$9,"")</f>
        <v>N</v>
      </c>
      <c r="AE9" s="90" t="str">
        <f>IF(Inicial&lt;&gt;0,Inicial,"")</f>
        <v>M</v>
      </c>
      <c r="AF9" s="92" t="str">
        <f>IF($E$9&lt;&gt;0,$E$9,"")</f>
        <v>T</v>
      </c>
      <c r="AG9" s="92" t="str">
        <f>IF($F$9&lt;&gt;0,$F$9,"")</f>
        <v>N</v>
      </c>
      <c r="AH9" s="90" t="str">
        <f>IF(Inicial&lt;&gt;0,Inicial,"")</f>
        <v>M</v>
      </c>
      <c r="AI9" s="92" t="str">
        <f>IF($E$9&lt;&gt;0,$E$9,"")</f>
        <v>T</v>
      </c>
      <c r="AJ9" s="92" t="str">
        <f>IF($F$9&lt;&gt;0,$F$9,"")</f>
        <v>N</v>
      </c>
      <c r="AK9" s="90" t="str">
        <f>IF(Inicial&lt;&gt;0,Inicial,"")</f>
        <v>M</v>
      </c>
      <c r="AL9" s="92" t="str">
        <f>IF($E$9&lt;&gt;0,$E$9,"")</f>
        <v>T</v>
      </c>
      <c r="AM9" s="92" t="str">
        <f>IF($F$9&lt;&gt;0,$F$9,"")</f>
        <v>N</v>
      </c>
      <c r="AN9" s="90" t="str">
        <f>IF(Inicial&lt;&gt;0,Inicial,"")</f>
        <v>M</v>
      </c>
      <c r="AO9" s="92" t="str">
        <f>IF($E$9&lt;&gt;0,$E$9,"")</f>
        <v>T</v>
      </c>
      <c r="AP9" s="92" t="str">
        <f>IF($F$9&lt;&gt;0,$F$9,"")</f>
        <v>N</v>
      </c>
      <c r="AQ9" s="90" t="str">
        <f>IF(Inicial&lt;&gt;0,Inicial,"")</f>
        <v>M</v>
      </c>
      <c r="AR9" s="92" t="str">
        <f>IF($E$9&lt;&gt;0,$E$9,"")</f>
        <v>T</v>
      </c>
      <c r="AS9" s="92" t="str">
        <f>IF($F$9&lt;&gt;0,$F$9,"")</f>
        <v>N</v>
      </c>
      <c r="AT9" s="90" t="str">
        <f>IF(Inicial&lt;&gt;0,Inicial,"")</f>
        <v>M</v>
      </c>
      <c r="AU9" s="92" t="str">
        <f>IF($E$9&lt;&gt;0,$E$9,"")</f>
        <v>T</v>
      </c>
      <c r="AV9" s="92" t="str">
        <f>IF($F$9&lt;&gt;0,$F$9,"")</f>
        <v>N</v>
      </c>
      <c r="AW9" s="90" t="str">
        <f>IF(Inicial&lt;&gt;0,Inicial,"")</f>
        <v>M</v>
      </c>
      <c r="AX9" s="92" t="str">
        <f>IF($E$9&lt;&gt;0,$E$9,"")</f>
        <v>T</v>
      </c>
      <c r="AY9" s="92" t="str">
        <f>IF($F$9&lt;&gt;0,$F$9,"")</f>
        <v>N</v>
      </c>
      <c r="AZ9" s="90" t="str">
        <f>IF(Inicial&lt;&gt;0,Inicial,"")</f>
        <v>M</v>
      </c>
      <c r="BA9" s="92" t="str">
        <f>IF($E$9&lt;&gt;0,$E$9,"")</f>
        <v>T</v>
      </c>
      <c r="BB9" s="92" t="str">
        <f>IF($F$9&lt;&gt;0,$F$9,"")</f>
        <v>N</v>
      </c>
      <c r="BC9" s="90" t="str">
        <f>IF(Inicial&lt;&gt;0,Inicial,"")</f>
        <v>M</v>
      </c>
      <c r="BD9" s="92" t="str">
        <f>IF($E$9&lt;&gt;0,$E$9,"")</f>
        <v>T</v>
      </c>
      <c r="BE9" s="92" t="str">
        <f>IF($F$9&lt;&gt;0,$F$9,"")</f>
        <v>N</v>
      </c>
      <c r="BF9" s="90" t="str">
        <f>IF(Inicial&lt;&gt;0,Inicial,"")</f>
        <v>M</v>
      </c>
      <c r="BG9" s="92" t="str">
        <f>IF($E$9&lt;&gt;0,$E$9,"")</f>
        <v>T</v>
      </c>
      <c r="BH9" s="92" t="str">
        <f>IF($F$9&lt;&gt;0,$F$9,"")</f>
        <v>N</v>
      </c>
      <c r="BI9" s="90" t="str">
        <f>IF(Inicial&lt;&gt;0,Inicial,"")</f>
        <v>M</v>
      </c>
      <c r="BJ9" s="92" t="str">
        <f>IF($E$9&lt;&gt;0,$E$9,"")</f>
        <v>T</v>
      </c>
      <c r="BK9" s="92" t="str">
        <f>IF($F$9&lt;&gt;0,$F$9,"")</f>
        <v>N</v>
      </c>
      <c r="BL9" s="90" t="str">
        <f>IF(Inicial&lt;&gt;0,Inicial,"")</f>
        <v>M</v>
      </c>
      <c r="BM9" s="92" t="str">
        <f>IF($E$9&lt;&gt;0,$E$9,"")</f>
        <v>T</v>
      </c>
      <c r="BN9" s="92" t="str">
        <f>IF($F$9&lt;&gt;0,$F$9,"")</f>
        <v>N</v>
      </c>
      <c r="BO9" s="90" t="str">
        <f>IF(Inicial&lt;&gt;0,Inicial,"")</f>
        <v>M</v>
      </c>
      <c r="BP9" s="92" t="str">
        <f>IF($E$9&lt;&gt;0,$E$9,"")</f>
        <v>T</v>
      </c>
      <c r="BQ9" s="92" t="str">
        <f>IF($F$9&lt;&gt;0,$F$9,"")</f>
        <v>N</v>
      </c>
      <c r="BR9" s="90" t="str">
        <f>IF(Inicial&lt;&gt;0,Inicial,"")</f>
        <v>M</v>
      </c>
      <c r="BS9" s="92" t="str">
        <f>IF($E$9&lt;&gt;0,$E$9,"")</f>
        <v>T</v>
      </c>
      <c r="BT9" s="92" t="str">
        <f>IF($F$9&lt;&gt;0,$F$9,"")</f>
        <v>N</v>
      </c>
      <c r="BU9" s="90" t="str">
        <f>IF(Inicial&lt;&gt;0,Inicial,"")</f>
        <v>M</v>
      </c>
      <c r="BV9" s="92" t="str">
        <f>IF($E$9&lt;&gt;0,$E$9,"")</f>
        <v>T</v>
      </c>
      <c r="BW9" s="92" t="str">
        <f>IF($F$9&lt;&gt;0,$F$9,"")</f>
        <v>N</v>
      </c>
      <c r="BX9" s="90" t="str">
        <f>IF(Inicial&lt;&gt;0,Inicial,"")</f>
        <v>M</v>
      </c>
      <c r="BY9" s="92" t="str">
        <f>IF($E$9&lt;&gt;0,$E$9,"")</f>
        <v>T</v>
      </c>
      <c r="BZ9" s="92" t="str">
        <f>IF($F$9&lt;&gt;0,$F$9,"")</f>
        <v>N</v>
      </c>
      <c r="CA9" s="90" t="str">
        <f>IF(Inicial&lt;&gt;0,Inicial,"")</f>
        <v>M</v>
      </c>
      <c r="CB9" s="92" t="str">
        <f>IF($E$9&lt;&gt;0,$E$9,"")</f>
        <v>T</v>
      </c>
      <c r="CC9" s="92" t="str">
        <f>IF($F$9&lt;&gt;0,$F$9,"")</f>
        <v>N</v>
      </c>
      <c r="CD9" s="90" t="str">
        <f>IF(Inicial&lt;&gt;0,Inicial,"")</f>
        <v>M</v>
      </c>
      <c r="CE9" s="92" t="str">
        <f>IF($E$9&lt;&gt;0,$E$9,"")</f>
        <v>T</v>
      </c>
      <c r="CF9" s="92" t="str">
        <f>IF($F$9&lt;&gt;0,$F$9,"")</f>
        <v>N</v>
      </c>
      <c r="CG9" s="90" t="str">
        <f>IF(Inicial&lt;&gt;0,Inicial,"")</f>
        <v>M</v>
      </c>
      <c r="CH9" s="92" t="str">
        <f>IF($E$9&lt;&gt;0,$E$9,"")</f>
        <v>T</v>
      </c>
      <c r="CI9" s="92" t="str">
        <f>IF($F$9&lt;&gt;0,$F$9,"")</f>
        <v>N</v>
      </c>
      <c r="CJ9" s="90" t="str">
        <f>IF(Inicial&lt;&gt;0,Inicial,"")</f>
        <v>M</v>
      </c>
      <c r="CK9" s="92" t="str">
        <f>IF($E$9&lt;&gt;0,$E$9,"")</f>
        <v>T</v>
      </c>
      <c r="CL9" s="92" t="str">
        <f>IF($F$9&lt;&gt;0,$F$9,"")</f>
        <v>N</v>
      </c>
      <c r="CM9" s="90" t="str">
        <f>IF(Inicial&lt;&gt;0,Inicial,"")</f>
        <v>M</v>
      </c>
      <c r="CN9" s="92" t="str">
        <f>IF($E$9&lt;&gt;0,$E$9,"")</f>
        <v>T</v>
      </c>
      <c r="CO9" s="92" t="str">
        <f>IF($F$9&lt;&gt;0,$F$9,"")</f>
        <v>N</v>
      </c>
      <c r="CP9" s="90" t="str">
        <f>IF(Inicial&lt;&gt;0,Inicial,"")</f>
        <v>M</v>
      </c>
      <c r="CQ9" s="92" t="str">
        <f>IF($E$9&lt;&gt;0,$E$9,"")</f>
        <v>T</v>
      </c>
      <c r="CR9" s="92" t="str">
        <f>IF($F$9&lt;&gt;0,$F$9,"")</f>
        <v>N</v>
      </c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</row>
    <row r="10" spans="1:156" ht="12.75" customHeight="1" x14ac:dyDescent="0.35">
      <c r="A10" s="16"/>
      <c r="B10" s="146" t="s">
        <v>10</v>
      </c>
      <c r="C10" s="71"/>
      <c r="D10" s="91"/>
      <c r="E10" s="93"/>
      <c r="F10" s="145"/>
      <c r="G10" s="91"/>
      <c r="H10" s="93"/>
      <c r="I10" s="93"/>
      <c r="J10" s="91"/>
      <c r="K10" s="93"/>
      <c r="L10" s="93"/>
      <c r="M10" s="91"/>
      <c r="N10" s="93"/>
      <c r="O10" s="93"/>
      <c r="P10" s="91"/>
      <c r="Q10" s="93"/>
      <c r="R10" s="93"/>
      <c r="S10" s="91"/>
      <c r="T10" s="93"/>
      <c r="U10" s="93"/>
      <c r="V10" s="91"/>
      <c r="W10" s="93"/>
      <c r="X10" s="93"/>
      <c r="Y10" s="91"/>
      <c r="Z10" s="93"/>
      <c r="AA10" s="93"/>
      <c r="AB10" s="91"/>
      <c r="AC10" s="93"/>
      <c r="AD10" s="93"/>
      <c r="AE10" s="91"/>
      <c r="AF10" s="93"/>
      <c r="AG10" s="93"/>
      <c r="AH10" s="91"/>
      <c r="AI10" s="93"/>
      <c r="AJ10" s="93"/>
      <c r="AK10" s="91"/>
      <c r="AL10" s="93"/>
      <c r="AM10" s="93"/>
      <c r="AN10" s="91"/>
      <c r="AO10" s="93"/>
      <c r="AP10" s="93"/>
      <c r="AQ10" s="91"/>
      <c r="AR10" s="93"/>
      <c r="AS10" s="93"/>
      <c r="AT10" s="91"/>
      <c r="AU10" s="93"/>
      <c r="AV10" s="93"/>
      <c r="AW10" s="91"/>
      <c r="AX10" s="93"/>
      <c r="AY10" s="93"/>
      <c r="AZ10" s="91"/>
      <c r="BA10" s="93"/>
      <c r="BB10" s="93"/>
      <c r="BC10" s="91"/>
      <c r="BD10" s="93"/>
      <c r="BE10" s="93"/>
      <c r="BF10" s="91"/>
      <c r="BG10" s="93"/>
      <c r="BH10" s="93"/>
      <c r="BI10" s="91"/>
      <c r="BJ10" s="93"/>
      <c r="BK10" s="93"/>
      <c r="BL10" s="91"/>
      <c r="BM10" s="93"/>
      <c r="BN10" s="93"/>
      <c r="BO10" s="91"/>
      <c r="BP10" s="93"/>
      <c r="BQ10" s="93"/>
      <c r="BR10" s="91"/>
      <c r="BS10" s="93"/>
      <c r="BT10" s="93"/>
      <c r="BU10" s="91"/>
      <c r="BV10" s="93"/>
      <c r="BW10" s="93"/>
      <c r="BX10" s="91"/>
      <c r="BY10" s="93"/>
      <c r="BZ10" s="93"/>
      <c r="CA10" s="91"/>
      <c r="CB10" s="93"/>
      <c r="CC10" s="93"/>
      <c r="CD10" s="91"/>
      <c r="CE10" s="93"/>
      <c r="CF10" s="93"/>
      <c r="CG10" s="91"/>
      <c r="CH10" s="93"/>
      <c r="CI10" s="93"/>
      <c r="CJ10" s="91"/>
      <c r="CK10" s="93"/>
      <c r="CL10" s="93"/>
      <c r="CM10" s="91"/>
      <c r="CN10" s="93"/>
      <c r="CO10" s="93"/>
      <c r="CP10" s="91"/>
      <c r="CQ10" s="93"/>
      <c r="CR10" s="93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</row>
    <row r="11" spans="1:156" ht="12.75" customHeight="1" x14ac:dyDescent="0.3">
      <c r="A11" s="1"/>
      <c r="B11" s="70">
        <f t="shared" ref="B11:B30" si="0">IF(ISERROR(B12+$B$62)," ",B12+$B$62)</f>
        <v>4.0958400033591795</v>
      </c>
      <c r="C11" s="71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8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</row>
    <row r="12" spans="1:156" ht="12.75" customHeight="1" x14ac:dyDescent="0.3">
      <c r="A12" s="1"/>
      <c r="B12" s="70">
        <f t="shared" si="0"/>
        <v>3.8958400033591793</v>
      </c>
      <c r="C12" s="71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20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</row>
    <row r="13" spans="1:156" ht="12.75" customHeight="1" x14ac:dyDescent="0.3">
      <c r="A13" s="1"/>
      <c r="B13" s="70">
        <f t="shared" si="0"/>
        <v>3.6958400033591792</v>
      </c>
      <c r="C13" s="7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20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</row>
    <row r="14" spans="1:156" ht="12.75" customHeight="1" x14ac:dyDescent="0.3">
      <c r="A14" s="1"/>
      <c r="B14" s="70">
        <f t="shared" si="0"/>
        <v>3.495840003359179</v>
      </c>
      <c r="C14" s="7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20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</row>
    <row r="15" spans="1:156" ht="12.75" customHeight="1" x14ac:dyDescent="0.3">
      <c r="A15" s="1"/>
      <c r="B15" s="70">
        <f t="shared" si="0"/>
        <v>3.2958400033591788</v>
      </c>
      <c r="C15" s="7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20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</row>
    <row r="16" spans="1:156" ht="12.75" customHeight="1" x14ac:dyDescent="0.3">
      <c r="A16" s="1"/>
      <c r="B16" s="70">
        <f t="shared" si="0"/>
        <v>3.0958400033591786</v>
      </c>
      <c r="C16" s="71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20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</row>
    <row r="17" spans="1:156" ht="12.75" customHeight="1" x14ac:dyDescent="0.3">
      <c r="A17" s="1"/>
      <c r="B17" s="70">
        <f t="shared" si="0"/>
        <v>2.8958400033591785</v>
      </c>
      <c r="C17" s="71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20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</row>
    <row r="18" spans="1:156" ht="12.75" customHeight="1" x14ac:dyDescent="0.3">
      <c r="A18" s="1"/>
      <c r="B18" s="70">
        <f t="shared" si="0"/>
        <v>2.6958400033591783</v>
      </c>
      <c r="C18" s="71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20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</row>
    <row r="19" spans="1:156" ht="12.75" customHeight="1" x14ac:dyDescent="0.3">
      <c r="A19" s="1"/>
      <c r="B19" s="70">
        <f t="shared" si="0"/>
        <v>2.4958400033591781</v>
      </c>
      <c r="C19" s="71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21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20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</row>
    <row r="20" spans="1:156" ht="12.75" customHeight="1" x14ac:dyDescent="0.3">
      <c r="A20" s="1"/>
      <c r="B20" s="70">
        <f t="shared" si="0"/>
        <v>2.2958400033591779</v>
      </c>
      <c r="C20" s="71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20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</row>
    <row r="21" spans="1:156" ht="12.75" customHeight="1" x14ac:dyDescent="0.3">
      <c r="A21" s="1"/>
      <c r="B21" s="70">
        <f t="shared" si="0"/>
        <v>2.0958400033591778</v>
      </c>
      <c r="C21" s="71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20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</row>
    <row r="22" spans="1:156" ht="12.75" customHeight="1" x14ac:dyDescent="0.3">
      <c r="A22" s="1"/>
      <c r="B22" s="70">
        <f t="shared" si="0"/>
        <v>1.8958400033591776</v>
      </c>
      <c r="C22" s="71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20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</row>
    <row r="23" spans="1:156" ht="12.75" customHeight="1" x14ac:dyDescent="0.3">
      <c r="A23" s="1"/>
      <c r="B23" s="70">
        <f t="shared" si="0"/>
        <v>1.6958400033591776</v>
      </c>
      <c r="C23" s="71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20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</row>
    <row r="24" spans="1:156" ht="12.75" customHeight="1" x14ac:dyDescent="0.3">
      <c r="A24" s="1"/>
      <c r="B24" s="70">
        <f t="shared" si="0"/>
        <v>1.4958400033591777</v>
      </c>
      <c r="C24" s="71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20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</row>
    <row r="25" spans="1:156" ht="12.75" customHeight="1" x14ac:dyDescent="0.3">
      <c r="A25" s="1"/>
      <c r="B25" s="70">
        <f t="shared" si="0"/>
        <v>1.2958400033591777</v>
      </c>
      <c r="C25" s="71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20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</row>
    <row r="26" spans="1:156" ht="12.75" customHeight="1" x14ac:dyDescent="0.3">
      <c r="A26" s="1"/>
      <c r="B26" s="70">
        <f t="shared" si="0"/>
        <v>1.0958400033591778</v>
      </c>
      <c r="C26" s="7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20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</row>
    <row r="27" spans="1:156" ht="12.75" customHeight="1" x14ac:dyDescent="0.3">
      <c r="A27" s="1"/>
      <c r="B27" s="70">
        <f t="shared" si="0"/>
        <v>0.89584000335917779</v>
      </c>
      <c r="C27" s="71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20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</row>
    <row r="28" spans="1:156" ht="12.75" customHeight="1" x14ac:dyDescent="0.3">
      <c r="A28" s="1"/>
      <c r="B28" s="70">
        <f t="shared" si="0"/>
        <v>0.69584000335917784</v>
      </c>
      <c r="C28" s="7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20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</row>
    <row r="29" spans="1:156" ht="12.75" customHeight="1" x14ac:dyDescent="0.3">
      <c r="A29" s="1"/>
      <c r="B29" s="70">
        <f t="shared" si="0"/>
        <v>0.49584000335917783</v>
      </c>
      <c r="C29" s="71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20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</row>
    <row r="30" spans="1:156" ht="12.75" customHeight="1" x14ac:dyDescent="0.3">
      <c r="A30" s="1"/>
      <c r="B30" s="70">
        <f t="shared" si="0"/>
        <v>0.29584000335917782</v>
      </c>
      <c r="C30" s="71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20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</row>
    <row r="31" spans="1:156" ht="12.75" customHeight="1" x14ac:dyDescent="0.3">
      <c r="A31" s="1"/>
      <c r="B31" s="70">
        <f>IF(ISERROR(AVERAGE(N63,R63))," ",AVERAGE(N63,R63))</f>
        <v>9.5840003359177819E-2</v>
      </c>
      <c r="C31" s="7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3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</row>
    <row r="32" spans="1:156" ht="12.75" customHeight="1" x14ac:dyDescent="0.3">
      <c r="A32" s="1"/>
      <c r="B32" s="70">
        <f t="shared" ref="B32:B51" si="1">IF(ISERROR(B31-$B$62)," ",B31-$B$62)</f>
        <v>-0.10415999664082219</v>
      </c>
      <c r="C32" s="71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5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</row>
    <row r="33" spans="1:156" ht="12.75" customHeight="1" x14ac:dyDescent="0.3">
      <c r="A33" s="1"/>
      <c r="B33" s="70">
        <f t="shared" si="1"/>
        <v>-0.30415999664082222</v>
      </c>
      <c r="C33" s="7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20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</row>
    <row r="34" spans="1:156" ht="12.75" customHeight="1" x14ac:dyDescent="0.3">
      <c r="A34" s="1"/>
      <c r="B34" s="70">
        <f t="shared" si="1"/>
        <v>-0.50415999664082223</v>
      </c>
      <c r="C34" s="71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20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</row>
    <row r="35" spans="1:156" ht="12.75" customHeight="1" x14ac:dyDescent="0.3">
      <c r="A35" s="1"/>
      <c r="B35" s="70">
        <f t="shared" si="1"/>
        <v>-0.70415999664082229</v>
      </c>
      <c r="C35" s="71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20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</row>
    <row r="36" spans="1:156" ht="12.75" customHeight="1" x14ac:dyDescent="0.3">
      <c r="A36" s="1"/>
      <c r="B36" s="70">
        <f t="shared" si="1"/>
        <v>-0.90415999664082225</v>
      </c>
      <c r="C36" s="71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20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</row>
    <row r="37" spans="1:156" ht="12.75" customHeight="1" x14ac:dyDescent="0.3">
      <c r="A37" s="1"/>
      <c r="B37" s="70">
        <f t="shared" si="1"/>
        <v>-1.1041599966408222</v>
      </c>
      <c r="C37" s="71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20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</row>
    <row r="38" spans="1:156" ht="12.75" customHeight="1" x14ac:dyDescent="0.3">
      <c r="A38" s="1"/>
      <c r="B38" s="70">
        <f t="shared" si="1"/>
        <v>-1.3041599966408222</v>
      </c>
      <c r="C38" s="71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20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</row>
    <row r="39" spans="1:156" ht="12.75" customHeight="1" x14ac:dyDescent="0.3">
      <c r="A39" s="1"/>
      <c r="B39" s="70">
        <f t="shared" si="1"/>
        <v>-1.5041599966408221</v>
      </c>
      <c r="C39" s="71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20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</row>
    <row r="40" spans="1:156" ht="12.75" customHeight="1" x14ac:dyDescent="0.3">
      <c r="A40" s="1"/>
      <c r="B40" s="70">
        <f t="shared" si="1"/>
        <v>-1.7041599966408221</v>
      </c>
      <c r="C40" s="71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20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</row>
    <row r="41" spans="1:156" ht="12.75" customHeight="1" x14ac:dyDescent="0.3">
      <c r="A41" s="1"/>
      <c r="B41" s="70">
        <f t="shared" si="1"/>
        <v>-1.904159996640822</v>
      </c>
      <c r="C41" s="71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20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</row>
    <row r="42" spans="1:156" ht="12.75" customHeight="1" x14ac:dyDescent="0.3">
      <c r="A42" s="1"/>
      <c r="B42" s="70">
        <f t="shared" si="1"/>
        <v>-2.104159996640822</v>
      </c>
      <c r="C42" s="71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20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</row>
    <row r="43" spans="1:156" ht="12.75" customHeight="1" x14ac:dyDescent="0.3">
      <c r="A43" s="1"/>
      <c r="B43" s="70">
        <f t="shared" si="1"/>
        <v>-2.3041599966408222</v>
      </c>
      <c r="C43" s="71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20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</row>
    <row r="44" spans="1:156" ht="12.75" customHeight="1" x14ac:dyDescent="0.3">
      <c r="A44" s="1"/>
      <c r="B44" s="70">
        <f t="shared" si="1"/>
        <v>-2.5041599966408223</v>
      </c>
      <c r="C44" s="71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20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</row>
    <row r="45" spans="1:156" ht="12.75" customHeight="1" x14ac:dyDescent="0.3">
      <c r="A45" s="1"/>
      <c r="B45" s="70">
        <f t="shared" si="1"/>
        <v>-2.7041599966408225</v>
      </c>
      <c r="C45" s="71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20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</row>
    <row r="46" spans="1:156" ht="12.75" customHeight="1" x14ac:dyDescent="0.3">
      <c r="A46" s="1"/>
      <c r="B46" s="70">
        <f t="shared" si="1"/>
        <v>-2.9041599966408227</v>
      </c>
      <c r="C46" s="71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20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</row>
    <row r="47" spans="1:156" ht="12.75" customHeight="1" x14ac:dyDescent="0.3">
      <c r="A47" s="1"/>
      <c r="B47" s="70">
        <f t="shared" si="1"/>
        <v>-3.1041599966408229</v>
      </c>
      <c r="C47" s="71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20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</row>
    <row r="48" spans="1:156" ht="12.75" customHeight="1" x14ac:dyDescent="0.3">
      <c r="A48" s="1"/>
      <c r="B48" s="70">
        <f t="shared" si="1"/>
        <v>-3.304159996640823</v>
      </c>
      <c r="C48" s="71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20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</row>
    <row r="49" spans="1:156" ht="12.75" customHeight="1" x14ac:dyDescent="0.3">
      <c r="A49" s="1"/>
      <c r="B49" s="70">
        <f t="shared" si="1"/>
        <v>-3.5041599966408232</v>
      </c>
      <c r="C49" s="71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20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</row>
    <row r="50" spans="1:156" ht="12.75" customHeight="1" x14ac:dyDescent="0.3">
      <c r="A50" s="1"/>
      <c r="B50" s="70">
        <f t="shared" si="1"/>
        <v>-3.7041599966408234</v>
      </c>
      <c r="C50" s="71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20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</row>
    <row r="51" spans="1:156" ht="12.75" customHeight="1" x14ac:dyDescent="0.3">
      <c r="A51" s="1"/>
      <c r="B51" s="70">
        <f t="shared" si="1"/>
        <v>-3.9041599966408236</v>
      </c>
      <c r="C51" s="7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3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</row>
    <row r="52" spans="1:156" ht="31.5" customHeight="1" x14ac:dyDescent="0.3">
      <c r="A52" s="1"/>
      <c r="B52" s="84" t="s">
        <v>11</v>
      </c>
      <c r="C52" s="71"/>
      <c r="D52" s="26"/>
      <c r="E52" s="27"/>
      <c r="F52" s="28"/>
      <c r="G52" s="26"/>
      <c r="H52" s="27"/>
      <c r="I52" s="28"/>
      <c r="J52" s="26"/>
      <c r="K52" s="27"/>
      <c r="L52" s="28"/>
      <c r="M52" s="26"/>
      <c r="N52" s="27"/>
      <c r="O52" s="28"/>
      <c r="P52" s="26"/>
      <c r="Q52" s="27"/>
      <c r="R52" s="28"/>
      <c r="S52" s="26"/>
      <c r="T52" s="27"/>
      <c r="U52" s="28"/>
      <c r="V52" s="26"/>
      <c r="W52" s="27"/>
      <c r="X52" s="28"/>
      <c r="Y52" s="26"/>
      <c r="Z52" s="27"/>
      <c r="AA52" s="28"/>
      <c r="AB52" s="26"/>
      <c r="AC52" s="27"/>
      <c r="AD52" s="28"/>
      <c r="AE52" s="26"/>
      <c r="AF52" s="27"/>
      <c r="AG52" s="28"/>
      <c r="AH52" s="26"/>
      <c r="AI52" s="27"/>
      <c r="AJ52" s="28"/>
      <c r="AK52" s="26"/>
      <c r="AL52" s="27"/>
      <c r="AM52" s="28"/>
      <c r="AN52" s="26"/>
      <c r="AO52" s="27"/>
      <c r="AP52" s="28"/>
      <c r="AQ52" s="26"/>
      <c r="AR52" s="27"/>
      <c r="AS52" s="28"/>
      <c r="AT52" s="26"/>
      <c r="AU52" s="27"/>
      <c r="AV52" s="28"/>
      <c r="AW52" s="26"/>
      <c r="AX52" s="27"/>
      <c r="AY52" s="28"/>
      <c r="AZ52" s="26"/>
      <c r="BA52" s="27"/>
      <c r="BB52" s="28"/>
      <c r="BC52" s="26"/>
      <c r="BD52" s="27"/>
      <c r="BE52" s="28"/>
      <c r="BF52" s="26"/>
      <c r="BG52" s="27"/>
      <c r="BH52" s="28"/>
      <c r="BI52" s="26"/>
      <c r="BJ52" s="27"/>
      <c r="BK52" s="28"/>
      <c r="BL52" s="26"/>
      <c r="BM52" s="27"/>
      <c r="BN52" s="28"/>
      <c r="BO52" s="26"/>
      <c r="BP52" s="27"/>
      <c r="BQ52" s="28"/>
      <c r="BR52" s="26"/>
      <c r="BS52" s="27"/>
      <c r="BT52" s="28"/>
      <c r="BU52" s="26"/>
      <c r="BV52" s="27"/>
      <c r="BW52" s="28"/>
      <c r="BX52" s="26"/>
      <c r="BY52" s="27"/>
      <c r="BZ52" s="28"/>
      <c r="CA52" s="26"/>
      <c r="CB52" s="27"/>
      <c r="CC52" s="28"/>
      <c r="CD52" s="26"/>
      <c r="CE52" s="27"/>
      <c r="CF52" s="28"/>
      <c r="CG52" s="26"/>
      <c r="CH52" s="27"/>
      <c r="CI52" s="28"/>
      <c r="CJ52" s="26"/>
      <c r="CK52" s="27"/>
      <c r="CL52" s="28"/>
      <c r="CM52" s="26"/>
      <c r="CN52" s="27"/>
      <c r="CO52" s="28"/>
      <c r="CP52" s="26"/>
      <c r="CQ52" s="27"/>
      <c r="CR52" s="28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</row>
    <row r="53" spans="1:156" ht="129.75" customHeight="1" x14ac:dyDescent="0.3">
      <c r="A53" s="1"/>
      <c r="B53" s="119" t="s">
        <v>12</v>
      </c>
      <c r="C53" s="120"/>
      <c r="D53" s="29"/>
      <c r="E53" s="30"/>
      <c r="F53" s="31"/>
      <c r="G53" s="29"/>
      <c r="H53" s="30"/>
      <c r="I53" s="31"/>
      <c r="J53" s="29"/>
      <c r="K53" s="30"/>
      <c r="L53" s="31"/>
      <c r="M53" s="29"/>
      <c r="N53" s="30"/>
      <c r="O53" s="31"/>
      <c r="P53" s="29"/>
      <c r="Q53" s="30"/>
      <c r="R53" s="31"/>
      <c r="S53" s="29"/>
      <c r="T53" s="30"/>
      <c r="U53" s="31"/>
      <c r="V53" s="29"/>
      <c r="W53" s="30"/>
      <c r="X53" s="31"/>
      <c r="Y53" s="29"/>
      <c r="Z53" s="30"/>
      <c r="AA53" s="31"/>
      <c r="AB53" s="29"/>
      <c r="AC53" s="30"/>
      <c r="AD53" s="31"/>
      <c r="AE53" s="29"/>
      <c r="AF53" s="30"/>
      <c r="AG53" s="31"/>
      <c r="AH53" s="29"/>
      <c r="AI53" s="30"/>
      <c r="AJ53" s="31"/>
      <c r="AK53" s="29"/>
      <c r="AL53" s="30"/>
      <c r="AM53" s="31"/>
      <c r="AN53" s="29"/>
      <c r="AO53" s="30"/>
      <c r="AP53" s="31"/>
      <c r="AQ53" s="29"/>
      <c r="AR53" s="30"/>
      <c r="AS53" s="31"/>
      <c r="AT53" s="29"/>
      <c r="AU53" s="30"/>
      <c r="AV53" s="31"/>
      <c r="AW53" s="29"/>
      <c r="AX53" s="30"/>
      <c r="AY53" s="31"/>
      <c r="AZ53" s="29"/>
      <c r="BA53" s="30"/>
      <c r="BB53" s="31"/>
      <c r="BC53" s="29"/>
      <c r="BD53" s="30"/>
      <c r="BE53" s="31"/>
      <c r="BF53" s="29"/>
      <c r="BG53" s="30"/>
      <c r="BH53" s="31"/>
      <c r="BI53" s="29"/>
      <c r="BJ53" s="30"/>
      <c r="BK53" s="31"/>
      <c r="BL53" s="29"/>
      <c r="BM53" s="30"/>
      <c r="BN53" s="31"/>
      <c r="BO53" s="29"/>
      <c r="BP53" s="30"/>
      <c r="BQ53" s="31"/>
      <c r="BR53" s="29"/>
      <c r="BS53" s="30"/>
      <c r="BT53" s="31"/>
      <c r="BU53" s="29"/>
      <c r="BV53" s="30"/>
      <c r="BW53" s="31"/>
      <c r="BX53" s="29"/>
      <c r="BY53" s="30"/>
      <c r="BZ53" s="31"/>
      <c r="CA53" s="29"/>
      <c r="CB53" s="30"/>
      <c r="CC53" s="31"/>
      <c r="CD53" s="29"/>
      <c r="CE53" s="30"/>
      <c r="CF53" s="31"/>
      <c r="CG53" s="29"/>
      <c r="CH53" s="30"/>
      <c r="CI53" s="31"/>
      <c r="CJ53" s="29"/>
      <c r="CK53" s="30"/>
      <c r="CL53" s="31"/>
      <c r="CM53" s="29"/>
      <c r="CN53" s="31"/>
      <c r="CO53" s="30"/>
      <c r="CP53" s="29"/>
      <c r="CQ53" s="30"/>
      <c r="CR53" s="32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</row>
    <row r="54" spans="1:156" ht="6.75" customHeight="1" x14ac:dyDescent="0.35">
      <c r="A54" s="1"/>
      <c r="B54" s="33"/>
      <c r="C54" s="34"/>
      <c r="D54" s="35"/>
      <c r="E54" s="36" t="str">
        <f>IF(Turno1&lt;&gt;"",Turno1,IF(Turno2&lt;&gt;"",Turno2,IF(Turno3&lt;&gt;"",Turno3,"")))</f>
        <v/>
      </c>
      <c r="F54" s="35" t="str">
        <f>IF(Convencion1="M","Mañana",IF(Convencion1="T","Tarde",IF(Convencion1="N","Noche",IF(AND(OR(Convencion1=Turno1,Convencion1=Turno2,Convencion1=Turno3),OR(Turno1&lt;&gt;"",Turno2&lt;&gt;"",Turno3&lt;&gt;"")),":  Turno 1,",""))))</f>
        <v/>
      </c>
      <c r="G54" s="35"/>
      <c r="H54" s="35"/>
      <c r="I54" s="36" t="str">
        <f>IF(Turno1="",IF(AND(Turno2&lt;&gt;"",Turno3&lt;&gt;""),Turno3,""),IF(Turno2&lt;&gt;"",Turno2,IF(Turno3&lt;&gt;"",Turno3,"")))</f>
        <v/>
      </c>
      <c r="J54" s="35" t="str">
        <f>IF(Convencion2="M","Mañana",IF(Convencion2="T","Tarde",IF(Convencion2="N","Noche",IF(AND(OR(Convencion2=Turno2,Convencion2=Turno3),OR(AND(Turno1&lt;&gt;"",Turno2&lt;&gt;""),AND(Turno2&lt;&gt;"",Turno3&lt;&gt;""),AND(Turno1&lt;&gt;"",Turno3&lt;&gt;""))),":  Turno 2,",""))))</f>
        <v/>
      </c>
      <c r="K54" s="35"/>
      <c r="L54" s="35"/>
      <c r="M54" s="36" t="str">
        <f>IF(AND(Turno1&lt;&gt;"",Turno2&lt;&gt;"",Turno3&lt;&gt;""),Turno3,"")</f>
        <v/>
      </c>
      <c r="N54" s="35" t="str">
        <f>IF(Convencion3="M","Mañana",IF(Convencion3="T","Tarde",IF(Convencion3="N","Noche",IF(AND(Convencion3=Turno3,Convencion3&lt;&gt;""),": Turno 3",""))))</f>
        <v/>
      </c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3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</row>
    <row r="55" spans="1:156" ht="3" customHeight="1" x14ac:dyDescent="0.35">
      <c r="A55" s="1"/>
      <c r="B55" s="33"/>
      <c r="C55" s="35"/>
      <c r="D55" s="35"/>
      <c r="E55" s="35"/>
      <c r="F55" s="35"/>
      <c r="G55" s="35"/>
      <c r="H55" s="35"/>
      <c r="I55" s="33"/>
      <c r="J55" s="35"/>
      <c r="K55" s="35"/>
      <c r="L55" s="35"/>
      <c r="M55" s="35"/>
      <c r="N55" s="36"/>
      <c r="O55" s="36"/>
      <c r="P55" s="35"/>
      <c r="Q55" s="35"/>
      <c r="R55" s="35"/>
      <c r="S55" s="36"/>
      <c r="T55" s="35"/>
      <c r="U55" s="35"/>
      <c r="V55" s="35"/>
      <c r="W55" s="36"/>
      <c r="X55" s="35"/>
      <c r="Y55" s="35"/>
      <c r="Z55" s="35"/>
      <c r="AA55" s="35"/>
      <c r="AB55" s="35"/>
      <c r="AC55" s="35"/>
      <c r="AD55" s="35"/>
      <c r="AE55" s="35"/>
      <c r="AF55" s="33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</row>
    <row r="56" spans="1:156" ht="12.75" customHeight="1" x14ac:dyDescent="0.2">
      <c r="A56" s="5"/>
      <c r="B56" s="121" t="s">
        <v>13</v>
      </c>
      <c r="C56" s="122"/>
      <c r="D56" s="122"/>
      <c r="E56" s="122"/>
      <c r="F56" s="122"/>
      <c r="G56" s="122"/>
      <c r="H56" s="122"/>
      <c r="I56" s="122"/>
      <c r="J56" s="122"/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3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</row>
    <row r="57" spans="1:156" ht="12.75" customHeight="1" x14ac:dyDescent="0.2">
      <c r="A57" s="5"/>
      <c r="B57" s="124" t="s">
        <v>14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5"/>
      <c r="CK57" s="125"/>
      <c r="CL57" s="125"/>
      <c r="CM57" s="125"/>
      <c r="CN57" s="125"/>
      <c r="CO57" s="125"/>
      <c r="CP57" s="125"/>
      <c r="CQ57" s="125"/>
      <c r="CR57" s="126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</row>
    <row r="58" spans="1:156" ht="12.75" customHeight="1" x14ac:dyDescent="0.3">
      <c r="A58" s="37"/>
      <c r="B58" s="127" t="s">
        <v>15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8"/>
      <c r="AR58" s="128"/>
      <c r="AS58" s="128"/>
      <c r="AT58" s="128"/>
      <c r="AU58" s="128"/>
      <c r="AV58" s="128"/>
      <c r="AW58" s="128"/>
      <c r="AX58" s="128"/>
      <c r="AY58" s="128"/>
      <c r="AZ58" s="128"/>
      <c r="BA58" s="128"/>
      <c r="BB58" s="128"/>
      <c r="BC58" s="128"/>
      <c r="BD58" s="128"/>
      <c r="BE58" s="128"/>
      <c r="BF58" s="128"/>
      <c r="BG58" s="128"/>
      <c r="BH58" s="128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7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</row>
    <row r="59" spans="1:156" ht="5.25" customHeight="1" x14ac:dyDescent="0.35">
      <c r="A59" s="1"/>
      <c r="B59" s="33"/>
      <c r="C59" s="35"/>
      <c r="D59" s="35"/>
      <c r="E59" s="35"/>
      <c r="F59" s="35"/>
      <c r="G59" s="35"/>
      <c r="H59" s="35"/>
      <c r="I59" s="33"/>
      <c r="J59" s="35"/>
      <c r="K59" s="35"/>
      <c r="L59" s="35"/>
      <c r="M59" s="35"/>
      <c r="N59" s="36"/>
      <c r="O59" s="36"/>
      <c r="P59" s="35"/>
      <c r="Q59" s="35"/>
      <c r="R59" s="35"/>
      <c r="S59" s="36"/>
      <c r="T59" s="35"/>
      <c r="U59" s="35"/>
      <c r="V59" s="35"/>
      <c r="W59" s="36"/>
      <c r="X59" s="35"/>
      <c r="Y59" s="35"/>
      <c r="Z59" s="35"/>
      <c r="AA59" s="35"/>
      <c r="AB59" s="35"/>
      <c r="AC59" s="35"/>
      <c r="AD59" s="35"/>
      <c r="AE59" s="35"/>
      <c r="AF59" s="33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</row>
    <row r="60" spans="1:156" ht="12.75" customHeight="1" x14ac:dyDescent="0.35">
      <c r="A60" s="1"/>
      <c r="B60" s="129" t="s">
        <v>16</v>
      </c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1"/>
      <c r="V60" s="132" t="s">
        <v>17</v>
      </c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33"/>
      <c r="BE60" s="132" t="s">
        <v>18</v>
      </c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34"/>
      <c r="CS60" s="38"/>
      <c r="CT60" s="38"/>
      <c r="CU60" s="38"/>
      <c r="CV60" s="38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</row>
    <row r="61" spans="1:156" ht="17.25" customHeight="1" x14ac:dyDescent="0.3">
      <c r="A61" s="1"/>
      <c r="B61" s="85" t="s">
        <v>0</v>
      </c>
      <c r="C61" s="86"/>
      <c r="D61" s="86"/>
      <c r="E61" s="87"/>
      <c r="F61" s="88" t="s">
        <v>19</v>
      </c>
      <c r="G61" s="86"/>
      <c r="H61" s="86"/>
      <c r="I61" s="86"/>
      <c r="J61" s="86"/>
      <c r="K61" s="86"/>
      <c r="L61" s="86"/>
      <c r="M61" s="87"/>
      <c r="N61" s="88" t="s">
        <v>20</v>
      </c>
      <c r="O61" s="86"/>
      <c r="P61" s="86"/>
      <c r="Q61" s="86"/>
      <c r="R61" s="86"/>
      <c r="S61" s="86"/>
      <c r="T61" s="86"/>
      <c r="U61" s="87"/>
      <c r="V61" s="83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80"/>
      <c r="BE61" s="83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/>
      <c r="BX61" s="79"/>
      <c r="BY61" s="79"/>
      <c r="BZ61" s="79"/>
      <c r="CA61" s="79"/>
      <c r="CB61" s="79"/>
      <c r="CC61" s="79"/>
      <c r="CD61" s="79"/>
      <c r="CE61" s="79"/>
      <c r="CF61" s="79"/>
      <c r="CG61" s="79"/>
      <c r="CH61" s="79"/>
      <c r="CI61" s="79"/>
      <c r="CJ61" s="79"/>
      <c r="CK61" s="79"/>
      <c r="CL61" s="79"/>
      <c r="CM61" s="79"/>
      <c r="CN61" s="79"/>
      <c r="CO61" s="79"/>
      <c r="CP61" s="79"/>
      <c r="CQ61" s="79"/>
      <c r="CR61" s="135"/>
      <c r="CS61" s="38"/>
      <c r="CT61" s="38"/>
      <c r="CU61" s="38"/>
      <c r="CV61" s="38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</row>
    <row r="62" spans="1:156" ht="12.75" customHeight="1" x14ac:dyDescent="0.3">
      <c r="A62" s="1"/>
      <c r="B62" s="72">
        <v>0.2</v>
      </c>
      <c r="C62" s="73"/>
      <c r="D62" s="73"/>
      <c r="E62" s="74"/>
      <c r="F62" s="89" t="s">
        <v>21</v>
      </c>
      <c r="G62" s="86"/>
      <c r="H62" s="86"/>
      <c r="I62" s="87"/>
      <c r="J62" s="89" t="s">
        <v>22</v>
      </c>
      <c r="K62" s="86"/>
      <c r="L62" s="86"/>
      <c r="M62" s="87"/>
      <c r="N62" s="89" t="s">
        <v>21</v>
      </c>
      <c r="O62" s="86"/>
      <c r="P62" s="86"/>
      <c r="Q62" s="87"/>
      <c r="R62" s="89" t="s">
        <v>22</v>
      </c>
      <c r="S62" s="86"/>
      <c r="T62" s="86"/>
      <c r="U62" s="87"/>
      <c r="V62" s="89" t="s">
        <v>23</v>
      </c>
      <c r="W62" s="86"/>
      <c r="X62" s="86"/>
      <c r="Y62" s="86"/>
      <c r="Z62" s="86"/>
      <c r="AA62" s="86"/>
      <c r="AB62" s="86"/>
      <c r="AC62" s="87"/>
      <c r="AD62" s="89" t="s">
        <v>24</v>
      </c>
      <c r="AE62" s="86"/>
      <c r="AF62" s="86"/>
      <c r="AG62" s="86"/>
      <c r="AH62" s="86"/>
      <c r="AI62" s="86"/>
      <c r="AJ62" s="86"/>
      <c r="AK62" s="86"/>
      <c r="AL62" s="87"/>
      <c r="AM62" s="89" t="s">
        <v>25</v>
      </c>
      <c r="AN62" s="86"/>
      <c r="AO62" s="86"/>
      <c r="AP62" s="86"/>
      <c r="AQ62" s="86"/>
      <c r="AR62" s="86"/>
      <c r="AS62" s="86"/>
      <c r="AT62" s="86"/>
      <c r="AU62" s="87"/>
      <c r="AV62" s="89" t="s">
        <v>26</v>
      </c>
      <c r="AW62" s="86"/>
      <c r="AX62" s="86"/>
      <c r="AY62" s="86"/>
      <c r="AZ62" s="86"/>
      <c r="BA62" s="86"/>
      <c r="BB62" s="86"/>
      <c r="BC62" s="86"/>
      <c r="BD62" s="87"/>
      <c r="BE62" s="136" t="s">
        <v>27</v>
      </c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7"/>
      <c r="BU62" s="136" t="s">
        <v>28</v>
      </c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112"/>
      <c r="CS62" s="39"/>
      <c r="CT62" s="39"/>
      <c r="CU62" s="39"/>
      <c r="CV62" s="39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</row>
    <row r="63" spans="1:156" ht="33" customHeight="1" x14ac:dyDescent="0.2">
      <c r="A63" s="40"/>
      <c r="B63" s="75"/>
      <c r="C63" s="76"/>
      <c r="D63" s="76"/>
      <c r="E63" s="77"/>
      <c r="F63" s="81"/>
      <c r="G63" s="73"/>
      <c r="H63" s="73"/>
      <c r="I63" s="74"/>
      <c r="J63" s="81"/>
      <c r="K63" s="73"/>
      <c r="L63" s="73"/>
      <c r="M63" s="74"/>
      <c r="N63" s="106">
        <f>F63+(BU69*F63)+CA69-CK64</f>
        <v>-0.11415999664082219</v>
      </c>
      <c r="O63" s="73"/>
      <c r="P63" s="73"/>
      <c r="Q63" s="74"/>
      <c r="R63" s="106">
        <f>J63+(BU69*J63)+CA69+CK64</f>
        <v>0.30584000335917783</v>
      </c>
      <c r="S63" s="73"/>
      <c r="T63" s="73"/>
      <c r="U63" s="74"/>
      <c r="V63" s="109"/>
      <c r="W63" s="73"/>
      <c r="X63" s="73"/>
      <c r="Y63" s="73"/>
      <c r="Z63" s="73"/>
      <c r="AA63" s="73"/>
      <c r="AB63" s="73"/>
      <c r="AC63" s="74"/>
      <c r="AD63" s="109"/>
      <c r="AE63" s="73"/>
      <c r="AF63" s="73"/>
      <c r="AG63" s="73"/>
      <c r="AH63" s="73"/>
      <c r="AI63" s="73"/>
      <c r="AJ63" s="73"/>
      <c r="AK63" s="73"/>
      <c r="AL63" s="74"/>
      <c r="AM63" s="109"/>
      <c r="AN63" s="73"/>
      <c r="AO63" s="73"/>
      <c r="AP63" s="73"/>
      <c r="AQ63" s="73"/>
      <c r="AR63" s="73"/>
      <c r="AS63" s="73"/>
      <c r="AT63" s="73"/>
      <c r="AU63" s="74"/>
      <c r="AV63" s="109"/>
      <c r="AW63" s="73"/>
      <c r="AX63" s="73"/>
      <c r="AY63" s="73"/>
      <c r="AZ63" s="73"/>
      <c r="BA63" s="73"/>
      <c r="BB63" s="73"/>
      <c r="BC63" s="73"/>
      <c r="BD63" s="74"/>
      <c r="BE63" s="94" t="s">
        <v>29</v>
      </c>
      <c r="BF63" s="86"/>
      <c r="BG63" s="86"/>
      <c r="BH63" s="86"/>
      <c r="BI63" s="86"/>
      <c r="BJ63" s="86"/>
      <c r="BK63" s="86"/>
      <c r="BL63" s="87"/>
      <c r="BM63" s="94" t="s">
        <v>30</v>
      </c>
      <c r="BN63" s="86"/>
      <c r="BO63" s="86"/>
      <c r="BP63" s="86"/>
      <c r="BQ63" s="86"/>
      <c r="BR63" s="86"/>
      <c r="BS63" s="86"/>
      <c r="BT63" s="87"/>
      <c r="BU63" s="94" t="s">
        <v>31</v>
      </c>
      <c r="BV63" s="86"/>
      <c r="BW63" s="86"/>
      <c r="BX63" s="86"/>
      <c r="BY63" s="86"/>
      <c r="BZ63" s="86"/>
      <c r="CA63" s="86"/>
      <c r="CB63" s="87"/>
      <c r="CC63" s="94" t="s">
        <v>32</v>
      </c>
      <c r="CD63" s="86"/>
      <c r="CE63" s="86"/>
      <c r="CF63" s="86"/>
      <c r="CG63" s="86"/>
      <c r="CH63" s="86"/>
      <c r="CI63" s="86"/>
      <c r="CJ63" s="87"/>
      <c r="CK63" s="111" t="s">
        <v>33</v>
      </c>
      <c r="CL63" s="86"/>
      <c r="CM63" s="86"/>
      <c r="CN63" s="86"/>
      <c r="CO63" s="86"/>
      <c r="CP63" s="86"/>
      <c r="CQ63" s="86"/>
      <c r="CR63" s="112"/>
      <c r="CS63" s="41"/>
      <c r="CT63" s="41"/>
      <c r="CU63" s="41"/>
      <c r="CV63" s="41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</row>
    <row r="64" spans="1:156" ht="12.75" customHeight="1" x14ac:dyDescent="0.35">
      <c r="A64" s="1"/>
      <c r="B64" s="75"/>
      <c r="C64" s="76"/>
      <c r="D64" s="76"/>
      <c r="E64" s="77"/>
      <c r="F64" s="82"/>
      <c r="G64" s="76"/>
      <c r="H64" s="76"/>
      <c r="I64" s="77"/>
      <c r="J64" s="82"/>
      <c r="K64" s="76"/>
      <c r="L64" s="76"/>
      <c r="M64" s="77"/>
      <c r="N64" s="82"/>
      <c r="O64" s="76"/>
      <c r="P64" s="76"/>
      <c r="Q64" s="77"/>
      <c r="R64" s="82"/>
      <c r="S64" s="76"/>
      <c r="T64" s="76"/>
      <c r="U64" s="77"/>
      <c r="V64" s="82"/>
      <c r="W64" s="76"/>
      <c r="X64" s="76"/>
      <c r="Y64" s="76"/>
      <c r="Z64" s="76"/>
      <c r="AA64" s="76"/>
      <c r="AB64" s="76"/>
      <c r="AC64" s="77"/>
      <c r="AD64" s="82"/>
      <c r="AE64" s="76"/>
      <c r="AF64" s="76"/>
      <c r="AG64" s="76"/>
      <c r="AH64" s="76"/>
      <c r="AI64" s="76"/>
      <c r="AJ64" s="76"/>
      <c r="AK64" s="76"/>
      <c r="AL64" s="77"/>
      <c r="AM64" s="82"/>
      <c r="AN64" s="76"/>
      <c r="AO64" s="76"/>
      <c r="AP64" s="76"/>
      <c r="AQ64" s="76"/>
      <c r="AR64" s="76"/>
      <c r="AS64" s="76"/>
      <c r="AT64" s="76"/>
      <c r="AU64" s="77"/>
      <c r="AV64" s="82"/>
      <c r="AW64" s="76"/>
      <c r="AX64" s="76"/>
      <c r="AY64" s="76"/>
      <c r="AZ64" s="76"/>
      <c r="BA64" s="76"/>
      <c r="BB64" s="76"/>
      <c r="BC64" s="76"/>
      <c r="BD64" s="77"/>
      <c r="BE64" s="110"/>
      <c r="BF64" s="73"/>
      <c r="BG64" s="73"/>
      <c r="BH64" s="74"/>
      <c r="BI64" s="95"/>
      <c r="BJ64" s="74"/>
      <c r="BK64" s="95"/>
      <c r="BL64" s="74"/>
      <c r="BM64" s="95"/>
      <c r="BN64" s="73"/>
      <c r="BO64" s="73"/>
      <c r="BP64" s="74"/>
      <c r="BQ64" s="95"/>
      <c r="BR64" s="74"/>
      <c r="BS64" s="95"/>
      <c r="BT64" s="74"/>
      <c r="BU64" s="115">
        <v>0</v>
      </c>
      <c r="BV64" s="86"/>
      <c r="BW64" s="86"/>
      <c r="BX64" s="86"/>
      <c r="BY64" s="86"/>
      <c r="BZ64" s="86"/>
      <c r="CA64" s="86"/>
      <c r="CB64" s="87"/>
      <c r="CC64" s="115">
        <v>0.1</v>
      </c>
      <c r="CD64" s="86"/>
      <c r="CE64" s="86"/>
      <c r="CF64" s="86"/>
      <c r="CG64" s="86"/>
      <c r="CH64" s="86"/>
      <c r="CI64" s="86"/>
      <c r="CJ64" s="87"/>
      <c r="CK64" s="110">
        <v>0.21</v>
      </c>
      <c r="CL64" s="73"/>
      <c r="CM64" s="73"/>
      <c r="CN64" s="73"/>
      <c r="CO64" s="73"/>
      <c r="CP64" s="73"/>
      <c r="CQ64" s="73"/>
      <c r="CR64" s="116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</row>
    <row r="65" spans="1:156" ht="12.75" customHeight="1" x14ac:dyDescent="0.35">
      <c r="A65" s="1"/>
      <c r="B65" s="75"/>
      <c r="C65" s="76"/>
      <c r="D65" s="76"/>
      <c r="E65" s="77"/>
      <c r="F65" s="82"/>
      <c r="G65" s="76"/>
      <c r="H65" s="76"/>
      <c r="I65" s="77"/>
      <c r="J65" s="82"/>
      <c r="K65" s="76"/>
      <c r="L65" s="76"/>
      <c r="M65" s="77"/>
      <c r="N65" s="82"/>
      <c r="O65" s="76"/>
      <c r="P65" s="76"/>
      <c r="Q65" s="77"/>
      <c r="R65" s="82"/>
      <c r="S65" s="76"/>
      <c r="T65" s="76"/>
      <c r="U65" s="77"/>
      <c r="V65" s="82"/>
      <c r="W65" s="76"/>
      <c r="X65" s="76"/>
      <c r="Y65" s="76"/>
      <c r="Z65" s="76"/>
      <c r="AA65" s="76"/>
      <c r="AB65" s="76"/>
      <c r="AC65" s="77"/>
      <c r="AD65" s="82"/>
      <c r="AE65" s="76"/>
      <c r="AF65" s="76"/>
      <c r="AG65" s="76"/>
      <c r="AH65" s="76"/>
      <c r="AI65" s="76"/>
      <c r="AJ65" s="76"/>
      <c r="AK65" s="76"/>
      <c r="AL65" s="77"/>
      <c r="AM65" s="82"/>
      <c r="AN65" s="76"/>
      <c r="AO65" s="76"/>
      <c r="AP65" s="76"/>
      <c r="AQ65" s="76"/>
      <c r="AR65" s="76"/>
      <c r="AS65" s="76"/>
      <c r="AT65" s="76"/>
      <c r="AU65" s="77"/>
      <c r="AV65" s="82"/>
      <c r="AW65" s="76"/>
      <c r="AX65" s="76"/>
      <c r="AY65" s="76"/>
      <c r="AZ65" s="76"/>
      <c r="BA65" s="76"/>
      <c r="BB65" s="76"/>
      <c r="BC65" s="76"/>
      <c r="BD65" s="77"/>
      <c r="BE65" s="96"/>
      <c r="BF65" s="97"/>
      <c r="BG65" s="97"/>
      <c r="BH65" s="98"/>
      <c r="BI65" s="96"/>
      <c r="BJ65" s="98"/>
      <c r="BK65" s="96"/>
      <c r="BL65" s="98"/>
      <c r="BM65" s="96"/>
      <c r="BN65" s="97"/>
      <c r="BO65" s="97"/>
      <c r="BP65" s="98"/>
      <c r="BQ65" s="96"/>
      <c r="BR65" s="98"/>
      <c r="BS65" s="96"/>
      <c r="BT65" s="98"/>
      <c r="BU65" s="115">
        <v>8.99</v>
      </c>
      <c r="BV65" s="86"/>
      <c r="BW65" s="86"/>
      <c r="BX65" s="86"/>
      <c r="BY65" s="86"/>
      <c r="BZ65" s="86"/>
      <c r="CA65" s="86"/>
      <c r="CB65" s="87"/>
      <c r="CC65" s="115">
        <v>0.09</v>
      </c>
      <c r="CD65" s="86"/>
      <c r="CE65" s="86"/>
      <c r="CF65" s="86"/>
      <c r="CG65" s="86"/>
      <c r="CH65" s="86"/>
      <c r="CI65" s="86"/>
      <c r="CJ65" s="87"/>
      <c r="CK65" s="82"/>
      <c r="CL65" s="76"/>
      <c r="CM65" s="76"/>
      <c r="CN65" s="76"/>
      <c r="CO65" s="76"/>
      <c r="CP65" s="76"/>
      <c r="CQ65" s="76"/>
      <c r="CR65" s="117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</row>
    <row r="66" spans="1:156" ht="12.75" customHeight="1" x14ac:dyDescent="0.35">
      <c r="A66" s="1"/>
      <c r="B66" s="78"/>
      <c r="C66" s="79"/>
      <c r="D66" s="79"/>
      <c r="E66" s="80"/>
      <c r="F66" s="83"/>
      <c r="G66" s="79"/>
      <c r="H66" s="79"/>
      <c r="I66" s="80"/>
      <c r="J66" s="83"/>
      <c r="K66" s="79"/>
      <c r="L66" s="79"/>
      <c r="M66" s="80"/>
      <c r="N66" s="83"/>
      <c r="O66" s="79"/>
      <c r="P66" s="79"/>
      <c r="Q66" s="80"/>
      <c r="R66" s="83"/>
      <c r="S66" s="79"/>
      <c r="T66" s="79"/>
      <c r="U66" s="80"/>
      <c r="V66" s="83"/>
      <c r="W66" s="79"/>
      <c r="X66" s="79"/>
      <c r="Y66" s="79"/>
      <c r="Z66" s="79"/>
      <c r="AA66" s="79"/>
      <c r="AB66" s="79"/>
      <c r="AC66" s="80"/>
      <c r="AD66" s="83"/>
      <c r="AE66" s="79"/>
      <c r="AF66" s="79"/>
      <c r="AG66" s="79"/>
      <c r="AH66" s="79"/>
      <c r="AI66" s="79"/>
      <c r="AJ66" s="79"/>
      <c r="AK66" s="79"/>
      <c r="AL66" s="80"/>
      <c r="AM66" s="83"/>
      <c r="AN66" s="79"/>
      <c r="AO66" s="79"/>
      <c r="AP66" s="79"/>
      <c r="AQ66" s="79"/>
      <c r="AR66" s="79"/>
      <c r="AS66" s="79"/>
      <c r="AT66" s="79"/>
      <c r="AU66" s="80"/>
      <c r="AV66" s="83"/>
      <c r="AW66" s="79"/>
      <c r="AX66" s="79"/>
      <c r="AY66" s="79"/>
      <c r="AZ66" s="79"/>
      <c r="BA66" s="79"/>
      <c r="BB66" s="79"/>
      <c r="BC66" s="79"/>
      <c r="BD66" s="80"/>
      <c r="BE66" s="103" t="s">
        <v>34</v>
      </c>
      <c r="BF66" s="113"/>
      <c r="BG66" s="113"/>
      <c r="BH66" s="104"/>
      <c r="BI66" s="103" t="s">
        <v>35</v>
      </c>
      <c r="BJ66" s="104"/>
      <c r="BK66" s="103" t="s">
        <v>36</v>
      </c>
      <c r="BL66" s="104"/>
      <c r="BM66" s="103" t="s">
        <v>34</v>
      </c>
      <c r="BN66" s="113"/>
      <c r="BO66" s="113"/>
      <c r="BP66" s="104"/>
      <c r="BQ66" s="103" t="s">
        <v>35</v>
      </c>
      <c r="BR66" s="104"/>
      <c r="BS66" s="103" t="s">
        <v>36</v>
      </c>
      <c r="BT66" s="104"/>
      <c r="BU66" s="114">
        <v>25</v>
      </c>
      <c r="BV66" s="113"/>
      <c r="BW66" s="113"/>
      <c r="BX66" s="113"/>
      <c r="BY66" s="113"/>
      <c r="BZ66" s="113"/>
      <c r="CA66" s="113"/>
      <c r="CB66" s="104"/>
      <c r="CC66" s="114">
        <v>0.1</v>
      </c>
      <c r="CD66" s="113"/>
      <c r="CE66" s="113"/>
      <c r="CF66" s="113"/>
      <c r="CG66" s="113"/>
      <c r="CH66" s="113"/>
      <c r="CI66" s="113"/>
      <c r="CJ66" s="104"/>
      <c r="CK66" s="83"/>
      <c r="CL66" s="79"/>
      <c r="CM66" s="79"/>
      <c r="CN66" s="79"/>
      <c r="CO66" s="79"/>
      <c r="CP66" s="79"/>
      <c r="CQ66" s="79"/>
      <c r="CR66" s="118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</row>
    <row r="67" spans="1:156" ht="13.5" customHeight="1" x14ac:dyDescent="0.35">
      <c r="A67" s="1"/>
      <c r="B67" s="107" t="s">
        <v>37</v>
      </c>
      <c r="C67" s="76"/>
      <c r="D67" s="76"/>
      <c r="E67" s="76"/>
      <c r="F67" s="76"/>
      <c r="G67" s="76"/>
      <c r="H67" s="76"/>
      <c r="I67" s="76"/>
      <c r="J67" s="108"/>
      <c r="K67" s="76"/>
      <c r="L67" s="76"/>
      <c r="M67" s="76"/>
      <c r="N67" s="76"/>
      <c r="O67" s="76"/>
      <c r="P67" s="76"/>
      <c r="Q67" s="76"/>
      <c r="R67" s="76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43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</row>
    <row r="68" spans="1:156" ht="13.5" hidden="1" customHeight="1" x14ac:dyDescent="0.35">
      <c r="A68" s="1"/>
      <c r="B68" s="42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105" t="s">
        <v>38</v>
      </c>
      <c r="BV68" s="76"/>
      <c r="BW68" s="76"/>
      <c r="BX68" s="76"/>
      <c r="BY68" s="76"/>
      <c r="BZ68" s="76"/>
      <c r="CA68" s="105" t="s">
        <v>39</v>
      </c>
      <c r="CB68" s="76"/>
      <c r="CC68" s="76"/>
      <c r="CD68" s="76"/>
      <c r="CE68" s="76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43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</row>
    <row r="69" spans="1:156" ht="13.5" hidden="1" customHeight="1" x14ac:dyDescent="0.35">
      <c r="A69" s="1"/>
      <c r="B69" s="42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105">
        <f>SLOPE(CC64:CC66,BU64:BU66)</f>
        <v>7.2962339584189568E-5</v>
      </c>
      <c r="BV69" s="76"/>
      <c r="BW69" s="76"/>
      <c r="BX69" s="76"/>
      <c r="BY69" s="76"/>
      <c r="BZ69" s="76"/>
      <c r="CA69" s="105">
        <f>INTERCEPT(CC64:CJ66,BU64:CB66)</f>
        <v>9.5840003359177806E-2</v>
      </c>
      <c r="CB69" s="76"/>
      <c r="CC69" s="76"/>
      <c r="CD69" s="76"/>
      <c r="CE69" s="76"/>
      <c r="CF69" s="76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43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</row>
    <row r="70" spans="1:156" ht="13.5" hidden="1" customHeight="1" x14ac:dyDescent="0.35">
      <c r="A70" s="1"/>
      <c r="B70" s="42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105"/>
      <c r="CC70" s="76"/>
      <c r="CD70" s="76"/>
      <c r="CE70" s="76"/>
      <c r="CF70" s="76"/>
      <c r="CG70" s="76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43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</row>
    <row r="71" spans="1:156" ht="9" customHeight="1" x14ac:dyDescent="0.35">
      <c r="A71" s="1"/>
      <c r="B71" s="42"/>
      <c r="C71" s="100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79"/>
      <c r="BP71" s="79"/>
      <c r="BQ71" s="79"/>
      <c r="BR71" s="79"/>
      <c r="BS71" s="79"/>
      <c r="BT71" s="79"/>
      <c r="BU71" s="79"/>
      <c r="BV71" s="79"/>
      <c r="BW71" s="79"/>
      <c r="BX71" s="79"/>
      <c r="BY71" s="79"/>
      <c r="BZ71" s="79"/>
      <c r="CA71" s="79"/>
      <c r="CB71" s="79"/>
      <c r="CC71" s="79"/>
      <c r="CD71" s="79"/>
      <c r="CE71" s="79"/>
      <c r="CF71" s="79"/>
      <c r="CG71" s="79"/>
      <c r="CH71" s="79"/>
      <c r="CI71" s="79"/>
      <c r="CJ71" s="79"/>
      <c r="CK71" s="79"/>
      <c r="CL71" s="79"/>
      <c r="CM71" s="79"/>
      <c r="CN71" s="79"/>
      <c r="CO71" s="79"/>
      <c r="CP71" s="79"/>
      <c r="CQ71" s="79"/>
      <c r="CR71" s="43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</row>
    <row r="72" spans="1:156" ht="13.5" customHeight="1" x14ac:dyDescent="0.35">
      <c r="A72" s="1"/>
      <c r="B72" s="42"/>
      <c r="C72" s="101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43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</row>
    <row r="73" spans="1:156" ht="13.5" customHeight="1" x14ac:dyDescent="0.35">
      <c r="A73" s="1"/>
      <c r="B73" s="45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79"/>
      <c r="BP73" s="79"/>
      <c r="BQ73" s="79"/>
      <c r="BR73" s="79"/>
      <c r="BS73" s="79"/>
      <c r="BT73" s="79"/>
      <c r="BU73" s="79"/>
      <c r="BV73" s="79"/>
      <c r="BW73" s="79"/>
      <c r="BX73" s="79"/>
      <c r="BY73" s="79"/>
      <c r="BZ73" s="79"/>
      <c r="CA73" s="79"/>
      <c r="CB73" s="79"/>
      <c r="CC73" s="79"/>
      <c r="CD73" s="79"/>
      <c r="CE73" s="79"/>
      <c r="CF73" s="79"/>
      <c r="CG73" s="79"/>
      <c r="CH73" s="79"/>
      <c r="CI73" s="79"/>
      <c r="CJ73" s="79"/>
      <c r="CK73" s="79"/>
      <c r="CL73" s="79"/>
      <c r="CM73" s="79"/>
      <c r="CN73" s="79"/>
      <c r="CO73" s="79"/>
      <c r="CP73" s="79"/>
      <c r="CQ73" s="79"/>
      <c r="CR73" s="43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</row>
    <row r="74" spans="1:156" ht="6.75" customHeight="1" x14ac:dyDescent="0.35">
      <c r="A74" s="1"/>
      <c r="B74" s="46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7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</row>
    <row r="75" spans="1:156" ht="4.5" customHeight="1" x14ac:dyDescent="0.3">
      <c r="A75" s="37"/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</row>
    <row r="76" spans="1:156" ht="13.5" customHeight="1" x14ac:dyDescent="0.35">
      <c r="A76" s="50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3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99"/>
      <c r="CJ76" s="76"/>
      <c r="CK76" s="76"/>
      <c r="CL76" s="76"/>
      <c r="CM76" s="76"/>
      <c r="CN76" s="76"/>
      <c r="CO76" s="76"/>
      <c r="CP76" s="76"/>
      <c r="CQ76" s="76"/>
      <c r="CR76" s="76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</row>
    <row r="77" spans="1:156" ht="4.5" customHeight="1" x14ac:dyDescent="0.35">
      <c r="A77" s="50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51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</row>
    <row r="78" spans="1:156" ht="13.5" hidden="1" customHeight="1" x14ac:dyDescent="0.35">
      <c r="A78" s="50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51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</row>
    <row r="79" spans="1:156" ht="13.5" customHeight="1" x14ac:dyDescent="0.35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</row>
    <row r="80" spans="1:15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</row>
    <row r="81" spans="1:15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</row>
    <row r="82" spans="1:15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</row>
    <row r="83" spans="1:156" ht="12.75" hidden="1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</row>
    <row r="84" spans="1:15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</row>
    <row r="85" spans="1:15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</row>
    <row r="86" spans="1:15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</row>
    <row r="87" spans="1:15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</row>
    <row r="88" spans="1:15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</row>
    <row r="89" spans="1:15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</row>
    <row r="90" spans="1:15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</row>
    <row r="91" spans="1:15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</row>
    <row r="92" spans="1:15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</row>
    <row r="93" spans="1:15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</row>
    <row r="94" spans="1:15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</row>
    <row r="95" spans="1:15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</row>
    <row r="96" spans="1:15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</row>
    <row r="97" spans="1:15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</row>
    <row r="98" spans="1:15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</row>
    <row r="99" spans="1:15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</row>
    <row r="100" spans="1:15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</row>
    <row r="101" spans="1:15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</row>
    <row r="102" spans="1:15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</row>
    <row r="103" spans="1:15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</row>
    <row r="104" spans="1:15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</row>
    <row r="105" spans="1:15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</row>
    <row r="106" spans="1:15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</row>
    <row r="107" spans="1:15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</row>
    <row r="108" spans="1:15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</row>
    <row r="109" spans="1:15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</row>
    <row r="110" spans="1:15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</row>
    <row r="111" spans="1:15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</row>
    <row r="112" spans="1:15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</row>
    <row r="113" spans="1:15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</row>
    <row r="114" spans="1:15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</row>
    <row r="115" spans="1:15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</row>
    <row r="116" spans="1:15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</row>
    <row r="117" spans="1:15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</row>
    <row r="118" spans="1:15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</row>
    <row r="119" spans="1:15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</row>
    <row r="120" spans="1:15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</row>
    <row r="121" spans="1:15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</row>
    <row r="122" spans="1:15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</row>
    <row r="123" spans="1:15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</row>
    <row r="124" spans="1:15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</row>
    <row r="125" spans="1:15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</row>
    <row r="126" spans="1:15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</row>
    <row r="127" spans="1:15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</row>
    <row r="128" spans="1:15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</row>
    <row r="129" spans="1:15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</row>
    <row r="130" spans="1:15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</row>
    <row r="131" spans="1:15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</row>
    <row r="132" spans="1:15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</row>
    <row r="133" spans="1:15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</row>
    <row r="134" spans="1:15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</row>
    <row r="135" spans="1:15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</row>
    <row r="136" spans="1:15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</row>
    <row r="137" spans="1:15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</row>
    <row r="138" spans="1:15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</row>
    <row r="139" spans="1:15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</row>
    <row r="140" spans="1:15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</row>
    <row r="141" spans="1:15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</row>
    <row r="142" spans="1:15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</row>
    <row r="143" spans="1:15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</row>
    <row r="144" spans="1:15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</row>
    <row r="145" spans="1:15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</row>
    <row r="146" spans="1:15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</row>
    <row r="147" spans="1:15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</row>
    <row r="148" spans="1:15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</row>
    <row r="149" spans="1:15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</row>
    <row r="150" spans="1:15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</row>
    <row r="151" spans="1:15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</row>
    <row r="152" spans="1:15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</row>
    <row r="153" spans="1:15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</row>
    <row r="154" spans="1:15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</row>
    <row r="155" spans="1:15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</row>
    <row r="156" spans="1:15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</row>
    <row r="157" spans="1:15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</row>
    <row r="158" spans="1:15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</row>
    <row r="159" spans="1:15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</row>
    <row r="160" spans="1:15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</row>
    <row r="161" spans="1:15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</row>
    <row r="162" spans="1:15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</row>
    <row r="163" spans="1:15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</row>
    <row r="164" spans="1:15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</row>
    <row r="165" spans="1:15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</row>
    <row r="166" spans="1:15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</row>
    <row r="167" spans="1:15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</row>
    <row r="168" spans="1:15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</row>
    <row r="169" spans="1:15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</row>
    <row r="170" spans="1:15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</row>
    <row r="171" spans="1:15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</row>
    <row r="172" spans="1:15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</row>
    <row r="173" spans="1:15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</row>
    <row r="174" spans="1:15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</row>
    <row r="175" spans="1:15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</row>
    <row r="176" spans="1:15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</row>
    <row r="177" spans="1:15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</row>
    <row r="178" spans="1:15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</row>
    <row r="179" spans="1:15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</row>
    <row r="180" spans="1:15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</row>
    <row r="181" spans="1:15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</row>
    <row r="182" spans="1:15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</row>
    <row r="183" spans="1:15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</row>
    <row r="184" spans="1:15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</row>
    <row r="185" spans="1:15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</row>
    <row r="186" spans="1:15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</row>
    <row r="187" spans="1:15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</row>
    <row r="188" spans="1:15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</row>
    <row r="189" spans="1:15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</row>
    <row r="190" spans="1:15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</row>
    <row r="191" spans="1:15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</row>
    <row r="192" spans="1:15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</row>
    <row r="193" spans="1:15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</row>
    <row r="194" spans="1:15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</row>
    <row r="195" spans="1:15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</row>
    <row r="196" spans="1:15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</row>
    <row r="197" spans="1:15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</row>
    <row r="198" spans="1:15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</row>
    <row r="199" spans="1:15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</row>
    <row r="200" spans="1:15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</row>
    <row r="201" spans="1:15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</row>
    <row r="202" spans="1:15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</row>
    <row r="203" spans="1:15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</row>
    <row r="204" spans="1:15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</row>
    <row r="205" spans="1:15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</row>
    <row r="206" spans="1:15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</row>
    <row r="207" spans="1:15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</row>
    <row r="208" spans="1:15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</row>
    <row r="209" spans="1:15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</row>
    <row r="210" spans="1:15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</row>
    <row r="211" spans="1:15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</row>
    <row r="212" spans="1:15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</row>
    <row r="213" spans="1:15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</row>
    <row r="214" spans="1:15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</row>
    <row r="215" spans="1:15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</row>
    <row r="216" spans="1:15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</row>
    <row r="217" spans="1:15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</row>
    <row r="218" spans="1:15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</row>
    <row r="219" spans="1:15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</row>
    <row r="220" spans="1:15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</row>
    <row r="221" spans="1:15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</row>
    <row r="222" spans="1:15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</row>
    <row r="223" spans="1:15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</row>
    <row r="224" spans="1:15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</row>
    <row r="225" spans="1:15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</row>
    <row r="226" spans="1:15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</row>
    <row r="227" spans="1:15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</row>
    <row r="228" spans="1:15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</row>
    <row r="229" spans="1:15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</row>
    <row r="230" spans="1:15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</row>
    <row r="231" spans="1:15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</row>
    <row r="232" spans="1:15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</row>
    <row r="233" spans="1:15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</row>
    <row r="234" spans="1:15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</row>
    <row r="235" spans="1:15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</row>
    <row r="236" spans="1:15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</row>
    <row r="237" spans="1:15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</row>
    <row r="238" spans="1:15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</row>
    <row r="239" spans="1:15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</row>
    <row r="240" spans="1:15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</row>
    <row r="241" spans="1:15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</row>
    <row r="242" spans="1:15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</row>
    <row r="243" spans="1:15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</row>
    <row r="244" spans="1:15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</row>
    <row r="245" spans="1:15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</row>
    <row r="246" spans="1:15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</row>
    <row r="247" spans="1:15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</row>
    <row r="248" spans="1:15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</row>
    <row r="249" spans="1:15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</row>
    <row r="250" spans="1:15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</row>
    <row r="251" spans="1:15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</row>
    <row r="252" spans="1:15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</row>
    <row r="253" spans="1:15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</row>
    <row r="254" spans="1:15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</row>
    <row r="255" spans="1:15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</row>
    <row r="256" spans="1:15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</row>
    <row r="257" spans="1:15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</row>
    <row r="258" spans="1:15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</row>
    <row r="259" spans="1:15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</row>
    <row r="260" spans="1:15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</row>
    <row r="261" spans="1:15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</row>
    <row r="262" spans="1:15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</row>
    <row r="263" spans="1:15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</row>
    <row r="264" spans="1:15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</row>
    <row r="265" spans="1:15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</row>
    <row r="266" spans="1:15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</row>
    <row r="267" spans="1:15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</row>
    <row r="268" spans="1:15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</row>
    <row r="269" spans="1:15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</row>
    <row r="270" spans="1:15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</row>
    <row r="271" spans="1:15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</row>
    <row r="272" spans="1:15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</row>
    <row r="273" spans="1:15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</row>
    <row r="274" spans="1:15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</row>
    <row r="275" spans="1:15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</row>
    <row r="276" spans="1:15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</row>
    <row r="277" spans="1:15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</row>
    <row r="278" spans="1:15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</row>
    <row r="279" spans="1:15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</row>
    <row r="280" spans="1:15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</row>
    <row r="281" spans="1:15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</row>
    <row r="282" spans="1:15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</row>
    <row r="283" spans="1:15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</row>
    <row r="284" spans="1:15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</row>
    <row r="285" spans="1:15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</row>
    <row r="286" spans="1:15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</row>
    <row r="287" spans="1:15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</row>
    <row r="288" spans="1:15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</row>
    <row r="289" spans="1:15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</row>
    <row r="290" spans="1:15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</row>
    <row r="291" spans="1:15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</row>
    <row r="292" spans="1:15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</row>
    <row r="293" spans="1:15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</row>
    <row r="294" spans="1:15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</row>
    <row r="295" spans="1:15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</row>
    <row r="296" spans="1:15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</row>
    <row r="297" spans="1:15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</row>
    <row r="298" spans="1:15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</row>
    <row r="299" spans="1:15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</row>
    <row r="300" spans="1:15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</row>
    <row r="301" spans="1:15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</row>
    <row r="302" spans="1:15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</row>
    <row r="303" spans="1:15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</row>
    <row r="304" spans="1:15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</row>
    <row r="305" spans="1:15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</row>
    <row r="306" spans="1:15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</row>
    <row r="307" spans="1:15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</row>
    <row r="308" spans="1:15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</row>
    <row r="309" spans="1:15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</row>
    <row r="310" spans="1:15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</row>
    <row r="311" spans="1:15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</row>
    <row r="312" spans="1:15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</row>
    <row r="313" spans="1:15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</row>
    <row r="314" spans="1:15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</row>
    <row r="315" spans="1:15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</row>
    <row r="316" spans="1:15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</row>
    <row r="317" spans="1:15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</row>
    <row r="318" spans="1:15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</row>
    <row r="319" spans="1:15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</row>
    <row r="320" spans="1:15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</row>
    <row r="321" spans="1:15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</row>
    <row r="322" spans="1:15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</row>
    <row r="323" spans="1:15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</row>
    <row r="324" spans="1:15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</row>
    <row r="325" spans="1:15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</row>
    <row r="326" spans="1:15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</row>
    <row r="327" spans="1:15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</row>
    <row r="328" spans="1:15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</row>
    <row r="329" spans="1:15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</row>
    <row r="330" spans="1:15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</row>
    <row r="331" spans="1:15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</row>
    <row r="332" spans="1:15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</row>
    <row r="333" spans="1:15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</row>
    <row r="334" spans="1:15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</row>
    <row r="335" spans="1:15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</row>
    <row r="336" spans="1:15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</row>
    <row r="337" spans="1:15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</row>
    <row r="338" spans="1:15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</row>
    <row r="339" spans="1:15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</row>
    <row r="340" spans="1:15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</row>
    <row r="341" spans="1:15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</row>
    <row r="342" spans="1:15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</row>
    <row r="343" spans="1:15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</row>
    <row r="344" spans="1:15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</row>
    <row r="345" spans="1:15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</row>
    <row r="346" spans="1:15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</row>
    <row r="347" spans="1:15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</row>
    <row r="348" spans="1:15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</row>
    <row r="349" spans="1:15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</row>
    <row r="350" spans="1:15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</row>
    <row r="351" spans="1:15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</row>
    <row r="352" spans="1:15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</row>
    <row r="353" spans="1:15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</row>
    <row r="354" spans="1:15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</row>
    <row r="355" spans="1:15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</row>
    <row r="356" spans="1:15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</row>
    <row r="357" spans="1:15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</row>
    <row r="358" spans="1:15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</row>
    <row r="359" spans="1:15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</row>
    <row r="360" spans="1:15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</row>
    <row r="361" spans="1:15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</row>
    <row r="362" spans="1:15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</row>
    <row r="363" spans="1:15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</row>
    <row r="364" spans="1:15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</row>
    <row r="365" spans="1:15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</row>
    <row r="366" spans="1:15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</row>
    <row r="367" spans="1:15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</row>
    <row r="368" spans="1:15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</row>
    <row r="369" spans="1:15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</row>
    <row r="370" spans="1:15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</row>
    <row r="371" spans="1:15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</row>
    <row r="372" spans="1:15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</row>
    <row r="373" spans="1:15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</row>
    <row r="374" spans="1:15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</row>
    <row r="375" spans="1:15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</row>
    <row r="376" spans="1:15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</row>
    <row r="377" spans="1:15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</row>
    <row r="378" spans="1:15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</row>
    <row r="379" spans="1:15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</row>
    <row r="380" spans="1:15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</row>
    <row r="381" spans="1:15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</row>
    <row r="382" spans="1:15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</row>
    <row r="383" spans="1:15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</row>
    <row r="384" spans="1:15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</row>
    <row r="385" spans="1:15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</row>
    <row r="386" spans="1:15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</row>
    <row r="387" spans="1:15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</row>
    <row r="388" spans="1:15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</row>
    <row r="389" spans="1:15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</row>
    <row r="390" spans="1:15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</row>
    <row r="391" spans="1:15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</row>
    <row r="392" spans="1:15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</row>
    <row r="393" spans="1:15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</row>
    <row r="394" spans="1:15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</row>
    <row r="395" spans="1:15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</row>
    <row r="396" spans="1:15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</row>
    <row r="397" spans="1:15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</row>
    <row r="398" spans="1:15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</row>
    <row r="399" spans="1:15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</row>
    <row r="400" spans="1:15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</row>
    <row r="401" spans="1:15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</row>
    <row r="402" spans="1:15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</row>
    <row r="403" spans="1:15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</row>
    <row r="404" spans="1:15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</row>
    <row r="405" spans="1:15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</row>
    <row r="406" spans="1:15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</row>
    <row r="407" spans="1:15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</row>
    <row r="408" spans="1:15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</row>
    <row r="409" spans="1:15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</row>
    <row r="410" spans="1:15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</row>
    <row r="411" spans="1:15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</row>
    <row r="412" spans="1:15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</row>
    <row r="413" spans="1:15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</row>
    <row r="414" spans="1:15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</row>
    <row r="415" spans="1:15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</row>
    <row r="416" spans="1:15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</row>
    <row r="417" spans="1:15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</row>
    <row r="418" spans="1:15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</row>
    <row r="419" spans="1:15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</row>
    <row r="420" spans="1:15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</row>
    <row r="421" spans="1:15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</row>
    <row r="422" spans="1:15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</row>
    <row r="423" spans="1:15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</row>
    <row r="424" spans="1:15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</row>
    <row r="425" spans="1:15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</row>
    <row r="426" spans="1:15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</row>
    <row r="427" spans="1:15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</row>
    <row r="428" spans="1:15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</row>
    <row r="429" spans="1:15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</row>
    <row r="430" spans="1:15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</row>
    <row r="431" spans="1:15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</row>
    <row r="432" spans="1:15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</row>
    <row r="433" spans="1:15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</row>
    <row r="434" spans="1:15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</row>
    <row r="435" spans="1:15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</row>
    <row r="436" spans="1:15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</row>
    <row r="437" spans="1:15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</row>
    <row r="438" spans="1:15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</row>
    <row r="439" spans="1:15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</row>
    <row r="440" spans="1:15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</row>
    <row r="441" spans="1:15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</row>
    <row r="442" spans="1:15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</row>
    <row r="443" spans="1:15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</row>
    <row r="444" spans="1:15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</row>
    <row r="445" spans="1:15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</row>
    <row r="446" spans="1:15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</row>
    <row r="447" spans="1:15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</row>
    <row r="448" spans="1:15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</row>
    <row r="449" spans="1:15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</row>
    <row r="450" spans="1:15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</row>
    <row r="451" spans="1:15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</row>
    <row r="452" spans="1:15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</row>
    <row r="453" spans="1:15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</row>
    <row r="454" spans="1:15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</row>
    <row r="455" spans="1:15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</row>
    <row r="456" spans="1:15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</row>
    <row r="457" spans="1:15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</row>
    <row r="458" spans="1:15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</row>
    <row r="459" spans="1:15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</row>
    <row r="460" spans="1:15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</row>
    <row r="461" spans="1:15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</row>
    <row r="462" spans="1:15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</row>
    <row r="463" spans="1:15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</row>
    <row r="464" spans="1:15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</row>
    <row r="465" spans="1:15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</row>
    <row r="466" spans="1:15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</row>
    <row r="467" spans="1:15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</row>
    <row r="468" spans="1:15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</row>
    <row r="469" spans="1:15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</row>
    <row r="470" spans="1:15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</row>
    <row r="471" spans="1:15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</row>
    <row r="472" spans="1:15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</row>
    <row r="473" spans="1:15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</row>
    <row r="474" spans="1:15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</row>
    <row r="475" spans="1:15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</row>
    <row r="476" spans="1:15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</row>
    <row r="477" spans="1:15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</row>
    <row r="478" spans="1:15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</row>
    <row r="479" spans="1:15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</row>
    <row r="480" spans="1:15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</row>
    <row r="481" spans="1:15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</row>
    <row r="482" spans="1:15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</row>
    <row r="483" spans="1:15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</row>
    <row r="484" spans="1:15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</row>
    <row r="485" spans="1:15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</row>
    <row r="486" spans="1:15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</row>
    <row r="487" spans="1:15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</row>
    <row r="488" spans="1:15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</row>
    <row r="489" spans="1:15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</row>
    <row r="490" spans="1:15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</row>
    <row r="491" spans="1:15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</row>
    <row r="492" spans="1:15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</row>
    <row r="493" spans="1:15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</row>
    <row r="494" spans="1:15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</row>
    <row r="495" spans="1:15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</row>
    <row r="496" spans="1:15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</row>
    <row r="497" spans="1:15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</row>
    <row r="498" spans="1:15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</row>
    <row r="499" spans="1:15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</row>
    <row r="500" spans="1:15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</row>
    <row r="501" spans="1:15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</row>
    <row r="502" spans="1:15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</row>
    <row r="503" spans="1:15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</row>
    <row r="504" spans="1:15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</row>
    <row r="505" spans="1:15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</row>
    <row r="506" spans="1:15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</row>
    <row r="507" spans="1:15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</row>
    <row r="508" spans="1:15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</row>
    <row r="509" spans="1:15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</row>
    <row r="510" spans="1:15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</row>
    <row r="511" spans="1:15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</row>
    <row r="512" spans="1:15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</row>
    <row r="513" spans="1:15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</row>
    <row r="514" spans="1:15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</row>
    <row r="515" spans="1:15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</row>
    <row r="516" spans="1:15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</row>
    <row r="517" spans="1:15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</row>
    <row r="518" spans="1:15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</row>
    <row r="519" spans="1:15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</row>
    <row r="520" spans="1:15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</row>
    <row r="521" spans="1:15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</row>
    <row r="522" spans="1:15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</row>
    <row r="523" spans="1:15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</row>
    <row r="524" spans="1:15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</row>
    <row r="525" spans="1:15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</row>
    <row r="526" spans="1:15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</row>
    <row r="527" spans="1:15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</row>
    <row r="528" spans="1:15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</row>
    <row r="529" spans="1:15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</row>
    <row r="530" spans="1:15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</row>
    <row r="531" spans="1:15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</row>
    <row r="532" spans="1:15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</row>
    <row r="533" spans="1:15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</row>
    <row r="534" spans="1:15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</row>
    <row r="535" spans="1:15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</row>
    <row r="536" spans="1:15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</row>
    <row r="537" spans="1:15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</row>
    <row r="538" spans="1:15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</row>
    <row r="539" spans="1:15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</row>
    <row r="540" spans="1:15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</row>
    <row r="541" spans="1:15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</row>
    <row r="542" spans="1:15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</row>
    <row r="543" spans="1:15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</row>
    <row r="544" spans="1:15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</row>
    <row r="545" spans="1:15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</row>
    <row r="546" spans="1:15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</row>
    <row r="547" spans="1:15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</row>
    <row r="548" spans="1:15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</row>
    <row r="549" spans="1:15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</row>
    <row r="550" spans="1:15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</row>
    <row r="551" spans="1:15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</row>
    <row r="552" spans="1:15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</row>
    <row r="553" spans="1:15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</row>
    <row r="554" spans="1:15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</row>
    <row r="555" spans="1:15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</row>
    <row r="556" spans="1:15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</row>
    <row r="557" spans="1:15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</row>
    <row r="558" spans="1:15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</row>
    <row r="559" spans="1:15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</row>
    <row r="560" spans="1:15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</row>
    <row r="561" spans="1:15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</row>
    <row r="562" spans="1:15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</row>
    <row r="563" spans="1:15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</row>
    <row r="564" spans="1:15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</row>
    <row r="565" spans="1:15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</row>
    <row r="566" spans="1:15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</row>
    <row r="567" spans="1:15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</row>
    <row r="568" spans="1:15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</row>
    <row r="569" spans="1:15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</row>
    <row r="570" spans="1:15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</row>
    <row r="571" spans="1:15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</row>
    <row r="572" spans="1:15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</row>
    <row r="573" spans="1:15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</row>
    <row r="574" spans="1:15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</row>
    <row r="575" spans="1:15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</row>
    <row r="576" spans="1:15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</row>
    <row r="577" spans="1:15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</row>
    <row r="578" spans="1:15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</row>
    <row r="579" spans="1:15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</row>
    <row r="580" spans="1:15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</row>
    <row r="581" spans="1:15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</row>
    <row r="582" spans="1:15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</row>
    <row r="583" spans="1:15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</row>
    <row r="584" spans="1:15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</row>
    <row r="585" spans="1:15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</row>
    <row r="586" spans="1:15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</row>
    <row r="587" spans="1:15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</row>
    <row r="588" spans="1:15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</row>
    <row r="589" spans="1:15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</row>
    <row r="590" spans="1:15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</row>
    <row r="591" spans="1:15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</row>
    <row r="592" spans="1:15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</row>
    <row r="593" spans="1:15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</row>
    <row r="594" spans="1:15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</row>
    <row r="595" spans="1:15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</row>
    <row r="596" spans="1:15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</row>
    <row r="597" spans="1:15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</row>
    <row r="598" spans="1:15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</row>
    <row r="599" spans="1:15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</row>
    <row r="600" spans="1:15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</row>
    <row r="601" spans="1:15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</row>
    <row r="602" spans="1:15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</row>
    <row r="603" spans="1:15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</row>
    <row r="604" spans="1:15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</row>
    <row r="605" spans="1:15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</row>
    <row r="606" spans="1:15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</row>
    <row r="607" spans="1:15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</row>
    <row r="608" spans="1:15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</row>
    <row r="609" spans="1:15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</row>
    <row r="610" spans="1:15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</row>
    <row r="611" spans="1:15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</row>
    <row r="612" spans="1:15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</row>
    <row r="613" spans="1:15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</row>
    <row r="614" spans="1:15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</row>
    <row r="615" spans="1:15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</row>
    <row r="616" spans="1:15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</row>
    <row r="617" spans="1:15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</row>
    <row r="618" spans="1:15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</row>
    <row r="619" spans="1:15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</row>
    <row r="620" spans="1:15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</row>
    <row r="621" spans="1:15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</row>
    <row r="622" spans="1:15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</row>
    <row r="623" spans="1:15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</row>
    <row r="624" spans="1:15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</row>
    <row r="625" spans="1:15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</row>
    <row r="626" spans="1:15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</row>
    <row r="627" spans="1:15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</row>
    <row r="628" spans="1:15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</row>
    <row r="629" spans="1:15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</row>
    <row r="630" spans="1:15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</row>
    <row r="631" spans="1:15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</row>
    <row r="632" spans="1:15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</row>
    <row r="633" spans="1:15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</row>
    <row r="634" spans="1:15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</row>
    <row r="635" spans="1:15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</row>
    <row r="636" spans="1:15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</row>
    <row r="637" spans="1:15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</row>
    <row r="638" spans="1:15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</row>
    <row r="639" spans="1:15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</row>
    <row r="640" spans="1:15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</row>
    <row r="641" spans="1:15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</row>
    <row r="642" spans="1:15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</row>
    <row r="643" spans="1:15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</row>
    <row r="644" spans="1:15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</row>
    <row r="645" spans="1:15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</row>
    <row r="646" spans="1:15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</row>
    <row r="647" spans="1:15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</row>
    <row r="648" spans="1:15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</row>
    <row r="649" spans="1:15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</row>
    <row r="650" spans="1:15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</row>
    <row r="651" spans="1:15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</row>
    <row r="652" spans="1:15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</row>
    <row r="653" spans="1:15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</row>
    <row r="654" spans="1:15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</row>
    <row r="655" spans="1:15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</row>
    <row r="656" spans="1:15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</row>
    <row r="657" spans="1:15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</row>
    <row r="658" spans="1:15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</row>
    <row r="659" spans="1:15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</row>
    <row r="660" spans="1:15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</row>
    <row r="661" spans="1:15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</row>
    <row r="662" spans="1:15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</row>
    <row r="663" spans="1:15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</row>
    <row r="664" spans="1:15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</row>
    <row r="665" spans="1:15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</row>
    <row r="666" spans="1:15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</row>
    <row r="667" spans="1:15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</row>
    <row r="668" spans="1:15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</row>
    <row r="669" spans="1:15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</row>
    <row r="670" spans="1:15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</row>
    <row r="671" spans="1:15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</row>
    <row r="672" spans="1:15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</row>
    <row r="673" spans="1:15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</row>
    <row r="674" spans="1:15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</row>
    <row r="675" spans="1:15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</row>
    <row r="676" spans="1:15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</row>
    <row r="677" spans="1:15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</row>
    <row r="678" spans="1:15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</row>
    <row r="679" spans="1:15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</row>
    <row r="680" spans="1:15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</row>
    <row r="681" spans="1:15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</row>
    <row r="682" spans="1:15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</row>
    <row r="683" spans="1:15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</row>
    <row r="684" spans="1:15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</row>
    <row r="685" spans="1:15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</row>
    <row r="686" spans="1:15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</row>
    <row r="687" spans="1:15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</row>
    <row r="688" spans="1:15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</row>
    <row r="689" spans="1:15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</row>
    <row r="690" spans="1:15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</row>
    <row r="691" spans="1:15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</row>
    <row r="692" spans="1:15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</row>
    <row r="693" spans="1:15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</row>
    <row r="694" spans="1:15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</row>
    <row r="695" spans="1:15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</row>
    <row r="696" spans="1:15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</row>
    <row r="697" spans="1:15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</row>
    <row r="698" spans="1:15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</row>
    <row r="699" spans="1:15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</row>
    <row r="700" spans="1:15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</row>
    <row r="701" spans="1:15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</row>
    <row r="702" spans="1:15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</row>
    <row r="703" spans="1:15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</row>
    <row r="704" spans="1:15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</row>
    <row r="705" spans="1:15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</row>
    <row r="706" spans="1:15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</row>
    <row r="707" spans="1:15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</row>
    <row r="708" spans="1:15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</row>
    <row r="709" spans="1:15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</row>
    <row r="710" spans="1:15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</row>
    <row r="711" spans="1:15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</row>
    <row r="712" spans="1:15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</row>
    <row r="713" spans="1:15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</row>
    <row r="714" spans="1:15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</row>
    <row r="715" spans="1:15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</row>
    <row r="716" spans="1:15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</row>
    <row r="717" spans="1:15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</row>
    <row r="718" spans="1:15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</row>
    <row r="719" spans="1:15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</row>
    <row r="720" spans="1:15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</row>
    <row r="721" spans="1:15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</row>
    <row r="722" spans="1:15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</row>
    <row r="723" spans="1:15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</row>
    <row r="724" spans="1:15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</row>
    <row r="725" spans="1:15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</row>
    <row r="726" spans="1:15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</row>
    <row r="727" spans="1:15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</row>
    <row r="728" spans="1:15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</row>
    <row r="729" spans="1:15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</row>
    <row r="730" spans="1:15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</row>
    <row r="731" spans="1:15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</row>
    <row r="732" spans="1:15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</row>
    <row r="733" spans="1:15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</row>
    <row r="734" spans="1:15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</row>
    <row r="735" spans="1:15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</row>
    <row r="736" spans="1:15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</row>
    <row r="737" spans="1:15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</row>
    <row r="738" spans="1:15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</row>
    <row r="739" spans="1:15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</row>
    <row r="740" spans="1:15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</row>
    <row r="741" spans="1:15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</row>
    <row r="742" spans="1:15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</row>
    <row r="743" spans="1:15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</row>
    <row r="744" spans="1:15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</row>
    <row r="745" spans="1:15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</row>
    <row r="746" spans="1:15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</row>
    <row r="747" spans="1:15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</row>
    <row r="748" spans="1:15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</row>
    <row r="749" spans="1:15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</row>
    <row r="750" spans="1:15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</row>
    <row r="751" spans="1:15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</row>
    <row r="752" spans="1:15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</row>
    <row r="753" spans="1:15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</row>
    <row r="754" spans="1:15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</row>
    <row r="755" spans="1:15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</row>
    <row r="756" spans="1:15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</row>
    <row r="757" spans="1:15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</row>
    <row r="758" spans="1:15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</row>
    <row r="759" spans="1:15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</row>
    <row r="760" spans="1:15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</row>
    <row r="761" spans="1:15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</row>
    <row r="762" spans="1:15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</row>
    <row r="763" spans="1:15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</row>
    <row r="764" spans="1:15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</row>
    <row r="765" spans="1:15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</row>
    <row r="766" spans="1:15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</row>
    <row r="767" spans="1:15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</row>
    <row r="768" spans="1:15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</row>
    <row r="769" spans="1:15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</row>
    <row r="770" spans="1:15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</row>
    <row r="771" spans="1:15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</row>
    <row r="772" spans="1:15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</row>
    <row r="773" spans="1:15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</row>
    <row r="774" spans="1:15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</row>
    <row r="775" spans="1:15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</row>
    <row r="776" spans="1:15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</row>
    <row r="777" spans="1:15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</row>
    <row r="778" spans="1:15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</row>
    <row r="779" spans="1:15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</row>
    <row r="780" spans="1:15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</row>
    <row r="781" spans="1:15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</row>
    <row r="782" spans="1:15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</row>
    <row r="783" spans="1:15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</row>
    <row r="784" spans="1:15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</row>
    <row r="785" spans="1:15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</row>
    <row r="786" spans="1:15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</row>
    <row r="787" spans="1:15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</row>
    <row r="788" spans="1:15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</row>
    <row r="789" spans="1:15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</row>
    <row r="790" spans="1:15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</row>
    <row r="791" spans="1:15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</row>
    <row r="792" spans="1:15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</row>
    <row r="793" spans="1:15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</row>
    <row r="794" spans="1:15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</row>
    <row r="795" spans="1:15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</row>
    <row r="796" spans="1:15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</row>
    <row r="797" spans="1:15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</row>
    <row r="798" spans="1:15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</row>
    <row r="799" spans="1:15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</row>
    <row r="800" spans="1:15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</row>
    <row r="801" spans="1:15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</row>
    <row r="802" spans="1:15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</row>
    <row r="803" spans="1:15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</row>
    <row r="804" spans="1:15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</row>
    <row r="805" spans="1:15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</row>
    <row r="806" spans="1:15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</row>
    <row r="807" spans="1:15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</row>
    <row r="808" spans="1:15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</row>
    <row r="809" spans="1:15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</row>
    <row r="810" spans="1:15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</row>
    <row r="811" spans="1:15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</row>
    <row r="812" spans="1:15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</row>
    <row r="813" spans="1:15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</row>
    <row r="814" spans="1:15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</row>
    <row r="815" spans="1:15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</row>
    <row r="816" spans="1:15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</row>
    <row r="817" spans="1:15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</row>
    <row r="818" spans="1:15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</row>
    <row r="819" spans="1:15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</row>
    <row r="820" spans="1:15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</row>
    <row r="821" spans="1:15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</row>
    <row r="822" spans="1:15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</row>
    <row r="823" spans="1:15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</row>
    <row r="824" spans="1:15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</row>
    <row r="825" spans="1:15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</row>
    <row r="826" spans="1:15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</row>
    <row r="827" spans="1:15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</row>
    <row r="828" spans="1:15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</row>
    <row r="829" spans="1:15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</row>
    <row r="830" spans="1:15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</row>
    <row r="831" spans="1:15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</row>
    <row r="832" spans="1:15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</row>
    <row r="833" spans="1:15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</row>
    <row r="834" spans="1:15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</row>
    <row r="835" spans="1:15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</row>
    <row r="836" spans="1:15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</row>
    <row r="837" spans="1:15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</row>
    <row r="838" spans="1:15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</row>
    <row r="839" spans="1:15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</row>
    <row r="840" spans="1:15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</row>
    <row r="841" spans="1:15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</row>
    <row r="842" spans="1:15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</row>
    <row r="843" spans="1:15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</row>
    <row r="844" spans="1:15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</row>
    <row r="845" spans="1:15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</row>
    <row r="846" spans="1:15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</row>
    <row r="847" spans="1:15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</row>
    <row r="848" spans="1:15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</row>
    <row r="849" spans="1:15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</row>
    <row r="850" spans="1:15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</row>
    <row r="851" spans="1:15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</row>
    <row r="852" spans="1:15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</row>
    <row r="853" spans="1:15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</row>
    <row r="854" spans="1:15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</row>
    <row r="855" spans="1:15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</row>
    <row r="856" spans="1:15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</row>
    <row r="857" spans="1:15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</row>
    <row r="858" spans="1:15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</row>
    <row r="859" spans="1:15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</row>
    <row r="860" spans="1:15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</row>
    <row r="861" spans="1:15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</row>
    <row r="862" spans="1:15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</row>
    <row r="863" spans="1:15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</row>
    <row r="864" spans="1:15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</row>
    <row r="865" spans="1:15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</row>
    <row r="866" spans="1:15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</row>
    <row r="867" spans="1:15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</row>
    <row r="868" spans="1:15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</row>
    <row r="869" spans="1:15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</row>
    <row r="870" spans="1:15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</row>
    <row r="871" spans="1:15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</row>
    <row r="872" spans="1:15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</row>
    <row r="873" spans="1:15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</row>
    <row r="874" spans="1:15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</row>
    <row r="875" spans="1:15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</row>
    <row r="876" spans="1:15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</row>
    <row r="877" spans="1:15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</row>
    <row r="878" spans="1:15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</row>
    <row r="879" spans="1:15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</row>
    <row r="880" spans="1:15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</row>
    <row r="881" spans="1:15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</row>
    <row r="882" spans="1:15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</row>
    <row r="883" spans="1:15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</row>
    <row r="884" spans="1:15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</row>
    <row r="885" spans="1:15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</row>
    <row r="886" spans="1:15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</row>
    <row r="887" spans="1:15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</row>
    <row r="888" spans="1:15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</row>
    <row r="889" spans="1:15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</row>
    <row r="890" spans="1:15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</row>
    <row r="891" spans="1:15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</row>
    <row r="892" spans="1:15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</row>
    <row r="893" spans="1:15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</row>
    <row r="894" spans="1:15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</row>
    <row r="895" spans="1:15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</row>
    <row r="896" spans="1:15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</row>
    <row r="897" spans="1:15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</row>
    <row r="898" spans="1:15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</row>
    <row r="899" spans="1:15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</row>
    <row r="900" spans="1:15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</row>
    <row r="901" spans="1:15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</row>
    <row r="902" spans="1:15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</row>
    <row r="903" spans="1:15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</row>
    <row r="904" spans="1:15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</row>
    <row r="905" spans="1:15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</row>
    <row r="906" spans="1:15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</row>
    <row r="907" spans="1:15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</row>
    <row r="908" spans="1:15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</row>
    <row r="909" spans="1:15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</row>
    <row r="910" spans="1:15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</row>
    <row r="911" spans="1:15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</row>
    <row r="912" spans="1:15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</row>
    <row r="913" spans="1:15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</row>
    <row r="914" spans="1:15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</row>
    <row r="915" spans="1:15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</row>
    <row r="916" spans="1:15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</row>
    <row r="917" spans="1:15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</row>
    <row r="918" spans="1:15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</row>
    <row r="919" spans="1:15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</row>
    <row r="920" spans="1:15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</row>
    <row r="921" spans="1:15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</row>
    <row r="922" spans="1:15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</row>
    <row r="923" spans="1:15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</row>
    <row r="924" spans="1:15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</row>
    <row r="925" spans="1:15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</row>
    <row r="926" spans="1:15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</row>
    <row r="927" spans="1:15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</row>
    <row r="928" spans="1:15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</row>
    <row r="929" spans="1:15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</row>
    <row r="930" spans="1:15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</row>
    <row r="931" spans="1:15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</row>
    <row r="932" spans="1:15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</row>
    <row r="933" spans="1:15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</row>
    <row r="934" spans="1:15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</row>
    <row r="935" spans="1:15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</row>
    <row r="936" spans="1:15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</row>
    <row r="937" spans="1:15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</row>
    <row r="938" spans="1:15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</row>
    <row r="939" spans="1:15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</row>
    <row r="940" spans="1:15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</row>
    <row r="941" spans="1:15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</row>
    <row r="942" spans="1:15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</row>
    <row r="943" spans="1:15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</row>
    <row r="944" spans="1:15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</row>
    <row r="945" spans="1:15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</row>
    <row r="946" spans="1:15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</row>
    <row r="947" spans="1:15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</row>
    <row r="948" spans="1:15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</row>
    <row r="949" spans="1:15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</row>
    <row r="950" spans="1:15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</row>
    <row r="951" spans="1:15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</row>
    <row r="952" spans="1:15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</row>
    <row r="953" spans="1:15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</row>
    <row r="954" spans="1:15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</row>
    <row r="955" spans="1:15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</row>
    <row r="956" spans="1:15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</row>
    <row r="957" spans="1:15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</row>
    <row r="958" spans="1:15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</row>
    <row r="959" spans="1:15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</row>
    <row r="960" spans="1:15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</row>
    <row r="961" spans="1:15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</row>
    <row r="962" spans="1:15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</row>
    <row r="963" spans="1:15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</row>
    <row r="964" spans="1:15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</row>
    <row r="965" spans="1:15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</row>
    <row r="966" spans="1:15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</row>
    <row r="967" spans="1:15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</row>
    <row r="968" spans="1:15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</row>
    <row r="969" spans="1:15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</row>
    <row r="970" spans="1:15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</row>
    <row r="971" spans="1:15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</row>
    <row r="972" spans="1:15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</row>
    <row r="973" spans="1:15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</row>
    <row r="974" spans="1:15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</row>
    <row r="975" spans="1:15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</row>
    <row r="976" spans="1:15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</row>
    <row r="977" spans="1:15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</row>
    <row r="978" spans="1:15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</row>
    <row r="979" spans="1:15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</row>
    <row r="980" spans="1:15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</row>
    <row r="981" spans="1:15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</row>
    <row r="982" spans="1:15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</row>
    <row r="983" spans="1:15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</row>
    <row r="984" spans="1:15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</row>
    <row r="985" spans="1:15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</row>
    <row r="986" spans="1:15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</row>
    <row r="987" spans="1:15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</row>
    <row r="988" spans="1:15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</row>
    <row r="989" spans="1:15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</row>
    <row r="990" spans="1:15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</row>
    <row r="991" spans="1:15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</row>
    <row r="992" spans="1:15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</row>
    <row r="993" spans="1:15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</row>
    <row r="994" spans="1:15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</row>
    <row r="995" spans="1:15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</row>
    <row r="996" spans="1:15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</row>
  </sheetData>
  <mergeCells count="240">
    <mergeCell ref="CA9:CA10"/>
    <mergeCell ref="CB9:CB10"/>
    <mergeCell ref="BT9:BT10"/>
    <mergeCell ref="BU9:BU10"/>
    <mergeCell ref="BV9:BV10"/>
    <mergeCell ref="BW9:BW10"/>
    <mergeCell ref="BX9:BX10"/>
    <mergeCell ref="BY9:BY10"/>
    <mergeCell ref="BZ9:BZ10"/>
    <mergeCell ref="CQ9:CQ10"/>
    <mergeCell ref="CG7:CI7"/>
    <mergeCell ref="CJ7:CL7"/>
    <mergeCell ref="CM7:CN7"/>
    <mergeCell ref="CP7:CR7"/>
    <mergeCell ref="CC9:CC10"/>
    <mergeCell ref="CD9:CD10"/>
    <mergeCell ref="CE9:CE10"/>
    <mergeCell ref="CR9:CR10"/>
    <mergeCell ref="CD7:CF7"/>
    <mergeCell ref="CF9:CF10"/>
    <mergeCell ref="CG9:CG10"/>
    <mergeCell ref="CH9:CH10"/>
    <mergeCell ref="CI9:CI10"/>
    <mergeCell ref="CJ9:CJ10"/>
    <mergeCell ref="CK9:CK10"/>
    <mergeCell ref="CL9:CL10"/>
    <mergeCell ref="CM9:CM10"/>
    <mergeCell ref="CN9:CN10"/>
    <mergeCell ref="CO9:CO10"/>
    <mergeCell ref="CP9:CP10"/>
    <mergeCell ref="B1:CR4"/>
    <mergeCell ref="B5:J5"/>
    <mergeCell ref="K5:W5"/>
    <mergeCell ref="X5:AI5"/>
    <mergeCell ref="AJ5:BA5"/>
    <mergeCell ref="BB5:BT5"/>
    <mergeCell ref="BU5:CQ5"/>
    <mergeCell ref="B7:C7"/>
    <mergeCell ref="D7:F7"/>
    <mergeCell ref="G7:I7"/>
    <mergeCell ref="J7:L7"/>
    <mergeCell ref="M7:O7"/>
    <mergeCell ref="P7:R7"/>
    <mergeCell ref="S7:U7"/>
    <mergeCell ref="Y7:AA7"/>
    <mergeCell ref="AB7:AD7"/>
    <mergeCell ref="AE7:AG7"/>
    <mergeCell ref="AH7:AJ7"/>
    <mergeCell ref="AK7:AM7"/>
    <mergeCell ref="AN7:AP7"/>
    <mergeCell ref="AQ7:AS7"/>
    <mergeCell ref="AT7:AV7"/>
    <mergeCell ref="AW7:AY7"/>
    <mergeCell ref="AZ7:BB7"/>
    <mergeCell ref="B8:C8"/>
    <mergeCell ref="B9:C9"/>
    <mergeCell ref="D9:D10"/>
    <mergeCell ref="E9:E10"/>
    <mergeCell ref="F9:F10"/>
    <mergeCell ref="G9:G10"/>
    <mergeCell ref="H9:H10"/>
    <mergeCell ref="B10:C10"/>
    <mergeCell ref="V7:X7"/>
    <mergeCell ref="BC7:BE7"/>
    <mergeCell ref="BF7:BH7"/>
    <mergeCell ref="BI7:BK7"/>
    <mergeCell ref="BL7:BN7"/>
    <mergeCell ref="BO7:BQ7"/>
    <mergeCell ref="BR7:BT7"/>
    <mergeCell ref="BU7:BW7"/>
    <mergeCell ref="BX7:BZ7"/>
    <mergeCell ref="CA7:CC7"/>
    <mergeCell ref="BR9:BR10"/>
    <mergeCell ref="BS9:BS10"/>
    <mergeCell ref="BK9:BK10"/>
    <mergeCell ref="BL9:BL10"/>
    <mergeCell ref="BM9:BM10"/>
    <mergeCell ref="BN9:BN10"/>
    <mergeCell ref="BO9:BO10"/>
    <mergeCell ref="BP9:BP10"/>
    <mergeCell ref="BQ9:BQ10"/>
    <mergeCell ref="BE66:BH66"/>
    <mergeCell ref="BI66:BJ66"/>
    <mergeCell ref="B53:C53"/>
    <mergeCell ref="B56:CR56"/>
    <mergeCell ref="B57:CR57"/>
    <mergeCell ref="B58:CR58"/>
    <mergeCell ref="B60:U60"/>
    <mergeCell ref="V60:BD61"/>
    <mergeCell ref="N61:U61"/>
    <mergeCell ref="BE60:CR61"/>
    <mergeCell ref="BE62:BT62"/>
    <mergeCell ref="BU62:CR62"/>
    <mergeCell ref="AD62:AL62"/>
    <mergeCell ref="AM62:AU62"/>
    <mergeCell ref="AV62:BD62"/>
    <mergeCell ref="N62:Q62"/>
    <mergeCell ref="R62:U62"/>
    <mergeCell ref="V62:AC62"/>
    <mergeCell ref="CK63:CR63"/>
    <mergeCell ref="BK66:BL66"/>
    <mergeCell ref="BM66:BP66"/>
    <mergeCell ref="BU66:CB66"/>
    <mergeCell ref="CC66:CJ66"/>
    <mergeCell ref="BU64:CB64"/>
    <mergeCell ref="CC64:CJ64"/>
    <mergeCell ref="CK64:CR66"/>
    <mergeCell ref="BU65:CB65"/>
    <mergeCell ref="CC65:CJ65"/>
    <mergeCell ref="C71:CQ71"/>
    <mergeCell ref="C72:CQ73"/>
    <mergeCell ref="BQ66:BR66"/>
    <mergeCell ref="BS66:BT66"/>
    <mergeCell ref="BU68:BZ68"/>
    <mergeCell ref="CA68:CE68"/>
    <mergeCell ref="BU69:BZ69"/>
    <mergeCell ref="CA69:CF69"/>
    <mergeCell ref="CB70:CG70"/>
    <mergeCell ref="J63:M66"/>
    <mergeCell ref="N63:Q66"/>
    <mergeCell ref="R63:U66"/>
    <mergeCell ref="B67:I67"/>
    <mergeCell ref="J67:R67"/>
    <mergeCell ref="V63:AC66"/>
    <mergeCell ref="AD63:AL66"/>
    <mergeCell ref="AM63:AU66"/>
    <mergeCell ref="AV63:BD66"/>
    <mergeCell ref="BE64:BH65"/>
    <mergeCell ref="BI64:BJ65"/>
    <mergeCell ref="BK64:BL65"/>
    <mergeCell ref="BE63:BL63"/>
    <mergeCell ref="BU63:CB63"/>
    <mergeCell ref="CC63:CJ63"/>
    <mergeCell ref="CI76:CR76"/>
    <mergeCell ref="P9:P10"/>
    <mergeCell ref="Q9:Q10"/>
    <mergeCell ref="I9:I10"/>
    <mergeCell ref="J9:J10"/>
    <mergeCell ref="K9:K10"/>
    <mergeCell ref="L9:L10"/>
    <mergeCell ref="M9:M10"/>
    <mergeCell ref="N9:N10"/>
    <mergeCell ref="O9:O10"/>
    <mergeCell ref="AR9:AR10"/>
    <mergeCell ref="AJ9:AJ10"/>
    <mergeCell ref="AK9:AK10"/>
    <mergeCell ref="AL9:AL10"/>
    <mergeCell ref="AM9:AM10"/>
    <mergeCell ref="AN9:AN10"/>
    <mergeCell ref="AO9:AO10"/>
    <mergeCell ref="AP9:AP10"/>
    <mergeCell ref="AZ9:AZ10"/>
    <mergeCell ref="BA9:BA10"/>
    <mergeCell ref="AS9:AS10"/>
    <mergeCell ref="AT9:AT10"/>
    <mergeCell ref="AU9:AU10"/>
    <mergeCell ref="AV9:AV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M63:BT63"/>
    <mergeCell ref="BM64:BP65"/>
    <mergeCell ref="BQ64:BR65"/>
    <mergeCell ref="BS64:BT65"/>
    <mergeCell ref="Y9:Y10"/>
    <mergeCell ref="Z9:Z10"/>
    <mergeCell ref="R9:R10"/>
    <mergeCell ref="S9:S10"/>
    <mergeCell ref="T9:T10"/>
    <mergeCell ref="U9:U10"/>
    <mergeCell ref="V9:V10"/>
    <mergeCell ref="W9:W10"/>
    <mergeCell ref="X9:X10"/>
    <mergeCell ref="AH9:AH10"/>
    <mergeCell ref="AI9:AI10"/>
    <mergeCell ref="AA9:AA10"/>
    <mergeCell ref="AB9:AB10"/>
    <mergeCell ref="AC9:AC10"/>
    <mergeCell ref="AD9:AD10"/>
    <mergeCell ref="AE9:AE10"/>
    <mergeCell ref="AF9:AF10"/>
    <mergeCell ref="AG9:AG10"/>
    <mergeCell ref="AQ9:AQ10"/>
    <mergeCell ref="AW9:AW10"/>
    <mergeCell ref="AX9:AX10"/>
    <mergeCell ref="AY9:AY10"/>
    <mergeCell ref="BI9:BI10"/>
    <mergeCell ref="BJ9:BJ10"/>
    <mergeCell ref="BB9:BB10"/>
    <mergeCell ref="BC9:BC10"/>
    <mergeCell ref="BD9:BD10"/>
    <mergeCell ref="BE9:BE10"/>
    <mergeCell ref="BF9:BF10"/>
    <mergeCell ref="BG9:BG10"/>
    <mergeCell ref="BH9:BH10"/>
    <mergeCell ref="B39:C39"/>
    <mergeCell ref="B40:C40"/>
    <mergeCell ref="B41:C41"/>
    <mergeCell ref="B42:C42"/>
    <mergeCell ref="B43:C43"/>
    <mergeCell ref="B44:C44"/>
    <mergeCell ref="B45:C45"/>
    <mergeCell ref="B62:E66"/>
    <mergeCell ref="F63:I66"/>
    <mergeCell ref="B46:C46"/>
    <mergeCell ref="B47:C47"/>
    <mergeCell ref="B48:C48"/>
    <mergeCell ref="B49:C49"/>
    <mergeCell ref="B50:C50"/>
    <mergeCell ref="B51:C51"/>
    <mergeCell ref="B52:C52"/>
    <mergeCell ref="B61:E61"/>
    <mergeCell ref="F61:M61"/>
    <mergeCell ref="F62:I62"/>
    <mergeCell ref="J62:M62"/>
  </mergeCells>
  <conditionalFormatting sqref="D11:CR51">
    <cfRule type="colorScale" priority="1">
      <colorScale>
        <cfvo type="formula" val="0"/>
        <cfvo type="formula" val="1"/>
        <color theme="0"/>
        <color rgb="FFBFBFBF"/>
      </colorScale>
    </cfRule>
  </conditionalFormatting>
  <conditionalFormatting sqref="B62:E66 F63 J63 V63:BD66 CC64">
    <cfRule type="cellIs" dxfId="9" priority="2" operator="equal">
      <formula>0</formula>
    </cfRule>
  </conditionalFormatting>
  <conditionalFormatting sqref="D9:F10">
    <cfRule type="cellIs" dxfId="8" priority="3" operator="equal">
      <formula>0</formula>
    </cfRule>
  </conditionalFormatting>
  <conditionalFormatting sqref="CC65:CC66">
    <cfRule type="cellIs" dxfId="7" priority="4" operator="equal">
      <formula>0</formula>
    </cfRule>
  </conditionalFormatting>
  <conditionalFormatting sqref="F63">
    <cfRule type="cellIs" dxfId="6" priority="5" operator="lessThan">
      <formula>$BU$64</formula>
    </cfRule>
  </conditionalFormatting>
  <conditionalFormatting sqref="F63">
    <cfRule type="cellIs" dxfId="5" priority="6" operator="greaterThan">
      <formula>$BU$66</formula>
    </cfRule>
  </conditionalFormatting>
  <conditionalFormatting sqref="J63">
    <cfRule type="cellIs" dxfId="4" priority="7" operator="greaterThan">
      <formula>$BU$66</formula>
    </cfRule>
  </conditionalFormatting>
  <conditionalFormatting sqref="J63">
    <cfRule type="cellIs" dxfId="3" priority="8" operator="lessThan">
      <formula>$BU$64</formula>
    </cfRule>
  </conditionalFormatting>
  <conditionalFormatting sqref="BE64 BI64 BK64 BM64 BQ64 BS64">
    <cfRule type="cellIs" dxfId="2" priority="9" operator="equal">
      <formula>0</formula>
    </cfRule>
  </conditionalFormatting>
  <conditionalFormatting sqref="BU64:CB66">
    <cfRule type="cellIs" dxfId="1" priority="10" operator="equal">
      <formula>0</formula>
    </cfRule>
  </conditionalFormatting>
  <conditionalFormatting sqref="CK64:CR66">
    <cfRule type="cellIs" dxfId="0" priority="11" operator="equal">
      <formula>0</formula>
    </cfRule>
  </conditionalFormatting>
  <dataValidations count="3">
    <dataValidation type="custom" allowBlank="1" showInputMessage="1" showErrorMessage="1" prompt=" - " sqref="CS5 D53:CP53 CR53" xr:uid="{00000000-0002-0000-0000-000000000000}">
      <formula1>LTE(LEN(D5),(150))</formula1>
    </dataValidation>
    <dataValidation type="custom" allowBlank="1" showInputMessage="1" showErrorMessage="1" prompt=" - " sqref="D11:CR51" xr:uid="{00000000-0002-0000-0000-000001000000}">
      <formula1>LTE(LEN(D11),(1))</formula1>
    </dataValidation>
    <dataValidation type="list" allowBlank="1" showInputMessage="1" showErrorMessage="1" prompt=" - " sqref="B62" xr:uid="{00000000-0002-0000-0000-000002000000}">
      <formula1>$EZ$2:$EZ$5</formula1>
    </dataValidation>
  </dataValidations>
  <pageMargins left="0.7" right="0.7" top="0.75" bottom="0.75" header="0" footer="0"/>
  <pageSetup scale="43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baseColWidth="10" defaultColWidth="14.42578125" defaultRowHeight="15" customHeight="1" x14ac:dyDescent="0.2"/>
  <cols>
    <col min="1" max="1" width="3.7109375" customWidth="1"/>
    <col min="2" max="2" width="27.42578125" customWidth="1"/>
    <col min="3" max="3" width="3.85546875" customWidth="1"/>
    <col min="4" max="4" width="11.28515625" customWidth="1"/>
    <col min="5" max="5" width="11" customWidth="1"/>
    <col min="6" max="6" width="8.5703125" customWidth="1"/>
    <col min="7" max="7" width="7.28515625" customWidth="1"/>
    <col min="8" max="8" width="75.140625" customWidth="1"/>
    <col min="9" max="9" width="3.7109375" customWidth="1"/>
    <col min="10" max="19" width="3.7109375" hidden="1" customWidth="1"/>
    <col min="20" max="26" width="10" customWidth="1"/>
  </cols>
  <sheetData>
    <row r="1" spans="1:26" ht="13.5" customHeight="1" x14ac:dyDescent="0.35">
      <c r="A1" s="53"/>
      <c r="B1" s="164" t="s">
        <v>40</v>
      </c>
      <c r="C1" s="102"/>
      <c r="D1" s="102"/>
      <c r="E1" s="102"/>
      <c r="F1" s="102"/>
      <c r="G1" s="102"/>
      <c r="H1" s="16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2.75" customHeight="1" x14ac:dyDescent="0.35">
      <c r="A2" s="53"/>
      <c r="B2" s="75"/>
      <c r="C2" s="76"/>
      <c r="D2" s="76"/>
      <c r="E2" s="76"/>
      <c r="F2" s="76"/>
      <c r="G2" s="76"/>
      <c r="H2" s="117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ht="27" customHeight="1" x14ac:dyDescent="0.35">
      <c r="A3" s="53"/>
      <c r="B3" s="75"/>
      <c r="C3" s="76"/>
      <c r="D3" s="76"/>
      <c r="E3" s="76"/>
      <c r="F3" s="76"/>
      <c r="G3" s="76"/>
      <c r="H3" s="117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6" customHeight="1" x14ac:dyDescent="0.35">
      <c r="A4" s="53"/>
      <c r="B4" s="78"/>
      <c r="C4" s="79"/>
      <c r="D4" s="79"/>
      <c r="E4" s="79"/>
      <c r="F4" s="79"/>
      <c r="G4" s="79"/>
      <c r="H4" s="118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ht="24" customHeight="1" x14ac:dyDescent="0.2">
      <c r="A5" s="54"/>
      <c r="B5" s="55" t="s">
        <v>41</v>
      </c>
      <c r="C5" s="154" t="s">
        <v>42</v>
      </c>
      <c r="D5" s="149"/>
      <c r="E5" s="149"/>
      <c r="F5" s="149"/>
      <c r="G5" s="149"/>
      <c r="H5" s="120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 ht="24" customHeight="1" x14ac:dyDescent="0.2">
      <c r="A6" s="54"/>
      <c r="B6" s="55" t="s">
        <v>43</v>
      </c>
      <c r="C6" s="154" t="s">
        <v>44</v>
      </c>
      <c r="D6" s="149"/>
      <c r="E6" s="149"/>
      <c r="F6" s="149"/>
      <c r="G6" s="149"/>
      <c r="H6" s="120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 ht="24" customHeight="1" x14ac:dyDescent="0.2">
      <c r="A7" s="54"/>
      <c r="B7" s="55" t="s">
        <v>45</v>
      </c>
      <c r="C7" s="154" t="s">
        <v>46</v>
      </c>
      <c r="D7" s="149"/>
      <c r="E7" s="149"/>
      <c r="F7" s="149"/>
      <c r="G7" s="149"/>
      <c r="H7" s="120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spans="1:26" ht="27" customHeight="1" x14ac:dyDescent="0.35">
      <c r="A8" s="53"/>
      <c r="B8" s="56" t="s">
        <v>47</v>
      </c>
      <c r="C8" s="154" t="s">
        <v>48</v>
      </c>
      <c r="D8" s="149"/>
      <c r="E8" s="149"/>
      <c r="F8" s="149"/>
      <c r="G8" s="149"/>
      <c r="H8" s="120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3"/>
      <c r="U8" s="53"/>
      <c r="V8" s="53"/>
      <c r="W8" s="53"/>
      <c r="X8" s="53"/>
      <c r="Y8" s="53"/>
      <c r="Z8" s="53"/>
    </row>
    <row r="9" spans="1:26" ht="13.5" customHeight="1" x14ac:dyDescent="0.35">
      <c r="A9" s="53"/>
      <c r="B9" s="56" t="s">
        <v>49</v>
      </c>
      <c r="C9" s="154" t="s">
        <v>50</v>
      </c>
      <c r="D9" s="149"/>
      <c r="E9" s="149"/>
      <c r="F9" s="149"/>
      <c r="G9" s="149"/>
      <c r="H9" s="120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3"/>
      <c r="U9" s="53"/>
      <c r="V9" s="53"/>
      <c r="W9" s="53"/>
      <c r="X9" s="53"/>
      <c r="Y9" s="53"/>
      <c r="Z9" s="53"/>
    </row>
    <row r="10" spans="1:26" ht="13.5" customHeight="1" x14ac:dyDescent="0.35">
      <c r="A10" s="53"/>
      <c r="B10" s="56" t="s">
        <v>51</v>
      </c>
      <c r="C10" s="154" t="s">
        <v>52</v>
      </c>
      <c r="D10" s="149"/>
      <c r="E10" s="149"/>
      <c r="F10" s="149"/>
      <c r="G10" s="149"/>
      <c r="H10" s="120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3"/>
      <c r="U10" s="53"/>
      <c r="V10" s="53"/>
      <c r="W10" s="53"/>
      <c r="X10" s="53"/>
      <c r="Y10" s="53"/>
      <c r="Z10" s="53"/>
    </row>
    <row r="11" spans="1:26" ht="13.5" customHeight="1" x14ac:dyDescent="0.35">
      <c r="A11" s="53"/>
      <c r="B11" s="56" t="s">
        <v>53</v>
      </c>
      <c r="C11" s="154" t="s">
        <v>54</v>
      </c>
      <c r="D11" s="149"/>
      <c r="E11" s="149"/>
      <c r="F11" s="149"/>
      <c r="G11" s="149"/>
      <c r="H11" s="120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3"/>
      <c r="U11" s="53"/>
      <c r="V11" s="53"/>
      <c r="W11" s="53"/>
      <c r="X11" s="53"/>
      <c r="Y11" s="53"/>
      <c r="Z11" s="53"/>
    </row>
    <row r="12" spans="1:26" ht="36.75" customHeight="1" x14ac:dyDescent="0.2">
      <c r="A12" s="54"/>
      <c r="B12" s="159" t="s">
        <v>55</v>
      </c>
      <c r="C12" s="154" t="s">
        <v>0</v>
      </c>
      <c r="D12" s="120"/>
      <c r="E12" s="155" t="s">
        <v>56</v>
      </c>
      <c r="F12" s="149"/>
      <c r="G12" s="149"/>
      <c r="H12" s="120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spans="1:26" ht="49.5" customHeight="1" x14ac:dyDescent="0.35">
      <c r="A13" s="53"/>
      <c r="B13" s="160"/>
      <c r="C13" s="155" t="s">
        <v>57</v>
      </c>
      <c r="D13" s="120"/>
      <c r="E13" s="155" t="s">
        <v>58</v>
      </c>
      <c r="F13" s="149"/>
      <c r="G13" s="149"/>
      <c r="H13" s="120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ht="45.75" customHeight="1" x14ac:dyDescent="0.35">
      <c r="A14" s="53"/>
      <c r="B14" s="161"/>
      <c r="C14" s="155" t="s">
        <v>20</v>
      </c>
      <c r="D14" s="120"/>
      <c r="E14" s="155" t="s">
        <v>59</v>
      </c>
      <c r="F14" s="149"/>
      <c r="G14" s="149"/>
      <c r="H14" s="12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ht="24" customHeight="1" x14ac:dyDescent="0.2">
      <c r="A15" s="54"/>
      <c r="B15" s="159" t="s">
        <v>60</v>
      </c>
      <c r="C15" s="154" t="s">
        <v>61</v>
      </c>
      <c r="D15" s="120"/>
      <c r="E15" s="155" t="s">
        <v>62</v>
      </c>
      <c r="F15" s="149"/>
      <c r="G15" s="149"/>
      <c r="H15" s="120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spans="1:26" ht="30" customHeight="1" x14ac:dyDescent="0.2">
      <c r="A16" s="54"/>
      <c r="B16" s="160"/>
      <c r="C16" s="154" t="s">
        <v>24</v>
      </c>
      <c r="D16" s="120"/>
      <c r="E16" s="155" t="s">
        <v>63</v>
      </c>
      <c r="F16" s="149"/>
      <c r="G16" s="149"/>
      <c r="H16" s="120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spans="1:26" ht="24" customHeight="1" x14ac:dyDescent="0.2">
      <c r="A17" s="54"/>
      <c r="B17" s="160"/>
      <c r="C17" s="154" t="s">
        <v>25</v>
      </c>
      <c r="D17" s="120"/>
      <c r="E17" s="154" t="s">
        <v>64</v>
      </c>
      <c r="F17" s="149"/>
      <c r="G17" s="149"/>
      <c r="H17" s="120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spans="1:26" ht="24" customHeight="1" x14ac:dyDescent="0.2">
      <c r="A18" s="54"/>
      <c r="B18" s="161"/>
      <c r="C18" s="154" t="s">
        <v>65</v>
      </c>
      <c r="D18" s="120"/>
      <c r="E18" s="154" t="s">
        <v>66</v>
      </c>
      <c r="F18" s="149"/>
      <c r="G18" s="149"/>
      <c r="H18" s="120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spans="1:26" ht="33.75" customHeight="1" x14ac:dyDescent="0.2">
      <c r="A19" s="54"/>
      <c r="B19" s="159" t="s">
        <v>67</v>
      </c>
      <c r="C19" s="162" t="s">
        <v>27</v>
      </c>
      <c r="D19" s="163"/>
      <c r="E19" s="155" t="s">
        <v>68</v>
      </c>
      <c r="F19" s="120"/>
      <c r="G19" s="155" t="s">
        <v>69</v>
      </c>
      <c r="H19" s="120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spans="1:26" ht="32.25" customHeight="1" x14ac:dyDescent="0.2">
      <c r="A20" s="54"/>
      <c r="B20" s="160"/>
      <c r="C20" s="78"/>
      <c r="D20" s="118"/>
      <c r="E20" s="155" t="s">
        <v>70</v>
      </c>
      <c r="F20" s="120"/>
      <c r="G20" s="155" t="s">
        <v>71</v>
      </c>
      <c r="H20" s="120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spans="1:26" ht="30.75" customHeight="1" x14ac:dyDescent="0.2">
      <c r="A21" s="54"/>
      <c r="B21" s="160"/>
      <c r="C21" s="162" t="s">
        <v>72</v>
      </c>
      <c r="D21" s="163"/>
      <c r="E21" s="154" t="s">
        <v>31</v>
      </c>
      <c r="F21" s="120"/>
      <c r="G21" s="155" t="s">
        <v>73</v>
      </c>
      <c r="H21" s="120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spans="1:26" ht="30.75" customHeight="1" x14ac:dyDescent="0.2">
      <c r="A22" s="54"/>
      <c r="B22" s="160"/>
      <c r="C22" s="75"/>
      <c r="D22" s="117"/>
      <c r="E22" s="154" t="s">
        <v>32</v>
      </c>
      <c r="F22" s="120"/>
      <c r="G22" s="155" t="s">
        <v>74</v>
      </c>
      <c r="H22" s="120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spans="1:26" ht="33.75" customHeight="1" x14ac:dyDescent="0.2">
      <c r="A23" s="54"/>
      <c r="B23" s="161"/>
      <c r="C23" s="78"/>
      <c r="D23" s="118"/>
      <c r="E23" s="155" t="s">
        <v>75</v>
      </c>
      <c r="F23" s="120"/>
      <c r="G23" s="155" t="s">
        <v>76</v>
      </c>
      <c r="H23" s="120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spans="1:26" ht="26.25" customHeight="1" x14ac:dyDescent="0.2">
      <c r="A24" s="54"/>
      <c r="B24" s="156" t="s">
        <v>77</v>
      </c>
      <c r="C24" s="157"/>
      <c r="D24" s="157"/>
      <c r="E24" s="157"/>
      <c r="F24" s="157"/>
      <c r="G24" s="157"/>
      <c r="H24" s="158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spans="1:26" ht="15.75" customHeight="1" x14ac:dyDescent="0.35">
      <c r="A25" s="57"/>
      <c r="B25" s="35"/>
      <c r="C25" s="35"/>
      <c r="D25" s="35"/>
      <c r="E25" s="35"/>
      <c r="F25" s="35"/>
      <c r="G25" s="35"/>
      <c r="H25" s="58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ht="13.5" customHeight="1" x14ac:dyDescent="0.35">
      <c r="A26" s="53"/>
      <c r="B26" s="35"/>
      <c r="C26" s="35"/>
      <c r="D26" s="35"/>
      <c r="E26" s="35"/>
      <c r="F26" s="35"/>
      <c r="G26" s="35"/>
      <c r="H26" s="35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ht="14.25" customHeight="1" x14ac:dyDescent="0.3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ht="14.25" customHeight="1" x14ac:dyDescent="0.3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ht="14.25" customHeight="1" x14ac:dyDescent="0.3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ht="14.25" customHeight="1" x14ac:dyDescent="0.3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ht="14.25" customHeight="1" x14ac:dyDescent="0.3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ht="14.25" customHeight="1" x14ac:dyDescent="0.3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ht="14.25" customHeight="1" x14ac:dyDescent="0.3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ht="14.25" customHeight="1" x14ac:dyDescent="0.3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ht="14.25" customHeight="1" x14ac:dyDescent="0.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ht="14.25" customHeight="1" x14ac:dyDescent="0.3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ht="14.25" customHeight="1" x14ac:dyDescent="0.3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ht="14.25" customHeight="1" x14ac:dyDescent="0.3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ht="14.25" customHeight="1" x14ac:dyDescent="0.3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ht="14.25" customHeight="1" x14ac:dyDescent="0.3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ht="14.25" customHeight="1" x14ac:dyDescent="0.3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ht="14.25" customHeight="1" x14ac:dyDescent="0.3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ht="14.25" customHeight="1" x14ac:dyDescent="0.3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ht="14.25" customHeight="1" x14ac:dyDescent="0.3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ht="14.25" customHeight="1" x14ac:dyDescent="0.3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ht="14.25" customHeight="1" x14ac:dyDescent="0.3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ht="14.25" customHeight="1" x14ac:dyDescent="0.3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4.25" customHeight="1" x14ac:dyDescent="0.3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4.25" customHeight="1" x14ac:dyDescent="0.3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4.25" customHeight="1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ht="14.25" customHeight="1" x14ac:dyDescent="0.3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ht="14.25" customHeight="1" x14ac:dyDescent="0.3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ht="14.25" customHeight="1" x14ac:dyDescent="0.3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ht="14.25" customHeight="1" x14ac:dyDescent="0.3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ht="14.25" customHeight="1" x14ac:dyDescent="0.3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ht="14.25" customHeight="1" x14ac:dyDescent="0.3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ht="14.25" customHeight="1" x14ac:dyDescent="0.3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ht="14.25" customHeight="1" x14ac:dyDescent="0.3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ht="14.25" customHeight="1" x14ac:dyDescent="0.3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ht="14.25" customHeight="1" x14ac:dyDescent="0.3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ht="14.25" customHeight="1" x14ac:dyDescent="0.3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ht="14.25" customHeight="1" x14ac:dyDescent="0.3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ht="14.25" customHeight="1" x14ac:dyDescent="0.3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ht="14.25" customHeight="1" x14ac:dyDescent="0.3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ht="14.25" customHeight="1" x14ac:dyDescent="0.3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ht="14.25" customHeight="1" x14ac:dyDescent="0.3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ht="14.25" customHeight="1" x14ac:dyDescent="0.3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ht="14.25" customHeight="1" x14ac:dyDescent="0.3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ht="14.25" customHeight="1" x14ac:dyDescent="0.3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ht="14.25" customHeight="1" x14ac:dyDescent="0.3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ht="14.25" customHeight="1" x14ac:dyDescent="0.3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ht="14.25" customHeight="1" x14ac:dyDescent="0.3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ht="14.25" customHeight="1" x14ac:dyDescent="0.3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ht="14.25" customHeight="1" x14ac:dyDescent="0.3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ht="14.25" customHeight="1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ht="14.25" customHeight="1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ht="14.25" customHeight="1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ht="14.25" customHeight="1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ht="14.25" customHeight="1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ht="14.25" customHeight="1" x14ac:dyDescent="0.3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ht="14.25" customHeight="1" x14ac:dyDescent="0.3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ht="14.25" customHeight="1" x14ac:dyDescent="0.3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ht="14.25" customHeight="1" x14ac:dyDescent="0.3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ht="14.25" customHeight="1" x14ac:dyDescent="0.3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ht="14.25" customHeight="1" x14ac:dyDescent="0.3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ht="14.25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ht="14.25" customHeight="1" x14ac:dyDescent="0.3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ht="14.25" customHeight="1" x14ac:dyDescent="0.3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ht="14.25" customHeight="1" x14ac:dyDescent="0.3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ht="14.25" customHeight="1" x14ac:dyDescent="0.3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ht="14.25" customHeight="1" x14ac:dyDescent="0.3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ht="14.25" customHeight="1" x14ac:dyDescent="0.3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ht="14.25" customHeight="1" x14ac:dyDescent="0.3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ht="14.25" customHeight="1" x14ac:dyDescent="0.3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ht="14.25" customHeight="1" x14ac:dyDescent="0.3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ht="14.25" customHeight="1" x14ac:dyDescent="0.3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ht="14.25" customHeight="1" x14ac:dyDescent="0.3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ht="14.25" customHeight="1" x14ac:dyDescent="0.3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ht="14.25" customHeight="1" x14ac:dyDescent="0.3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ht="14.25" customHeight="1" x14ac:dyDescent="0.3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ht="14.25" customHeight="1" x14ac:dyDescent="0.3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ht="14.25" customHeight="1" x14ac:dyDescent="0.3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ht="14.25" customHeight="1" x14ac:dyDescent="0.3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ht="14.25" customHeight="1" x14ac:dyDescent="0.3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ht="14.25" customHeight="1" x14ac:dyDescent="0.3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ht="14.25" customHeight="1" x14ac:dyDescent="0.3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ht="14.25" customHeight="1" x14ac:dyDescent="0.3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ht="14.25" customHeight="1" x14ac:dyDescent="0.3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ht="14.25" customHeight="1" x14ac:dyDescent="0.3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ht="14.25" customHeight="1" x14ac:dyDescent="0.3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ht="14.25" customHeight="1" x14ac:dyDescent="0.3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ht="14.25" customHeight="1" x14ac:dyDescent="0.3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ht="14.25" customHeight="1" x14ac:dyDescent="0.3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ht="14.25" customHeight="1" x14ac:dyDescent="0.3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ht="14.25" customHeight="1" x14ac:dyDescent="0.3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ht="14.25" customHeight="1" x14ac:dyDescent="0.3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ht="14.25" customHeight="1" x14ac:dyDescent="0.3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ht="14.25" customHeight="1" x14ac:dyDescent="0.3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ht="14.25" customHeight="1" x14ac:dyDescent="0.3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ht="14.25" customHeight="1" x14ac:dyDescent="0.3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ht="14.25" customHeight="1" x14ac:dyDescent="0.3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ht="14.25" customHeight="1" x14ac:dyDescent="0.3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ht="14.25" customHeight="1" x14ac:dyDescent="0.3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ht="14.25" customHeight="1" x14ac:dyDescent="0.3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ht="14.25" customHeight="1" x14ac:dyDescent="0.3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ht="14.25" customHeight="1" x14ac:dyDescent="0.3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ht="14.25" customHeight="1" x14ac:dyDescent="0.3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ht="14.25" customHeight="1" x14ac:dyDescent="0.3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ht="14.25" customHeight="1" x14ac:dyDescent="0.3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ht="14.25" customHeight="1" x14ac:dyDescent="0.3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ht="14.25" customHeight="1" x14ac:dyDescent="0.3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ht="14.25" customHeight="1" x14ac:dyDescent="0.3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ht="14.25" customHeight="1" x14ac:dyDescent="0.3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ht="14.25" customHeight="1" x14ac:dyDescent="0.3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ht="14.25" customHeight="1" x14ac:dyDescent="0.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ht="14.25" customHeight="1" x14ac:dyDescent="0.3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ht="14.25" customHeight="1" x14ac:dyDescent="0.3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ht="14.25" customHeight="1" x14ac:dyDescent="0.3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ht="14.25" customHeight="1" x14ac:dyDescent="0.3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ht="14.25" customHeight="1" x14ac:dyDescent="0.3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ht="14.25" customHeight="1" x14ac:dyDescent="0.3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ht="14.25" customHeight="1" x14ac:dyDescent="0.3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ht="14.25" customHeight="1" x14ac:dyDescent="0.3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ht="14.25" customHeight="1" x14ac:dyDescent="0.3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ht="14.25" customHeight="1" x14ac:dyDescent="0.3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ht="14.25" customHeight="1" x14ac:dyDescent="0.3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ht="14.25" customHeight="1" x14ac:dyDescent="0.3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ht="14.25" customHeight="1" x14ac:dyDescent="0.3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ht="14.25" customHeight="1" x14ac:dyDescent="0.3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ht="14.25" customHeight="1" x14ac:dyDescent="0.3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ht="14.25" customHeight="1" x14ac:dyDescent="0.3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ht="14.25" customHeight="1" x14ac:dyDescent="0.3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ht="14.25" customHeight="1" x14ac:dyDescent="0.3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ht="14.25" customHeight="1" x14ac:dyDescent="0.3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ht="14.25" customHeight="1" x14ac:dyDescent="0.3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ht="14.25" customHeight="1" x14ac:dyDescent="0.3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ht="14.25" customHeight="1" x14ac:dyDescent="0.3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ht="14.25" customHeight="1" x14ac:dyDescent="0.3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ht="14.25" customHeight="1" x14ac:dyDescent="0.3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ht="14.25" customHeight="1" x14ac:dyDescent="0.3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ht="14.25" customHeight="1" x14ac:dyDescent="0.3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ht="14.25" customHeight="1" x14ac:dyDescent="0.3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ht="14.25" customHeight="1" x14ac:dyDescent="0.3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ht="14.25" customHeight="1" x14ac:dyDescent="0.3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ht="14.25" customHeight="1" x14ac:dyDescent="0.3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ht="14.25" customHeight="1" x14ac:dyDescent="0.3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ht="14.25" customHeight="1" x14ac:dyDescent="0.3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ht="14.25" customHeight="1" x14ac:dyDescent="0.3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ht="14.25" customHeight="1" x14ac:dyDescent="0.3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ht="14.25" customHeight="1" x14ac:dyDescent="0.3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ht="14.25" customHeight="1" x14ac:dyDescent="0.3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ht="14.25" customHeight="1" x14ac:dyDescent="0.3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ht="14.25" customHeight="1" x14ac:dyDescent="0.3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ht="14.25" customHeight="1" x14ac:dyDescent="0.3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ht="14.25" customHeight="1" x14ac:dyDescent="0.3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ht="14.25" customHeight="1" x14ac:dyDescent="0.3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ht="14.25" customHeight="1" x14ac:dyDescent="0.3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ht="14.25" customHeight="1" x14ac:dyDescent="0.3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ht="14.25" customHeight="1" x14ac:dyDescent="0.3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ht="14.25" customHeight="1" x14ac:dyDescent="0.3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ht="14.25" customHeight="1" x14ac:dyDescent="0.3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ht="14.25" customHeight="1" x14ac:dyDescent="0.3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ht="14.25" customHeight="1" x14ac:dyDescent="0.3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ht="14.25" customHeight="1" x14ac:dyDescent="0.3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ht="14.25" customHeight="1" x14ac:dyDescent="0.3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ht="14.25" customHeight="1" x14ac:dyDescent="0.3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ht="14.25" customHeight="1" x14ac:dyDescent="0.3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ht="14.25" customHeight="1" x14ac:dyDescent="0.3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ht="14.25" customHeight="1" x14ac:dyDescent="0.3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ht="14.25" customHeight="1" x14ac:dyDescent="0.3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ht="14.25" customHeight="1" x14ac:dyDescent="0.3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ht="14.25" customHeight="1" x14ac:dyDescent="0.3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ht="14.25" customHeight="1" x14ac:dyDescent="0.3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ht="14.25" customHeight="1" x14ac:dyDescent="0.3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ht="14.25" customHeight="1" x14ac:dyDescent="0.3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ht="14.25" customHeight="1" x14ac:dyDescent="0.3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ht="14.25" customHeight="1" x14ac:dyDescent="0.3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ht="14.25" customHeight="1" x14ac:dyDescent="0.3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ht="14.25" customHeight="1" x14ac:dyDescent="0.3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ht="14.25" customHeight="1" x14ac:dyDescent="0.3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ht="14.25" customHeight="1" x14ac:dyDescent="0.3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ht="14.25" customHeight="1" x14ac:dyDescent="0.3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ht="14.25" customHeight="1" x14ac:dyDescent="0.3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ht="14.25" customHeight="1" x14ac:dyDescent="0.3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ht="14.25" customHeight="1" x14ac:dyDescent="0.3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ht="14.25" customHeight="1" x14ac:dyDescent="0.3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ht="14.25" customHeight="1" x14ac:dyDescent="0.3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ht="14.25" customHeight="1" x14ac:dyDescent="0.3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ht="14.25" customHeight="1" x14ac:dyDescent="0.3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ht="14.25" customHeight="1" x14ac:dyDescent="0.3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ht="14.25" customHeight="1" x14ac:dyDescent="0.3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ht="14.25" customHeight="1" x14ac:dyDescent="0.3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ht="14.25" customHeight="1" x14ac:dyDescent="0.3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ht="14.25" customHeight="1" x14ac:dyDescent="0.3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ht="14.25" customHeight="1" x14ac:dyDescent="0.3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ht="14.25" customHeight="1" x14ac:dyDescent="0.3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ht="14.25" customHeight="1" x14ac:dyDescent="0.3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ht="14.25" customHeight="1" x14ac:dyDescent="0.3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ht="14.25" customHeight="1" x14ac:dyDescent="0.3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ht="14.25" customHeight="1" x14ac:dyDescent="0.3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ht="14.25" customHeight="1" x14ac:dyDescent="0.3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ht="14.25" customHeight="1" x14ac:dyDescent="0.3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ht="14.25" customHeight="1" x14ac:dyDescent="0.3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ht="14.25" customHeight="1" x14ac:dyDescent="0.3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ht="14.25" customHeight="1" x14ac:dyDescent="0.3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ht="14.25" customHeight="1" x14ac:dyDescent="0.3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ht="14.25" customHeight="1" x14ac:dyDescent="0.3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ht="14.25" customHeight="1" x14ac:dyDescent="0.3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ht="14.25" customHeight="1" x14ac:dyDescent="0.3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ht="14.25" customHeight="1" x14ac:dyDescent="0.3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ht="14.25" customHeight="1" x14ac:dyDescent="0.3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ht="14.25" customHeight="1" x14ac:dyDescent="0.3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ht="14.25" customHeight="1" x14ac:dyDescent="0.3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ht="14.25" customHeight="1" x14ac:dyDescent="0.3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ht="14.25" customHeight="1" x14ac:dyDescent="0.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ht="14.25" customHeight="1" x14ac:dyDescent="0.3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ht="14.25" customHeight="1" x14ac:dyDescent="0.3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ht="14.25" customHeight="1" x14ac:dyDescent="0.3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ht="14.25" customHeight="1" x14ac:dyDescent="0.3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ht="14.25" customHeight="1" x14ac:dyDescent="0.3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ht="14.25" customHeight="1" x14ac:dyDescent="0.3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ht="14.25" customHeight="1" x14ac:dyDescent="0.3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ht="14.25" customHeight="1" x14ac:dyDescent="0.3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ht="14.25" customHeight="1" x14ac:dyDescent="0.3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ht="14.25" customHeight="1" x14ac:dyDescent="0.3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ht="14.25" customHeight="1" x14ac:dyDescent="0.3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ht="14.25" customHeight="1" x14ac:dyDescent="0.3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ht="14.25" customHeight="1" x14ac:dyDescent="0.3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ht="14.25" customHeight="1" x14ac:dyDescent="0.3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ht="14.25" customHeight="1" x14ac:dyDescent="0.3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ht="14.25" customHeight="1" x14ac:dyDescent="0.3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ht="14.25" customHeight="1" x14ac:dyDescent="0.3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ht="14.25" customHeight="1" x14ac:dyDescent="0.3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ht="14.25" customHeight="1" x14ac:dyDescent="0.3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ht="14.25" customHeight="1" x14ac:dyDescent="0.3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ht="14.25" customHeight="1" x14ac:dyDescent="0.3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ht="14.25" customHeight="1" x14ac:dyDescent="0.3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ht="14.25" customHeight="1" x14ac:dyDescent="0.3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ht="14.25" customHeight="1" x14ac:dyDescent="0.3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ht="14.25" customHeight="1" x14ac:dyDescent="0.3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ht="14.25" customHeight="1" x14ac:dyDescent="0.3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ht="14.25" customHeight="1" x14ac:dyDescent="0.3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ht="14.25" customHeight="1" x14ac:dyDescent="0.3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ht="14.25" customHeight="1" x14ac:dyDescent="0.3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ht="14.25" customHeight="1" x14ac:dyDescent="0.3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ht="14.25" customHeight="1" x14ac:dyDescent="0.3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ht="14.25" customHeight="1" x14ac:dyDescent="0.3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ht="14.25" customHeight="1" x14ac:dyDescent="0.3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ht="14.25" customHeight="1" x14ac:dyDescent="0.3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ht="14.25" customHeight="1" x14ac:dyDescent="0.3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ht="14.25" customHeight="1" x14ac:dyDescent="0.3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ht="14.25" customHeight="1" x14ac:dyDescent="0.3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ht="14.25" customHeight="1" x14ac:dyDescent="0.3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ht="14.25" customHeight="1" x14ac:dyDescent="0.3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ht="14.25" customHeight="1" x14ac:dyDescent="0.3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ht="14.25" customHeight="1" x14ac:dyDescent="0.3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ht="14.25" customHeight="1" x14ac:dyDescent="0.3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ht="14.25" customHeight="1" x14ac:dyDescent="0.3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ht="14.25" customHeight="1" x14ac:dyDescent="0.3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ht="14.25" customHeight="1" x14ac:dyDescent="0.3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ht="14.25" customHeight="1" x14ac:dyDescent="0.3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ht="14.25" customHeight="1" x14ac:dyDescent="0.3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ht="14.25" customHeight="1" x14ac:dyDescent="0.3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ht="14.25" customHeight="1" x14ac:dyDescent="0.3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ht="14.25" customHeight="1" x14ac:dyDescent="0.3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ht="14.25" customHeight="1" x14ac:dyDescent="0.3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ht="14.25" customHeight="1" x14ac:dyDescent="0.3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ht="14.25" customHeight="1" x14ac:dyDescent="0.3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ht="14.25" customHeight="1" x14ac:dyDescent="0.3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ht="14.25" customHeight="1" x14ac:dyDescent="0.3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ht="14.25" customHeight="1" x14ac:dyDescent="0.3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ht="14.25" customHeight="1" x14ac:dyDescent="0.3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ht="14.25" customHeight="1" x14ac:dyDescent="0.3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ht="14.25" customHeight="1" x14ac:dyDescent="0.3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ht="14.25" customHeight="1" x14ac:dyDescent="0.3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ht="14.25" customHeight="1" x14ac:dyDescent="0.3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ht="14.25" customHeight="1" x14ac:dyDescent="0.3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ht="14.25" customHeight="1" x14ac:dyDescent="0.3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ht="14.25" customHeight="1" x14ac:dyDescent="0.3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ht="14.25" customHeight="1" x14ac:dyDescent="0.3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ht="14.25" customHeight="1" x14ac:dyDescent="0.3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ht="14.25" customHeight="1" x14ac:dyDescent="0.3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ht="14.25" customHeight="1" x14ac:dyDescent="0.3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ht="14.25" customHeight="1" x14ac:dyDescent="0.3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ht="14.25" customHeight="1" x14ac:dyDescent="0.3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ht="14.25" customHeight="1" x14ac:dyDescent="0.3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ht="14.25" customHeight="1" x14ac:dyDescent="0.3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ht="14.25" customHeight="1" x14ac:dyDescent="0.3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ht="14.25" customHeight="1" x14ac:dyDescent="0.3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ht="14.25" customHeight="1" x14ac:dyDescent="0.3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ht="14.25" customHeight="1" x14ac:dyDescent="0.3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ht="14.25" customHeight="1" x14ac:dyDescent="0.3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ht="14.25" customHeight="1" x14ac:dyDescent="0.3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ht="14.25" customHeight="1" x14ac:dyDescent="0.3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ht="14.25" customHeight="1" x14ac:dyDescent="0.3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ht="14.25" customHeight="1" x14ac:dyDescent="0.3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ht="14.25" customHeight="1" x14ac:dyDescent="0.3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ht="14.25" customHeight="1" x14ac:dyDescent="0.3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ht="14.25" customHeight="1" x14ac:dyDescent="0.3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ht="14.25" customHeight="1" x14ac:dyDescent="0.3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ht="14.25" customHeight="1" x14ac:dyDescent="0.3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ht="14.25" customHeight="1" x14ac:dyDescent="0.3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ht="14.25" customHeight="1" x14ac:dyDescent="0.3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ht="14.25" customHeight="1" x14ac:dyDescent="0.3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ht="14.25" customHeight="1" x14ac:dyDescent="0.3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ht="14.25" customHeight="1" x14ac:dyDescent="0.3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ht="14.25" customHeight="1" x14ac:dyDescent="0.3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ht="14.25" customHeight="1" x14ac:dyDescent="0.3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ht="14.25" customHeight="1" x14ac:dyDescent="0.3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ht="14.25" customHeight="1" x14ac:dyDescent="0.3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ht="14.25" customHeight="1" x14ac:dyDescent="0.3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ht="14.25" customHeight="1" x14ac:dyDescent="0.3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ht="14.25" customHeight="1" x14ac:dyDescent="0.3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ht="14.25" customHeight="1" x14ac:dyDescent="0.3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ht="14.25" customHeight="1" x14ac:dyDescent="0.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ht="14.25" customHeight="1" x14ac:dyDescent="0.3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ht="14.25" customHeight="1" x14ac:dyDescent="0.3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ht="14.25" customHeight="1" x14ac:dyDescent="0.3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ht="14.25" customHeight="1" x14ac:dyDescent="0.3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ht="14.25" customHeight="1" x14ac:dyDescent="0.3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ht="14.25" customHeight="1" x14ac:dyDescent="0.3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ht="14.25" customHeight="1" x14ac:dyDescent="0.3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ht="14.25" customHeight="1" x14ac:dyDescent="0.3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ht="14.25" customHeight="1" x14ac:dyDescent="0.3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ht="14.25" customHeight="1" x14ac:dyDescent="0.3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ht="14.25" customHeight="1" x14ac:dyDescent="0.3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ht="14.25" customHeight="1" x14ac:dyDescent="0.3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ht="14.25" customHeight="1" x14ac:dyDescent="0.3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ht="14.25" customHeight="1" x14ac:dyDescent="0.3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ht="14.25" customHeight="1" x14ac:dyDescent="0.3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ht="14.25" customHeight="1" x14ac:dyDescent="0.3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ht="14.25" customHeight="1" x14ac:dyDescent="0.3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ht="14.25" customHeight="1" x14ac:dyDescent="0.3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ht="14.25" customHeight="1" x14ac:dyDescent="0.3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ht="14.25" customHeight="1" x14ac:dyDescent="0.3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ht="14.25" customHeight="1" x14ac:dyDescent="0.3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ht="14.25" customHeight="1" x14ac:dyDescent="0.3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ht="14.25" customHeight="1" x14ac:dyDescent="0.3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ht="14.25" customHeight="1" x14ac:dyDescent="0.3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ht="14.25" customHeight="1" x14ac:dyDescent="0.3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ht="14.25" customHeight="1" x14ac:dyDescent="0.3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ht="14.25" customHeight="1" x14ac:dyDescent="0.3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ht="14.25" customHeight="1" x14ac:dyDescent="0.3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ht="14.25" customHeight="1" x14ac:dyDescent="0.3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ht="14.25" customHeight="1" x14ac:dyDescent="0.3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ht="14.25" customHeight="1" x14ac:dyDescent="0.3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ht="14.25" customHeight="1" x14ac:dyDescent="0.3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ht="14.25" customHeight="1" x14ac:dyDescent="0.3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ht="14.25" customHeight="1" x14ac:dyDescent="0.3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ht="14.25" customHeight="1" x14ac:dyDescent="0.3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ht="14.25" customHeight="1" x14ac:dyDescent="0.3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ht="14.25" customHeight="1" x14ac:dyDescent="0.3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ht="14.25" customHeight="1" x14ac:dyDescent="0.3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ht="14.25" customHeight="1" x14ac:dyDescent="0.3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ht="14.25" customHeight="1" x14ac:dyDescent="0.3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ht="14.25" customHeight="1" x14ac:dyDescent="0.3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ht="14.25" customHeight="1" x14ac:dyDescent="0.3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ht="14.25" customHeight="1" x14ac:dyDescent="0.3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ht="14.25" customHeight="1" x14ac:dyDescent="0.3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ht="14.25" customHeight="1" x14ac:dyDescent="0.3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ht="14.25" customHeight="1" x14ac:dyDescent="0.3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ht="14.25" customHeight="1" x14ac:dyDescent="0.3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ht="14.25" customHeight="1" x14ac:dyDescent="0.3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ht="14.25" customHeight="1" x14ac:dyDescent="0.3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ht="14.25" customHeight="1" x14ac:dyDescent="0.3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ht="14.25" customHeight="1" x14ac:dyDescent="0.3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ht="14.25" customHeight="1" x14ac:dyDescent="0.3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ht="14.25" customHeight="1" x14ac:dyDescent="0.3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ht="14.25" customHeight="1" x14ac:dyDescent="0.3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ht="14.25" customHeight="1" x14ac:dyDescent="0.3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ht="14.25" customHeight="1" x14ac:dyDescent="0.3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ht="14.25" customHeight="1" x14ac:dyDescent="0.3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ht="14.25" customHeight="1" x14ac:dyDescent="0.3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ht="14.25" customHeight="1" x14ac:dyDescent="0.3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ht="14.25" customHeight="1" x14ac:dyDescent="0.3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ht="14.25" customHeight="1" x14ac:dyDescent="0.3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ht="14.25" customHeight="1" x14ac:dyDescent="0.3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ht="14.25" customHeight="1" x14ac:dyDescent="0.3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ht="14.25" customHeight="1" x14ac:dyDescent="0.3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ht="14.25" customHeight="1" x14ac:dyDescent="0.3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ht="14.25" customHeight="1" x14ac:dyDescent="0.3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ht="14.25" customHeight="1" x14ac:dyDescent="0.3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ht="14.25" customHeight="1" x14ac:dyDescent="0.3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ht="14.25" customHeight="1" x14ac:dyDescent="0.3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ht="14.25" customHeight="1" x14ac:dyDescent="0.3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ht="14.25" customHeight="1" x14ac:dyDescent="0.3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ht="14.25" customHeight="1" x14ac:dyDescent="0.3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ht="14.25" customHeight="1" x14ac:dyDescent="0.3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ht="14.25" customHeight="1" x14ac:dyDescent="0.3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ht="14.25" customHeight="1" x14ac:dyDescent="0.3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ht="14.25" customHeight="1" x14ac:dyDescent="0.3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ht="14.25" customHeight="1" x14ac:dyDescent="0.3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ht="14.25" customHeight="1" x14ac:dyDescent="0.3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ht="14.25" customHeight="1" x14ac:dyDescent="0.3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ht="14.25" customHeight="1" x14ac:dyDescent="0.3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ht="14.25" customHeight="1" x14ac:dyDescent="0.3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ht="14.25" customHeight="1" x14ac:dyDescent="0.3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ht="14.25" customHeight="1" x14ac:dyDescent="0.3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ht="14.25" customHeight="1" x14ac:dyDescent="0.3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ht="14.25" customHeight="1" x14ac:dyDescent="0.3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ht="14.25" customHeight="1" x14ac:dyDescent="0.3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ht="14.25" customHeight="1" x14ac:dyDescent="0.3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ht="14.25" customHeight="1" x14ac:dyDescent="0.3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ht="14.25" customHeight="1" x14ac:dyDescent="0.3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ht="14.25" customHeight="1" x14ac:dyDescent="0.3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ht="14.25" customHeight="1" x14ac:dyDescent="0.3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ht="14.25" customHeight="1" x14ac:dyDescent="0.3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ht="14.25" customHeight="1" x14ac:dyDescent="0.3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ht="14.25" customHeight="1" x14ac:dyDescent="0.3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ht="14.25" customHeight="1" x14ac:dyDescent="0.3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ht="14.25" customHeight="1" x14ac:dyDescent="0.3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ht="14.25" customHeight="1" x14ac:dyDescent="0.3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ht="14.25" customHeight="1" x14ac:dyDescent="0.3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ht="14.25" customHeight="1" x14ac:dyDescent="0.3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ht="14.25" customHeight="1" x14ac:dyDescent="0.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ht="14.25" customHeight="1" x14ac:dyDescent="0.3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ht="14.25" customHeight="1" x14ac:dyDescent="0.3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ht="14.25" customHeight="1" x14ac:dyDescent="0.3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ht="14.25" customHeight="1" x14ac:dyDescent="0.3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ht="14.25" customHeight="1" x14ac:dyDescent="0.3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ht="14.25" customHeight="1" x14ac:dyDescent="0.3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ht="14.25" customHeight="1" x14ac:dyDescent="0.3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ht="14.25" customHeight="1" x14ac:dyDescent="0.3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ht="14.25" customHeight="1" x14ac:dyDescent="0.3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ht="14.25" customHeight="1" x14ac:dyDescent="0.3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ht="14.25" customHeight="1" x14ac:dyDescent="0.3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ht="14.25" customHeight="1" x14ac:dyDescent="0.3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ht="14.25" customHeight="1" x14ac:dyDescent="0.3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ht="14.25" customHeight="1" x14ac:dyDescent="0.3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ht="14.25" customHeight="1" x14ac:dyDescent="0.3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ht="14.25" customHeight="1" x14ac:dyDescent="0.3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ht="14.25" customHeight="1" x14ac:dyDescent="0.3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ht="14.25" customHeight="1" x14ac:dyDescent="0.3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ht="14.25" customHeight="1" x14ac:dyDescent="0.3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ht="14.25" customHeight="1" x14ac:dyDescent="0.3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ht="14.25" customHeight="1" x14ac:dyDescent="0.3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ht="14.25" customHeight="1" x14ac:dyDescent="0.3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ht="14.25" customHeight="1" x14ac:dyDescent="0.3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ht="14.25" customHeight="1" x14ac:dyDescent="0.3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ht="14.25" customHeight="1" x14ac:dyDescent="0.3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ht="14.25" customHeight="1" x14ac:dyDescent="0.3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ht="14.25" customHeight="1" x14ac:dyDescent="0.3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ht="14.25" customHeight="1" x14ac:dyDescent="0.3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ht="14.25" customHeight="1" x14ac:dyDescent="0.3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ht="14.25" customHeight="1" x14ac:dyDescent="0.3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ht="14.25" customHeight="1" x14ac:dyDescent="0.3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ht="14.25" customHeight="1" x14ac:dyDescent="0.3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ht="14.25" customHeight="1" x14ac:dyDescent="0.3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ht="14.25" customHeight="1" x14ac:dyDescent="0.3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ht="14.25" customHeight="1" x14ac:dyDescent="0.3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ht="14.25" customHeight="1" x14ac:dyDescent="0.3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ht="14.25" customHeight="1" x14ac:dyDescent="0.3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ht="14.25" customHeight="1" x14ac:dyDescent="0.3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ht="14.25" customHeight="1" x14ac:dyDescent="0.3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ht="14.25" customHeight="1" x14ac:dyDescent="0.3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ht="14.25" customHeight="1" x14ac:dyDescent="0.3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ht="14.25" customHeight="1" x14ac:dyDescent="0.3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ht="14.25" customHeight="1" x14ac:dyDescent="0.3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ht="14.25" customHeight="1" x14ac:dyDescent="0.3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ht="14.25" customHeight="1" x14ac:dyDescent="0.3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ht="14.25" customHeight="1" x14ac:dyDescent="0.3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ht="14.25" customHeight="1" x14ac:dyDescent="0.3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ht="14.25" customHeight="1" x14ac:dyDescent="0.3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ht="14.25" customHeight="1" x14ac:dyDescent="0.3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ht="14.25" customHeight="1" x14ac:dyDescent="0.3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ht="14.25" customHeight="1" x14ac:dyDescent="0.3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ht="14.25" customHeight="1" x14ac:dyDescent="0.3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ht="14.25" customHeight="1" x14ac:dyDescent="0.3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ht="14.25" customHeight="1" x14ac:dyDescent="0.3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ht="14.25" customHeight="1" x14ac:dyDescent="0.3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ht="14.25" customHeight="1" x14ac:dyDescent="0.3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ht="14.25" customHeight="1" x14ac:dyDescent="0.3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ht="14.25" customHeight="1" x14ac:dyDescent="0.3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ht="14.25" customHeight="1" x14ac:dyDescent="0.3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ht="14.25" customHeight="1" x14ac:dyDescent="0.3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ht="14.25" customHeight="1" x14ac:dyDescent="0.3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ht="14.25" customHeight="1" x14ac:dyDescent="0.3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ht="14.25" customHeight="1" x14ac:dyDescent="0.3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ht="14.25" customHeight="1" x14ac:dyDescent="0.3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ht="14.25" customHeight="1" x14ac:dyDescent="0.3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ht="14.25" customHeight="1" x14ac:dyDescent="0.3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ht="14.25" customHeight="1" x14ac:dyDescent="0.3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ht="14.25" customHeight="1" x14ac:dyDescent="0.3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ht="14.25" customHeight="1" x14ac:dyDescent="0.3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ht="14.25" customHeight="1" x14ac:dyDescent="0.3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ht="14.25" customHeight="1" x14ac:dyDescent="0.3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ht="14.25" customHeight="1" x14ac:dyDescent="0.3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ht="14.25" customHeight="1" x14ac:dyDescent="0.3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ht="14.25" customHeight="1" x14ac:dyDescent="0.3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ht="14.25" customHeight="1" x14ac:dyDescent="0.3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ht="14.25" customHeight="1" x14ac:dyDescent="0.3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ht="14.25" customHeight="1" x14ac:dyDescent="0.3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ht="14.25" customHeight="1" x14ac:dyDescent="0.3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ht="14.25" customHeight="1" x14ac:dyDescent="0.3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ht="14.25" customHeight="1" x14ac:dyDescent="0.3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ht="14.25" customHeight="1" x14ac:dyDescent="0.3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ht="14.25" customHeight="1" x14ac:dyDescent="0.3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ht="14.25" customHeight="1" x14ac:dyDescent="0.3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ht="14.25" customHeight="1" x14ac:dyDescent="0.3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ht="14.25" customHeight="1" x14ac:dyDescent="0.3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ht="14.25" customHeight="1" x14ac:dyDescent="0.3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ht="14.25" customHeight="1" x14ac:dyDescent="0.3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ht="14.25" customHeight="1" x14ac:dyDescent="0.3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ht="14.25" customHeight="1" x14ac:dyDescent="0.3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ht="14.25" customHeight="1" x14ac:dyDescent="0.3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ht="14.25" customHeight="1" x14ac:dyDescent="0.3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ht="14.25" customHeight="1" x14ac:dyDescent="0.3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ht="14.25" customHeight="1" x14ac:dyDescent="0.3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ht="14.25" customHeight="1" x14ac:dyDescent="0.3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ht="14.25" customHeight="1" x14ac:dyDescent="0.3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ht="14.25" customHeight="1" x14ac:dyDescent="0.3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ht="14.25" customHeight="1" x14ac:dyDescent="0.3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ht="14.25" customHeight="1" x14ac:dyDescent="0.3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ht="14.25" customHeight="1" x14ac:dyDescent="0.3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ht="14.25" customHeight="1" x14ac:dyDescent="0.3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ht="14.25" customHeight="1" x14ac:dyDescent="0.3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ht="14.25" customHeight="1" x14ac:dyDescent="0.3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ht="14.25" customHeight="1" x14ac:dyDescent="0.3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ht="14.25" customHeight="1" x14ac:dyDescent="0.3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ht="14.25" customHeight="1" x14ac:dyDescent="0.3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ht="14.25" customHeight="1" x14ac:dyDescent="0.3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ht="14.25" customHeight="1" x14ac:dyDescent="0.3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ht="14.25" customHeight="1" x14ac:dyDescent="0.3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ht="14.25" customHeight="1" x14ac:dyDescent="0.3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ht="14.25" customHeight="1" x14ac:dyDescent="0.3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ht="14.25" customHeight="1" x14ac:dyDescent="0.3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ht="14.25" customHeight="1" x14ac:dyDescent="0.3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ht="14.25" customHeight="1" x14ac:dyDescent="0.3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ht="14.25" customHeight="1" x14ac:dyDescent="0.3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ht="14.25" customHeight="1" x14ac:dyDescent="0.3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ht="14.25" customHeight="1" x14ac:dyDescent="0.3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ht="14.25" customHeight="1" x14ac:dyDescent="0.3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ht="14.25" customHeight="1" x14ac:dyDescent="0.3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ht="14.25" customHeight="1" x14ac:dyDescent="0.3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ht="14.25" customHeight="1" x14ac:dyDescent="0.3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ht="14.25" customHeight="1" x14ac:dyDescent="0.3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ht="14.25" customHeight="1" x14ac:dyDescent="0.3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ht="14.25" customHeight="1" x14ac:dyDescent="0.3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ht="14.25" customHeight="1" x14ac:dyDescent="0.3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ht="14.25" customHeight="1" x14ac:dyDescent="0.3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ht="14.25" customHeight="1" x14ac:dyDescent="0.3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ht="14.25" customHeight="1" x14ac:dyDescent="0.3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ht="14.25" customHeight="1" x14ac:dyDescent="0.3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ht="14.25" customHeight="1" x14ac:dyDescent="0.3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ht="14.25" customHeight="1" x14ac:dyDescent="0.3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ht="14.25" customHeight="1" x14ac:dyDescent="0.3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ht="14.25" customHeight="1" x14ac:dyDescent="0.3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ht="14.25" customHeight="1" x14ac:dyDescent="0.3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ht="14.25" customHeight="1" x14ac:dyDescent="0.3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ht="14.25" customHeight="1" x14ac:dyDescent="0.3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ht="14.25" customHeight="1" x14ac:dyDescent="0.3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ht="14.25" customHeight="1" x14ac:dyDescent="0.3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ht="14.25" customHeight="1" x14ac:dyDescent="0.3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ht="14.25" customHeight="1" x14ac:dyDescent="0.3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ht="14.25" customHeight="1" x14ac:dyDescent="0.3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ht="14.25" customHeight="1" x14ac:dyDescent="0.3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ht="14.25" customHeight="1" x14ac:dyDescent="0.3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ht="14.25" customHeight="1" x14ac:dyDescent="0.3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ht="14.25" customHeight="1" x14ac:dyDescent="0.3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ht="14.25" customHeight="1" x14ac:dyDescent="0.3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ht="14.25" customHeight="1" x14ac:dyDescent="0.3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ht="14.25" customHeight="1" x14ac:dyDescent="0.3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ht="14.25" customHeight="1" x14ac:dyDescent="0.3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ht="14.25" customHeight="1" x14ac:dyDescent="0.3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ht="14.25" customHeight="1" x14ac:dyDescent="0.3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ht="14.25" customHeight="1" x14ac:dyDescent="0.3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ht="14.25" customHeight="1" x14ac:dyDescent="0.3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ht="14.25" customHeight="1" x14ac:dyDescent="0.3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ht="14.25" customHeight="1" x14ac:dyDescent="0.3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ht="14.25" customHeight="1" x14ac:dyDescent="0.3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ht="14.25" customHeight="1" x14ac:dyDescent="0.3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ht="14.25" customHeight="1" x14ac:dyDescent="0.3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ht="14.25" customHeight="1" x14ac:dyDescent="0.3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ht="14.25" customHeight="1" x14ac:dyDescent="0.3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ht="14.25" customHeight="1" x14ac:dyDescent="0.3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ht="14.25" customHeight="1" x14ac:dyDescent="0.3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ht="14.25" customHeight="1" x14ac:dyDescent="0.3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ht="14.25" customHeight="1" x14ac:dyDescent="0.3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ht="14.25" customHeight="1" x14ac:dyDescent="0.3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ht="14.25" customHeight="1" x14ac:dyDescent="0.3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ht="14.25" customHeight="1" x14ac:dyDescent="0.3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ht="14.25" customHeight="1" x14ac:dyDescent="0.3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ht="14.25" customHeight="1" x14ac:dyDescent="0.3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ht="14.25" customHeight="1" x14ac:dyDescent="0.3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ht="14.25" customHeight="1" x14ac:dyDescent="0.3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ht="14.25" customHeight="1" x14ac:dyDescent="0.3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ht="14.25" customHeight="1" x14ac:dyDescent="0.3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ht="14.25" customHeight="1" x14ac:dyDescent="0.3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ht="14.25" customHeight="1" x14ac:dyDescent="0.3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ht="14.25" customHeight="1" x14ac:dyDescent="0.3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ht="14.25" customHeight="1" x14ac:dyDescent="0.3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ht="14.25" customHeight="1" x14ac:dyDescent="0.3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ht="14.25" customHeight="1" x14ac:dyDescent="0.3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ht="14.25" customHeight="1" x14ac:dyDescent="0.3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ht="14.25" customHeight="1" x14ac:dyDescent="0.3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ht="14.25" customHeight="1" x14ac:dyDescent="0.3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ht="14.25" customHeight="1" x14ac:dyDescent="0.3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ht="14.25" customHeight="1" x14ac:dyDescent="0.3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ht="14.25" customHeight="1" x14ac:dyDescent="0.3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ht="14.25" customHeight="1" x14ac:dyDescent="0.3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ht="14.25" customHeight="1" x14ac:dyDescent="0.3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ht="14.25" customHeight="1" x14ac:dyDescent="0.3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ht="14.25" customHeight="1" x14ac:dyDescent="0.3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ht="14.25" customHeight="1" x14ac:dyDescent="0.3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ht="14.25" customHeight="1" x14ac:dyDescent="0.3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ht="14.25" customHeight="1" x14ac:dyDescent="0.3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ht="14.25" customHeight="1" x14ac:dyDescent="0.3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ht="14.25" customHeight="1" x14ac:dyDescent="0.3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ht="14.25" customHeight="1" x14ac:dyDescent="0.3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ht="14.25" customHeight="1" x14ac:dyDescent="0.3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ht="14.25" customHeight="1" x14ac:dyDescent="0.3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ht="14.25" customHeight="1" x14ac:dyDescent="0.3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ht="14.25" customHeight="1" x14ac:dyDescent="0.3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ht="14.25" customHeight="1" x14ac:dyDescent="0.3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ht="14.25" customHeight="1" x14ac:dyDescent="0.3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ht="14.25" customHeight="1" x14ac:dyDescent="0.3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ht="14.25" customHeight="1" x14ac:dyDescent="0.3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ht="14.25" customHeight="1" x14ac:dyDescent="0.3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ht="14.25" customHeight="1" x14ac:dyDescent="0.3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ht="14.25" customHeight="1" x14ac:dyDescent="0.3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ht="14.25" customHeight="1" x14ac:dyDescent="0.3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ht="14.25" customHeight="1" x14ac:dyDescent="0.3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ht="14.25" customHeight="1" x14ac:dyDescent="0.3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ht="14.25" customHeight="1" x14ac:dyDescent="0.3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ht="14.25" customHeight="1" x14ac:dyDescent="0.3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ht="14.25" customHeight="1" x14ac:dyDescent="0.3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ht="14.25" customHeight="1" x14ac:dyDescent="0.3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ht="14.25" customHeight="1" x14ac:dyDescent="0.3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ht="14.25" customHeight="1" x14ac:dyDescent="0.3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ht="14.25" customHeight="1" x14ac:dyDescent="0.3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ht="14.25" customHeight="1" x14ac:dyDescent="0.3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ht="14.25" customHeight="1" x14ac:dyDescent="0.3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ht="14.25" customHeight="1" x14ac:dyDescent="0.3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ht="14.25" customHeight="1" x14ac:dyDescent="0.3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ht="14.25" customHeight="1" x14ac:dyDescent="0.3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ht="14.25" customHeight="1" x14ac:dyDescent="0.3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ht="14.25" customHeight="1" x14ac:dyDescent="0.3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ht="14.25" customHeight="1" x14ac:dyDescent="0.3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ht="14.25" customHeight="1" x14ac:dyDescent="0.3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ht="14.25" customHeight="1" x14ac:dyDescent="0.3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ht="14.25" customHeight="1" x14ac:dyDescent="0.3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ht="14.25" customHeight="1" x14ac:dyDescent="0.3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ht="14.25" customHeight="1" x14ac:dyDescent="0.3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ht="14.25" customHeight="1" x14ac:dyDescent="0.3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ht="14.25" customHeight="1" x14ac:dyDescent="0.3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ht="14.25" customHeight="1" x14ac:dyDescent="0.3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ht="14.25" customHeight="1" x14ac:dyDescent="0.3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ht="14.25" customHeight="1" x14ac:dyDescent="0.3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ht="14.25" customHeight="1" x14ac:dyDescent="0.3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ht="14.25" customHeight="1" x14ac:dyDescent="0.3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ht="14.25" customHeight="1" x14ac:dyDescent="0.3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ht="14.25" customHeight="1" x14ac:dyDescent="0.3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ht="14.25" customHeight="1" x14ac:dyDescent="0.3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ht="14.25" customHeight="1" x14ac:dyDescent="0.3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ht="14.25" customHeight="1" x14ac:dyDescent="0.3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ht="14.25" customHeight="1" x14ac:dyDescent="0.3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ht="14.25" customHeight="1" x14ac:dyDescent="0.3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ht="14.25" customHeight="1" x14ac:dyDescent="0.3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ht="14.25" customHeight="1" x14ac:dyDescent="0.3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ht="14.25" customHeight="1" x14ac:dyDescent="0.3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ht="14.25" customHeight="1" x14ac:dyDescent="0.3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ht="14.25" customHeight="1" x14ac:dyDescent="0.3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ht="14.25" customHeight="1" x14ac:dyDescent="0.3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ht="14.25" customHeight="1" x14ac:dyDescent="0.3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ht="14.25" customHeight="1" x14ac:dyDescent="0.3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ht="14.25" customHeight="1" x14ac:dyDescent="0.3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ht="14.25" customHeight="1" x14ac:dyDescent="0.3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ht="14.25" customHeight="1" x14ac:dyDescent="0.3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ht="14.25" customHeight="1" x14ac:dyDescent="0.3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ht="14.25" customHeight="1" x14ac:dyDescent="0.3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ht="14.25" customHeight="1" x14ac:dyDescent="0.3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ht="14.25" customHeight="1" x14ac:dyDescent="0.3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ht="14.25" customHeight="1" x14ac:dyDescent="0.3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ht="14.25" customHeight="1" x14ac:dyDescent="0.3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ht="14.25" customHeight="1" x14ac:dyDescent="0.3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ht="14.25" customHeight="1" x14ac:dyDescent="0.3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ht="14.25" customHeight="1" x14ac:dyDescent="0.3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ht="14.25" customHeight="1" x14ac:dyDescent="0.3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ht="14.25" customHeight="1" x14ac:dyDescent="0.3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ht="14.25" customHeight="1" x14ac:dyDescent="0.3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ht="14.25" customHeight="1" x14ac:dyDescent="0.3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ht="14.25" customHeight="1" x14ac:dyDescent="0.3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ht="14.25" customHeight="1" x14ac:dyDescent="0.3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ht="14.25" customHeight="1" x14ac:dyDescent="0.3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ht="14.25" customHeight="1" x14ac:dyDescent="0.3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ht="14.25" customHeight="1" x14ac:dyDescent="0.3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ht="14.25" customHeight="1" x14ac:dyDescent="0.3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ht="14.25" customHeight="1" x14ac:dyDescent="0.3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ht="14.25" customHeight="1" x14ac:dyDescent="0.3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ht="14.25" customHeight="1" x14ac:dyDescent="0.3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ht="14.25" customHeight="1" x14ac:dyDescent="0.3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ht="14.25" customHeight="1" x14ac:dyDescent="0.3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ht="14.25" customHeight="1" x14ac:dyDescent="0.3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ht="14.25" customHeight="1" x14ac:dyDescent="0.3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ht="14.25" customHeight="1" x14ac:dyDescent="0.3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ht="14.25" customHeight="1" x14ac:dyDescent="0.3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ht="14.25" customHeight="1" x14ac:dyDescent="0.3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ht="14.25" customHeight="1" x14ac:dyDescent="0.3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ht="14.25" customHeight="1" x14ac:dyDescent="0.3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ht="14.25" customHeight="1" x14ac:dyDescent="0.3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ht="14.25" customHeight="1" x14ac:dyDescent="0.3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ht="14.25" customHeight="1" x14ac:dyDescent="0.3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ht="14.25" customHeight="1" x14ac:dyDescent="0.3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ht="14.25" customHeight="1" x14ac:dyDescent="0.3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ht="14.25" customHeight="1" x14ac:dyDescent="0.3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ht="14.25" customHeight="1" x14ac:dyDescent="0.3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ht="14.25" customHeight="1" x14ac:dyDescent="0.3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ht="14.25" customHeight="1" x14ac:dyDescent="0.3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ht="14.25" customHeight="1" x14ac:dyDescent="0.3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ht="14.25" customHeight="1" x14ac:dyDescent="0.3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ht="14.25" customHeight="1" x14ac:dyDescent="0.3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ht="14.25" customHeight="1" x14ac:dyDescent="0.3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ht="14.25" customHeight="1" x14ac:dyDescent="0.3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ht="14.25" customHeight="1" x14ac:dyDescent="0.3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ht="14.25" customHeight="1" x14ac:dyDescent="0.3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ht="14.25" customHeight="1" x14ac:dyDescent="0.3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ht="14.25" customHeight="1" x14ac:dyDescent="0.3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ht="14.25" customHeight="1" x14ac:dyDescent="0.3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ht="14.25" customHeight="1" x14ac:dyDescent="0.3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ht="14.25" customHeight="1" x14ac:dyDescent="0.3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ht="14.25" customHeight="1" x14ac:dyDescent="0.3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ht="14.25" customHeight="1" x14ac:dyDescent="0.3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ht="14.25" customHeight="1" x14ac:dyDescent="0.3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ht="14.25" customHeight="1" x14ac:dyDescent="0.3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ht="14.25" customHeight="1" x14ac:dyDescent="0.3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ht="14.25" customHeight="1" x14ac:dyDescent="0.3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ht="14.25" customHeight="1" x14ac:dyDescent="0.3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ht="14.25" customHeight="1" x14ac:dyDescent="0.3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ht="14.25" customHeight="1" x14ac:dyDescent="0.3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ht="14.25" customHeight="1" x14ac:dyDescent="0.3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ht="14.25" customHeight="1" x14ac:dyDescent="0.3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ht="14.25" customHeight="1" x14ac:dyDescent="0.3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ht="14.25" customHeight="1" x14ac:dyDescent="0.3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ht="14.25" customHeight="1" x14ac:dyDescent="0.3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ht="14.25" customHeight="1" x14ac:dyDescent="0.3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ht="14.25" customHeight="1" x14ac:dyDescent="0.3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ht="14.25" customHeight="1" x14ac:dyDescent="0.3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ht="14.25" customHeight="1" x14ac:dyDescent="0.3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ht="14.25" customHeight="1" x14ac:dyDescent="0.3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ht="14.25" customHeight="1" x14ac:dyDescent="0.3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ht="14.25" customHeight="1" x14ac:dyDescent="0.3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ht="14.25" customHeight="1" x14ac:dyDescent="0.3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ht="14.25" customHeight="1" x14ac:dyDescent="0.3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ht="14.25" customHeight="1" x14ac:dyDescent="0.3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ht="14.25" customHeight="1" x14ac:dyDescent="0.3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ht="14.25" customHeight="1" x14ac:dyDescent="0.3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ht="14.25" customHeight="1" x14ac:dyDescent="0.3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ht="14.25" customHeight="1" x14ac:dyDescent="0.3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ht="14.25" customHeight="1" x14ac:dyDescent="0.3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ht="14.25" customHeight="1" x14ac:dyDescent="0.3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ht="14.25" customHeight="1" x14ac:dyDescent="0.3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ht="14.25" customHeight="1" x14ac:dyDescent="0.3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ht="14.25" customHeight="1" x14ac:dyDescent="0.3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ht="14.25" customHeight="1" x14ac:dyDescent="0.3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ht="14.25" customHeight="1" x14ac:dyDescent="0.3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ht="14.25" customHeight="1" x14ac:dyDescent="0.3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ht="14.25" customHeight="1" x14ac:dyDescent="0.3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ht="14.25" customHeight="1" x14ac:dyDescent="0.3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ht="14.25" customHeight="1" x14ac:dyDescent="0.3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ht="14.25" customHeight="1" x14ac:dyDescent="0.3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ht="14.25" customHeight="1" x14ac:dyDescent="0.3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ht="14.25" customHeight="1" x14ac:dyDescent="0.3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ht="14.25" customHeight="1" x14ac:dyDescent="0.3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ht="14.25" customHeight="1" x14ac:dyDescent="0.3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ht="14.25" customHeight="1" x14ac:dyDescent="0.3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ht="14.25" customHeight="1" x14ac:dyDescent="0.3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ht="14.25" customHeight="1" x14ac:dyDescent="0.3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ht="14.25" customHeight="1" x14ac:dyDescent="0.3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ht="14.25" customHeight="1" x14ac:dyDescent="0.3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ht="14.25" customHeight="1" x14ac:dyDescent="0.3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ht="14.25" customHeight="1" x14ac:dyDescent="0.3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ht="14.25" customHeight="1" x14ac:dyDescent="0.3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ht="14.25" customHeight="1" x14ac:dyDescent="0.3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ht="14.25" customHeight="1" x14ac:dyDescent="0.3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ht="14.25" customHeight="1" x14ac:dyDescent="0.3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ht="14.25" customHeight="1" x14ac:dyDescent="0.3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ht="14.25" customHeight="1" x14ac:dyDescent="0.3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ht="14.25" customHeight="1" x14ac:dyDescent="0.3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ht="14.25" customHeight="1" x14ac:dyDescent="0.3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ht="14.25" customHeight="1" x14ac:dyDescent="0.3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ht="14.25" customHeight="1" x14ac:dyDescent="0.3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ht="14.25" customHeight="1" x14ac:dyDescent="0.3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ht="14.25" customHeight="1" x14ac:dyDescent="0.3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ht="14.25" customHeight="1" x14ac:dyDescent="0.3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ht="14.25" customHeight="1" x14ac:dyDescent="0.3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ht="14.25" customHeight="1" x14ac:dyDescent="0.3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ht="14.25" customHeight="1" x14ac:dyDescent="0.3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ht="14.25" customHeight="1" x14ac:dyDescent="0.3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ht="14.25" customHeight="1" x14ac:dyDescent="0.3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ht="14.25" customHeight="1" x14ac:dyDescent="0.3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ht="14.25" customHeight="1" x14ac:dyDescent="0.3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ht="14.25" customHeight="1" x14ac:dyDescent="0.3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ht="14.25" customHeight="1" x14ac:dyDescent="0.3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ht="14.25" customHeight="1" x14ac:dyDescent="0.3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ht="14.25" customHeight="1" x14ac:dyDescent="0.3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ht="14.25" customHeight="1" x14ac:dyDescent="0.3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ht="14.25" customHeight="1" x14ac:dyDescent="0.3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ht="14.25" customHeight="1" x14ac:dyDescent="0.3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ht="14.25" customHeight="1" x14ac:dyDescent="0.3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ht="14.25" customHeight="1" x14ac:dyDescent="0.3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ht="14.25" customHeight="1" x14ac:dyDescent="0.3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ht="14.25" customHeight="1" x14ac:dyDescent="0.3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ht="14.25" customHeight="1" x14ac:dyDescent="0.3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ht="14.25" customHeight="1" x14ac:dyDescent="0.3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ht="14.25" customHeight="1" x14ac:dyDescent="0.3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ht="14.25" customHeight="1" x14ac:dyDescent="0.3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ht="14.25" customHeight="1" x14ac:dyDescent="0.3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ht="14.25" customHeight="1" x14ac:dyDescent="0.3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ht="14.25" customHeight="1" x14ac:dyDescent="0.3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ht="14.25" customHeight="1" x14ac:dyDescent="0.3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ht="14.25" customHeight="1" x14ac:dyDescent="0.3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ht="14.25" customHeight="1" x14ac:dyDescent="0.3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ht="14.25" customHeight="1" x14ac:dyDescent="0.3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ht="14.25" customHeight="1" x14ac:dyDescent="0.3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ht="14.25" customHeight="1" x14ac:dyDescent="0.3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ht="14.25" customHeight="1" x14ac:dyDescent="0.3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ht="14.25" customHeight="1" x14ac:dyDescent="0.3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ht="14.25" customHeight="1" x14ac:dyDescent="0.3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ht="14.25" customHeight="1" x14ac:dyDescent="0.3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ht="14.25" customHeight="1" x14ac:dyDescent="0.3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ht="14.25" customHeight="1" x14ac:dyDescent="0.3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ht="14.25" customHeight="1" x14ac:dyDescent="0.3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ht="14.25" customHeight="1" x14ac:dyDescent="0.3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ht="14.25" customHeight="1" x14ac:dyDescent="0.3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ht="14.25" customHeight="1" x14ac:dyDescent="0.3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ht="14.25" customHeight="1" x14ac:dyDescent="0.3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ht="14.25" customHeight="1" x14ac:dyDescent="0.3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ht="14.25" customHeight="1" x14ac:dyDescent="0.3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ht="14.25" customHeight="1" x14ac:dyDescent="0.3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ht="14.25" customHeight="1" x14ac:dyDescent="0.3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ht="14.25" customHeight="1" x14ac:dyDescent="0.3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ht="14.25" customHeight="1" x14ac:dyDescent="0.3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ht="14.25" customHeight="1" x14ac:dyDescent="0.3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ht="14.25" customHeight="1" x14ac:dyDescent="0.3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ht="14.25" customHeight="1" x14ac:dyDescent="0.3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ht="14.25" customHeight="1" x14ac:dyDescent="0.3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ht="14.25" customHeight="1" x14ac:dyDescent="0.3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ht="14.25" customHeight="1" x14ac:dyDescent="0.3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ht="14.25" customHeight="1" x14ac:dyDescent="0.3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ht="14.25" customHeight="1" x14ac:dyDescent="0.3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ht="14.25" customHeight="1" x14ac:dyDescent="0.3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ht="14.25" customHeight="1" x14ac:dyDescent="0.3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ht="14.25" customHeight="1" x14ac:dyDescent="0.3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ht="14.25" customHeight="1" x14ac:dyDescent="0.3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ht="14.25" customHeight="1" x14ac:dyDescent="0.3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ht="14.25" customHeight="1" x14ac:dyDescent="0.3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ht="14.25" customHeight="1" x14ac:dyDescent="0.3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ht="14.25" customHeight="1" x14ac:dyDescent="0.3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ht="14.25" customHeight="1" x14ac:dyDescent="0.3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ht="14.25" customHeight="1" x14ac:dyDescent="0.3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ht="14.25" customHeight="1" x14ac:dyDescent="0.3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ht="14.25" customHeight="1" x14ac:dyDescent="0.3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ht="14.25" customHeight="1" x14ac:dyDescent="0.3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ht="14.25" customHeight="1" x14ac:dyDescent="0.3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ht="14.25" customHeight="1" x14ac:dyDescent="0.3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ht="14.25" customHeight="1" x14ac:dyDescent="0.3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ht="14.25" customHeight="1" x14ac:dyDescent="0.3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ht="14.25" customHeight="1" x14ac:dyDescent="0.3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ht="14.25" customHeight="1" x14ac:dyDescent="0.3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ht="14.25" customHeight="1" x14ac:dyDescent="0.3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ht="14.25" customHeight="1" x14ac:dyDescent="0.3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ht="14.25" customHeight="1" x14ac:dyDescent="0.3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ht="14.25" customHeight="1" x14ac:dyDescent="0.3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ht="14.25" customHeight="1" x14ac:dyDescent="0.3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ht="14.25" customHeight="1" x14ac:dyDescent="0.3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ht="14.25" customHeight="1" x14ac:dyDescent="0.3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ht="14.25" customHeight="1" x14ac:dyDescent="0.3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ht="14.25" customHeight="1" x14ac:dyDescent="0.3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ht="14.25" customHeight="1" x14ac:dyDescent="0.3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ht="14.25" customHeight="1" x14ac:dyDescent="0.3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ht="14.25" customHeight="1" x14ac:dyDescent="0.3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ht="14.25" customHeight="1" x14ac:dyDescent="0.3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ht="14.25" customHeight="1" x14ac:dyDescent="0.3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ht="14.25" customHeight="1" x14ac:dyDescent="0.3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ht="14.25" customHeight="1" x14ac:dyDescent="0.3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ht="14.25" customHeight="1" x14ac:dyDescent="0.3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ht="14.25" customHeight="1" x14ac:dyDescent="0.3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ht="14.25" customHeight="1" x14ac:dyDescent="0.3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ht="14.25" customHeight="1" x14ac:dyDescent="0.3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ht="14.25" customHeight="1" x14ac:dyDescent="0.3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ht="14.25" customHeight="1" x14ac:dyDescent="0.3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ht="14.25" customHeight="1" x14ac:dyDescent="0.3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ht="14.25" customHeight="1" x14ac:dyDescent="0.3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ht="14.25" customHeight="1" x14ac:dyDescent="0.3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ht="14.25" customHeight="1" x14ac:dyDescent="0.3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ht="14.25" customHeight="1" x14ac:dyDescent="0.3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ht="14.25" customHeight="1" x14ac:dyDescent="0.3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ht="14.25" customHeight="1" x14ac:dyDescent="0.3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ht="14.25" customHeight="1" x14ac:dyDescent="0.3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ht="14.25" customHeight="1" x14ac:dyDescent="0.3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ht="14.25" customHeight="1" x14ac:dyDescent="0.3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ht="14.25" customHeight="1" x14ac:dyDescent="0.3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ht="14.25" customHeight="1" x14ac:dyDescent="0.3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ht="14.25" customHeight="1" x14ac:dyDescent="0.3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ht="14.25" customHeight="1" x14ac:dyDescent="0.3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ht="14.25" customHeight="1" x14ac:dyDescent="0.3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ht="14.25" customHeight="1" x14ac:dyDescent="0.3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ht="14.25" customHeight="1" x14ac:dyDescent="0.3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ht="14.25" customHeight="1" x14ac:dyDescent="0.3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ht="14.25" customHeight="1" x14ac:dyDescent="0.3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ht="14.25" customHeight="1" x14ac:dyDescent="0.3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ht="14.25" customHeight="1" x14ac:dyDescent="0.3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ht="14.25" customHeight="1" x14ac:dyDescent="0.3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ht="14.25" customHeight="1" x14ac:dyDescent="0.3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ht="14.25" customHeight="1" x14ac:dyDescent="0.3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ht="14.25" customHeight="1" x14ac:dyDescent="0.3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ht="14.25" customHeight="1" x14ac:dyDescent="0.3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ht="14.25" customHeight="1" x14ac:dyDescent="0.3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ht="14.25" customHeight="1" x14ac:dyDescent="0.3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ht="14.25" customHeight="1" x14ac:dyDescent="0.3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ht="14.25" customHeight="1" x14ac:dyDescent="0.3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ht="14.25" customHeight="1" x14ac:dyDescent="0.3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ht="14.25" customHeight="1" x14ac:dyDescent="0.3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ht="14.25" customHeight="1" x14ac:dyDescent="0.3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ht="14.25" customHeight="1" x14ac:dyDescent="0.3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ht="14.25" customHeight="1" x14ac:dyDescent="0.3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ht="14.25" customHeight="1" x14ac:dyDescent="0.3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ht="14.25" customHeight="1" x14ac:dyDescent="0.3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ht="14.25" customHeight="1" x14ac:dyDescent="0.3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ht="14.25" customHeight="1" x14ac:dyDescent="0.3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ht="14.25" customHeight="1" x14ac:dyDescent="0.3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ht="14.25" customHeight="1" x14ac:dyDescent="0.3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ht="14.25" customHeight="1" x14ac:dyDescent="0.3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ht="14.25" customHeight="1" x14ac:dyDescent="0.3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ht="14.25" customHeight="1" x14ac:dyDescent="0.3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ht="14.25" customHeight="1" x14ac:dyDescent="0.3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ht="14.25" customHeight="1" x14ac:dyDescent="0.3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ht="14.25" customHeight="1" x14ac:dyDescent="0.3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ht="14.25" customHeight="1" x14ac:dyDescent="0.3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ht="14.25" customHeight="1" x14ac:dyDescent="0.3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ht="14.25" customHeight="1" x14ac:dyDescent="0.3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ht="14.25" customHeight="1" x14ac:dyDescent="0.3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ht="14.25" customHeight="1" x14ac:dyDescent="0.3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ht="14.25" customHeight="1" x14ac:dyDescent="0.3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ht="14.25" customHeight="1" x14ac:dyDescent="0.3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ht="14.25" customHeight="1" x14ac:dyDescent="0.3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ht="14.25" customHeight="1" x14ac:dyDescent="0.3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ht="14.25" customHeight="1" x14ac:dyDescent="0.3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ht="14.25" customHeight="1" x14ac:dyDescent="0.3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ht="14.25" customHeight="1" x14ac:dyDescent="0.3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ht="14.25" customHeight="1" x14ac:dyDescent="0.3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ht="14.25" customHeight="1" x14ac:dyDescent="0.3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ht="14.25" customHeight="1" x14ac:dyDescent="0.3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ht="14.25" customHeight="1" x14ac:dyDescent="0.3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ht="14.25" customHeight="1" x14ac:dyDescent="0.3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ht="14.25" customHeight="1" x14ac:dyDescent="0.3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ht="14.25" customHeight="1" x14ac:dyDescent="0.3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ht="14.25" customHeight="1" x14ac:dyDescent="0.3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ht="14.25" customHeight="1" x14ac:dyDescent="0.3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ht="14.25" customHeight="1" x14ac:dyDescent="0.3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ht="14.25" customHeight="1" x14ac:dyDescent="0.3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ht="14.25" customHeight="1" x14ac:dyDescent="0.3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ht="14.25" customHeight="1" x14ac:dyDescent="0.3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ht="14.25" customHeight="1" x14ac:dyDescent="0.3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ht="14.25" customHeight="1" x14ac:dyDescent="0.3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ht="14.25" customHeight="1" x14ac:dyDescent="0.3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ht="14.25" customHeight="1" x14ac:dyDescent="0.3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ht="14.25" customHeight="1" x14ac:dyDescent="0.3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ht="14.25" customHeight="1" x14ac:dyDescent="0.3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ht="14.25" customHeight="1" x14ac:dyDescent="0.3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ht="14.25" customHeight="1" x14ac:dyDescent="0.3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ht="14.25" customHeight="1" x14ac:dyDescent="0.3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ht="14.25" customHeight="1" x14ac:dyDescent="0.3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ht="14.25" customHeight="1" x14ac:dyDescent="0.3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ht="14.25" customHeight="1" x14ac:dyDescent="0.3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ht="14.25" customHeight="1" x14ac:dyDescent="0.3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ht="14.25" customHeight="1" x14ac:dyDescent="0.3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ht="14.25" customHeight="1" x14ac:dyDescent="0.3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ht="14.25" customHeight="1" x14ac:dyDescent="0.3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ht="14.25" customHeight="1" x14ac:dyDescent="0.3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ht="14.25" customHeight="1" x14ac:dyDescent="0.3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ht="14.25" customHeight="1" x14ac:dyDescent="0.3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ht="14.25" customHeight="1" x14ac:dyDescent="0.3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ht="14.25" customHeight="1" x14ac:dyDescent="0.3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ht="14.25" customHeight="1" x14ac:dyDescent="0.3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ht="14.25" customHeight="1" x14ac:dyDescent="0.3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ht="14.25" customHeight="1" x14ac:dyDescent="0.3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ht="14.25" customHeight="1" x14ac:dyDescent="0.3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ht="14.25" customHeight="1" x14ac:dyDescent="0.3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ht="14.25" customHeight="1" x14ac:dyDescent="0.3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38">
    <mergeCell ref="B1:H4"/>
    <mergeCell ref="C5:H5"/>
    <mergeCell ref="C6:H6"/>
    <mergeCell ref="C7:H7"/>
    <mergeCell ref="C8:H8"/>
    <mergeCell ref="C9:H9"/>
    <mergeCell ref="C10:H10"/>
    <mergeCell ref="B12:B14"/>
    <mergeCell ref="B15:B18"/>
    <mergeCell ref="B19:B23"/>
    <mergeCell ref="C11:H11"/>
    <mergeCell ref="C12:D12"/>
    <mergeCell ref="E12:H12"/>
    <mergeCell ref="C13:D13"/>
    <mergeCell ref="E13:H13"/>
    <mergeCell ref="C14:D14"/>
    <mergeCell ref="E14:H14"/>
    <mergeCell ref="C18:D18"/>
    <mergeCell ref="C19:D20"/>
    <mergeCell ref="C21:D23"/>
    <mergeCell ref="C15:D15"/>
    <mergeCell ref="E15:H15"/>
    <mergeCell ref="C16:D16"/>
    <mergeCell ref="E16:H16"/>
    <mergeCell ref="C17:D17"/>
    <mergeCell ref="E17:H17"/>
    <mergeCell ref="E18:H18"/>
    <mergeCell ref="E22:F22"/>
    <mergeCell ref="E23:F23"/>
    <mergeCell ref="B24:H24"/>
    <mergeCell ref="E19:F19"/>
    <mergeCell ref="G19:H19"/>
    <mergeCell ref="E20:F20"/>
    <mergeCell ref="G20:H20"/>
    <mergeCell ref="E21:F21"/>
    <mergeCell ref="G21:H21"/>
    <mergeCell ref="G22:H22"/>
    <mergeCell ref="G23:H2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4.42578125" defaultRowHeight="15" customHeight="1" x14ac:dyDescent="0.2"/>
  <cols>
    <col min="1" max="1" width="2.140625" customWidth="1"/>
    <col min="2" max="2" width="19" customWidth="1"/>
    <col min="3" max="3" width="11.42578125" customWidth="1"/>
    <col min="4" max="5" width="30.7109375" customWidth="1"/>
    <col min="6" max="6" width="55.42578125" customWidth="1"/>
    <col min="7" max="26" width="10" customWidth="1"/>
  </cols>
  <sheetData>
    <row r="1" spans="1:26" ht="12" customHeight="1" x14ac:dyDescent="0.2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5" customHeight="1" x14ac:dyDescent="0.25">
      <c r="A2" s="59"/>
      <c r="B2" s="165" t="s">
        <v>78</v>
      </c>
      <c r="C2" s="76"/>
      <c r="D2" s="76"/>
      <c r="E2" s="76"/>
      <c r="F2" s="76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" customHeight="1" x14ac:dyDescent="0.2">
      <c r="A3" s="59"/>
      <c r="B3" s="60"/>
      <c r="C3" s="60"/>
      <c r="D3" s="60"/>
      <c r="E3" s="60"/>
      <c r="F3" s="6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27" customHeight="1" x14ac:dyDescent="0.2">
      <c r="A4" s="59"/>
      <c r="B4" s="61" t="s">
        <v>79</v>
      </c>
      <c r="C4" s="61" t="s">
        <v>80</v>
      </c>
      <c r="D4" s="61" t="s">
        <v>81</v>
      </c>
      <c r="E4" s="61" t="s">
        <v>82</v>
      </c>
      <c r="F4" s="61" t="s">
        <v>83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37.5" customHeight="1" x14ac:dyDescent="0.2">
      <c r="A5" s="62"/>
      <c r="B5" s="63" t="s">
        <v>84</v>
      </c>
      <c r="C5" s="64">
        <v>42732</v>
      </c>
      <c r="D5" s="63" t="s">
        <v>85</v>
      </c>
      <c r="E5" s="65" t="s">
        <v>86</v>
      </c>
      <c r="F5" s="66" t="s">
        <v>87</v>
      </c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49.5" customHeight="1" x14ac:dyDescent="0.2">
      <c r="A6" s="59"/>
      <c r="B6" s="166" t="s">
        <v>88</v>
      </c>
      <c r="C6" s="167">
        <v>43038</v>
      </c>
      <c r="D6" s="166" t="s">
        <v>85</v>
      </c>
      <c r="E6" s="65" t="s">
        <v>86</v>
      </c>
      <c r="F6" s="66" t="s">
        <v>89</v>
      </c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" customHeight="1" x14ac:dyDescent="0.2">
      <c r="A7" s="59"/>
      <c r="B7" s="161"/>
      <c r="C7" s="161"/>
      <c r="D7" s="161"/>
      <c r="E7" s="65" t="s">
        <v>90</v>
      </c>
      <c r="F7" s="66" t="s">
        <v>91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" customHeight="1" x14ac:dyDescent="0.2">
      <c r="A8" s="59"/>
      <c r="B8" s="63" t="s">
        <v>92</v>
      </c>
      <c r="C8" s="64">
        <v>43424</v>
      </c>
      <c r="D8" s="67" t="s">
        <v>85</v>
      </c>
      <c r="E8" s="65" t="s">
        <v>93</v>
      </c>
      <c r="F8" s="66" t="s">
        <v>94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24.75" customHeight="1" x14ac:dyDescent="0.2">
      <c r="A9" s="59"/>
      <c r="B9" s="63" t="s">
        <v>95</v>
      </c>
      <c r="C9" s="64">
        <v>43755</v>
      </c>
      <c r="D9" s="63" t="s">
        <v>96</v>
      </c>
      <c r="E9" s="65" t="s">
        <v>93</v>
      </c>
      <c r="F9" s="66" t="s">
        <v>97</v>
      </c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" customHeight="1" x14ac:dyDescent="0.2">
      <c r="A10" s="59"/>
      <c r="B10" s="63"/>
      <c r="C10" s="64"/>
      <c r="D10" s="63"/>
      <c r="E10" s="65"/>
      <c r="F10" s="66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" customHeight="1" x14ac:dyDescent="0.2">
      <c r="A11" s="59"/>
      <c r="B11" s="63"/>
      <c r="C11" s="64"/>
      <c r="D11" s="63"/>
      <c r="E11" s="65"/>
      <c r="F11" s="66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" customHeight="1" x14ac:dyDescent="0.2">
      <c r="A12" s="59"/>
      <c r="B12" s="63"/>
      <c r="C12" s="64"/>
      <c r="D12" s="63"/>
      <c r="E12" s="65"/>
      <c r="F12" s="66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" customHeight="1" x14ac:dyDescent="0.2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" customHeight="1" x14ac:dyDescent="0.2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" customHeight="1" x14ac:dyDescent="0.2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" customHeight="1" x14ac:dyDescent="0.2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" customHeight="1" x14ac:dyDescent="0.2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" customHeight="1" x14ac:dyDescent="0.2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" customHeight="1" x14ac:dyDescent="0.2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" customHeight="1" x14ac:dyDescent="0.2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" customHeight="1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" customHeight="1" x14ac:dyDescent="0.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" customHeight="1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" customHeight="1" x14ac:dyDescent="0.2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" customHeigh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" customHeight="1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" customHeight="1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" customHeight="1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" customHeight="1" x14ac:dyDescent="0.2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" customHeight="1" x14ac:dyDescent="0.2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" customHeight="1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" customHeight="1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" customHeight="1" x14ac:dyDescent="0.2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" customHeight="1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" customHeight="1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" customHeight="1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" customHeight="1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" customHeight="1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" customHeight="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" customHeigh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" customHeigh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" customHeight="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" customHeight="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" customHeight="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" customHeight="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" customHeight="1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" customHeight="1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" customHeight="1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" customHeight="1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" customHeight="1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" customHeight="1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" customHeight="1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" customHeight="1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" customHeight="1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" customHeight="1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" customHeight="1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" customHeight="1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" customHeight="1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" customHeight="1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" customHeight="1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" customHeight="1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" customHeight="1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" customHeight="1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" customHeight="1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" customHeight="1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" customHeight="1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" customHeight="1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" customHeight="1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" customHeight="1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" customHeight="1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" customHeight="1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" customHeight="1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" customHeight="1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" customHeight="1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" customHeight="1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" customHeight="1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" customHeight="1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" customHeight="1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" customHeight="1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" customHeight="1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" customHeight="1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" customHeight="1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" customHeight="1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" customHeight="1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" customHeight="1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" customHeight="1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" customHeight="1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" customHeight="1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" customHeight="1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" customHeight="1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" customHeight="1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" customHeight="1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" customHeight="1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" customHeight="1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" customHeight="1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" customHeight="1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" customHeight="1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" customHeight="1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" customHeight="1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" customHeight="1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" customHeight="1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" customHeight="1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" customHeight="1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" customHeight="1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" customHeight="1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" customHeight="1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" customHeight="1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" customHeight="1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" customHeight="1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" customHeight="1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" customHeight="1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" customHeight="1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" customHeight="1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" customHeight="1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" customHeight="1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" customHeight="1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" customHeight="1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" customHeight="1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" customHeight="1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" customHeight="1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" customHeight="1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" customHeight="1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" customHeight="1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" customHeight="1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" customHeight="1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" customHeight="1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" customHeight="1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" customHeight="1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" customHeight="1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" customHeight="1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" customHeight="1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" customHeight="1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" customHeight="1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" customHeight="1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" customHeight="1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" customHeight="1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" customHeight="1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" customHeight="1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" customHeight="1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" customHeight="1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" customHeight="1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" customHeight="1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" customHeight="1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" customHeight="1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" customHeight="1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" customHeight="1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" customHeight="1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" customHeight="1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" customHeight="1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" customHeight="1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" customHeight="1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" customHeight="1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" customHeight="1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" customHeight="1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" customHeight="1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" customHeight="1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" customHeight="1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" customHeight="1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" customHeight="1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" customHeight="1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" customHeight="1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" customHeight="1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" customHeight="1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" customHeight="1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" customHeight="1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" customHeight="1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" customHeight="1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" customHeight="1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" customHeight="1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" customHeight="1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" customHeight="1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" customHeight="1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" customHeight="1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" customHeight="1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" customHeight="1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" customHeight="1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" customHeight="1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" customHeight="1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" customHeight="1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" customHeight="1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" customHeight="1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" customHeight="1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" customHeight="1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" customHeight="1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" customHeight="1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" customHeight="1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" customHeight="1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" customHeight="1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" customHeight="1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" customHeight="1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" customHeight="1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" customHeight="1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" customHeight="1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" customHeight="1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" customHeight="1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" customHeight="1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" customHeight="1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" customHeight="1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" customHeight="1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" customHeight="1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" customHeight="1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" customHeight="1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" customHeight="1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" customHeight="1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" customHeight="1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" customHeight="1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" customHeight="1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" customHeight="1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" customHeight="1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" customHeight="1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" customHeight="1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" customHeight="1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" customHeight="1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" customHeight="1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" customHeight="1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" customHeight="1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" customHeight="1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" customHeight="1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" customHeight="1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" customHeight="1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" customHeight="1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" customHeight="1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" customHeight="1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" customHeight="1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" customHeight="1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" customHeight="1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" customHeight="1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" customHeight="1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" customHeight="1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" customHeight="1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" customHeight="1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" customHeight="1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" customHeight="1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" customHeight="1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" customHeight="1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" customHeight="1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" customHeight="1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" customHeight="1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" customHeight="1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" customHeight="1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" customHeight="1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" customHeight="1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" customHeight="1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" customHeight="1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" customHeight="1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" customHeight="1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" customHeight="1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" customHeight="1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" customHeight="1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" customHeight="1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" customHeight="1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" customHeight="1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" customHeight="1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" customHeight="1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" customHeight="1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" customHeight="1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" customHeight="1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" customHeight="1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" customHeight="1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" customHeight="1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" customHeight="1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" customHeight="1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" customHeight="1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" customHeight="1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" customHeight="1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" customHeight="1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" customHeight="1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" customHeight="1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" customHeight="1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" customHeight="1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" customHeight="1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" customHeight="1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" customHeight="1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" customHeight="1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" customHeight="1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" customHeight="1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" customHeight="1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" customHeight="1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" customHeight="1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" customHeight="1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" customHeight="1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" customHeight="1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" customHeight="1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" customHeight="1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" customHeight="1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" customHeight="1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" customHeight="1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" customHeight="1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" customHeight="1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" customHeight="1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" customHeight="1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" customHeight="1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" customHeight="1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" customHeight="1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" customHeight="1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" customHeight="1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" customHeight="1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" customHeight="1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" customHeight="1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" customHeight="1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" customHeight="1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" customHeight="1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" customHeight="1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" customHeight="1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" customHeight="1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" customHeight="1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" customHeight="1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" customHeight="1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" customHeight="1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" customHeight="1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" customHeight="1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" customHeight="1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" customHeight="1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" customHeight="1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" customHeight="1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" customHeight="1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" customHeight="1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" customHeight="1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" customHeight="1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" customHeight="1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" customHeight="1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" customHeight="1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" customHeight="1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" customHeight="1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" customHeight="1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" customHeight="1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" customHeight="1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" customHeight="1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" customHeight="1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" customHeight="1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" customHeight="1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" customHeight="1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" customHeight="1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" customHeight="1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" customHeight="1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" customHeight="1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" customHeight="1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" customHeight="1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" customHeight="1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" customHeight="1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" customHeight="1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" customHeight="1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" customHeight="1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" customHeight="1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" customHeight="1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" customHeight="1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" customHeight="1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" customHeight="1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" customHeight="1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" customHeight="1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" customHeight="1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" customHeight="1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" customHeight="1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" customHeight="1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" customHeight="1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" customHeight="1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" customHeight="1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" customHeight="1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" customHeight="1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" customHeight="1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" customHeight="1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" customHeight="1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" customHeight="1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" customHeight="1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" customHeight="1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" customHeight="1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" customHeight="1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" customHeight="1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" customHeight="1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" customHeight="1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" customHeight="1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" customHeight="1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" customHeight="1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" customHeight="1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" customHeight="1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" customHeight="1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" customHeight="1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" customHeight="1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" customHeight="1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" customHeight="1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" customHeight="1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" customHeight="1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" customHeight="1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" customHeight="1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" customHeight="1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" customHeight="1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" customHeight="1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" customHeight="1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" customHeight="1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" customHeight="1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" customHeight="1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" customHeight="1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" customHeight="1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" customHeight="1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" customHeight="1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" customHeight="1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" customHeight="1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" customHeight="1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" customHeight="1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" customHeight="1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" customHeight="1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" customHeight="1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" customHeight="1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" customHeight="1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" customHeight="1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" customHeight="1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" customHeight="1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" customHeight="1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" customHeight="1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" customHeight="1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" customHeight="1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" customHeight="1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" customHeight="1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" customHeight="1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" customHeight="1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" customHeight="1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" customHeight="1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" customHeight="1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" customHeight="1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" customHeight="1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" customHeight="1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" customHeight="1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" customHeight="1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" customHeight="1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" customHeight="1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" customHeight="1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" customHeight="1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" customHeight="1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" customHeight="1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" customHeight="1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" customHeight="1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" customHeight="1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" customHeight="1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" customHeight="1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" customHeight="1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" customHeight="1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" customHeight="1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" customHeight="1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" customHeight="1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" customHeight="1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" customHeight="1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" customHeight="1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" customHeight="1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" customHeight="1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" customHeight="1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" customHeight="1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" customHeight="1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" customHeight="1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" customHeight="1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" customHeight="1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" customHeight="1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" customHeight="1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" customHeight="1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" customHeight="1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" customHeight="1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" customHeight="1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" customHeight="1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" customHeight="1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" customHeight="1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" customHeight="1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" customHeight="1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" customHeight="1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" customHeight="1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" customHeight="1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" customHeight="1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" customHeight="1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" customHeight="1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" customHeight="1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" customHeight="1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" customHeight="1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" customHeight="1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" customHeight="1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" customHeight="1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" customHeight="1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" customHeight="1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" customHeight="1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" customHeight="1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" customHeight="1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" customHeight="1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" customHeight="1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" customHeight="1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" customHeight="1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" customHeight="1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" customHeight="1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" customHeight="1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" customHeight="1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" customHeight="1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" customHeight="1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" customHeight="1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" customHeight="1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" customHeight="1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" customHeight="1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" customHeight="1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" customHeight="1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" customHeight="1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" customHeight="1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" customHeight="1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" customHeight="1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" customHeight="1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" customHeight="1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" customHeight="1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" customHeight="1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" customHeight="1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" customHeight="1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" customHeight="1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" customHeight="1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" customHeight="1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" customHeight="1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" customHeight="1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" customHeight="1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" customHeight="1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" customHeight="1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" customHeight="1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" customHeight="1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" customHeight="1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" customHeight="1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" customHeight="1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" customHeight="1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" customHeight="1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" customHeight="1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" customHeight="1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" customHeight="1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" customHeight="1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" customHeight="1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" customHeight="1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" customHeight="1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" customHeight="1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" customHeight="1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" customHeight="1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" customHeight="1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" customHeight="1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" customHeight="1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" customHeight="1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" customHeight="1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" customHeight="1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" customHeight="1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" customHeight="1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" customHeight="1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" customHeight="1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" customHeight="1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" customHeight="1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" customHeight="1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" customHeight="1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" customHeight="1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" customHeight="1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" customHeight="1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" customHeight="1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" customHeight="1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" customHeight="1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" customHeight="1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" customHeight="1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" customHeight="1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" customHeight="1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" customHeight="1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" customHeight="1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" customHeight="1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" customHeight="1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" customHeight="1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" customHeight="1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" customHeight="1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" customHeight="1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" customHeight="1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" customHeight="1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" customHeight="1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" customHeight="1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" customHeight="1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" customHeight="1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" customHeight="1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" customHeight="1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" customHeight="1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" customHeight="1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" customHeight="1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" customHeight="1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" customHeight="1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" customHeight="1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" customHeight="1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" customHeight="1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" customHeight="1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" customHeight="1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" customHeight="1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" customHeight="1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" customHeight="1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" customHeight="1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" customHeight="1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" customHeight="1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" customHeight="1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" customHeight="1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" customHeight="1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" customHeight="1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" customHeight="1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" customHeight="1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" customHeight="1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" customHeight="1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" customHeight="1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" customHeight="1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" customHeight="1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" customHeight="1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" customHeight="1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" customHeight="1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" customHeight="1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" customHeight="1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" customHeight="1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" customHeight="1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" customHeight="1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" customHeight="1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" customHeight="1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" customHeight="1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" customHeight="1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" customHeight="1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" customHeight="1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" customHeight="1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" customHeight="1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" customHeight="1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" customHeight="1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" customHeight="1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" customHeight="1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" customHeight="1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" customHeight="1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" customHeight="1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" customHeight="1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" customHeight="1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" customHeight="1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" customHeight="1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" customHeight="1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" customHeight="1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" customHeight="1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" customHeight="1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" customHeight="1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" customHeight="1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" customHeight="1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" customHeight="1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" customHeight="1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" customHeight="1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" customHeight="1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" customHeight="1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" customHeight="1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" customHeight="1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" customHeight="1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" customHeight="1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" customHeight="1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" customHeight="1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" customHeight="1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" customHeight="1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" customHeight="1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" customHeight="1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" customHeight="1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" customHeight="1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" customHeight="1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" customHeight="1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" customHeight="1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" customHeight="1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" customHeight="1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" customHeight="1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" customHeight="1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" customHeight="1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" customHeight="1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" customHeight="1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" customHeight="1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" customHeight="1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" customHeight="1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" customHeight="1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" customHeight="1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" customHeight="1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" customHeight="1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" customHeight="1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" customHeight="1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" customHeight="1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" customHeight="1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" customHeight="1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" customHeight="1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" customHeight="1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" customHeight="1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" customHeight="1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" customHeight="1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" customHeight="1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" customHeight="1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" customHeight="1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" customHeight="1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" customHeight="1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" customHeight="1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" customHeight="1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" customHeight="1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" customHeight="1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" customHeight="1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" customHeight="1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" customHeight="1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" customHeight="1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" customHeight="1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" customHeight="1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" customHeight="1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" customHeight="1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" customHeight="1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" customHeight="1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" customHeight="1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" customHeight="1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" customHeight="1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" customHeight="1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" customHeight="1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" customHeight="1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" customHeight="1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" customHeight="1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" customHeight="1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" customHeight="1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" customHeight="1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" customHeight="1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" customHeight="1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" customHeight="1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" customHeight="1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" customHeight="1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" customHeight="1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" customHeight="1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" customHeight="1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" customHeight="1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" customHeight="1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" customHeight="1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" customHeight="1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" customHeight="1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" customHeight="1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" customHeight="1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" customHeight="1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" customHeight="1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" customHeight="1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" customHeight="1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" customHeight="1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" customHeight="1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" customHeight="1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" customHeight="1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" customHeight="1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" customHeight="1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" customHeight="1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" customHeight="1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" customHeight="1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" customHeight="1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" customHeight="1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" customHeight="1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" customHeight="1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" customHeight="1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" customHeight="1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" customHeight="1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" customHeight="1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" customHeight="1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" customHeight="1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" customHeight="1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" customHeight="1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" customHeight="1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" customHeight="1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" customHeight="1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" customHeight="1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" customHeight="1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" customHeight="1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" customHeight="1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" customHeight="1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" customHeight="1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" customHeight="1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" customHeight="1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" customHeight="1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" customHeight="1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" customHeight="1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" customHeight="1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" customHeight="1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" customHeight="1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" customHeight="1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" customHeight="1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" customHeight="1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" customHeight="1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" customHeight="1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" customHeight="1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" customHeight="1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" customHeight="1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" customHeight="1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" customHeight="1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" customHeight="1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" customHeight="1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" customHeight="1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" customHeight="1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" customHeight="1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" customHeight="1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" customHeight="1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" customHeight="1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" customHeight="1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" customHeight="1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" customHeight="1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" customHeight="1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" customHeight="1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" customHeight="1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" customHeight="1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" customHeight="1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" customHeight="1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" customHeight="1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" customHeight="1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" customHeight="1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" customHeight="1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" customHeight="1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" customHeight="1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" customHeight="1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" customHeight="1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" customHeight="1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" customHeight="1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" customHeight="1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" customHeight="1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" customHeight="1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" customHeight="1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" customHeight="1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" customHeight="1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" customHeight="1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" customHeight="1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" customHeight="1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" customHeight="1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" customHeight="1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" customHeight="1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" customHeight="1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" customHeight="1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" customHeight="1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" customHeight="1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" customHeight="1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" customHeight="1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" customHeight="1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" customHeight="1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" customHeight="1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" customHeight="1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" customHeight="1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" customHeight="1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" customHeight="1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" customHeight="1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" customHeight="1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" customHeight="1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" customHeight="1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" customHeight="1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" customHeight="1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" customHeight="1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" customHeight="1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" customHeight="1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" customHeight="1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" customHeight="1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" customHeight="1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" customHeight="1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" customHeight="1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" customHeight="1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" customHeight="1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" customHeight="1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" customHeight="1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" customHeight="1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" customHeight="1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" customHeight="1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" customHeight="1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" customHeight="1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" customHeight="1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" customHeight="1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" customHeight="1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" customHeight="1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" customHeight="1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" customHeight="1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" customHeight="1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" customHeight="1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" customHeight="1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" customHeight="1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" customHeight="1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" customHeight="1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" customHeight="1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" customHeight="1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" customHeight="1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" customHeight="1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" customHeight="1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" customHeight="1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" customHeight="1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" customHeight="1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" customHeight="1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" customHeight="1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" customHeight="1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" customHeight="1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" customHeight="1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" customHeight="1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" customHeight="1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" customHeight="1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" customHeight="1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" customHeight="1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" customHeight="1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" customHeight="1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" customHeight="1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" customHeight="1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" customHeight="1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" customHeight="1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" customHeight="1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" customHeight="1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" customHeight="1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" customHeight="1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" customHeight="1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" customHeight="1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" customHeight="1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" customHeight="1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" customHeight="1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" customHeight="1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" customHeight="1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" customHeight="1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" customHeight="1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" customHeight="1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" customHeight="1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" customHeight="1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" customHeight="1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" customHeight="1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" customHeight="1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" customHeight="1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" customHeight="1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" customHeight="1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" customHeight="1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" customHeight="1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" customHeight="1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" customHeight="1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" customHeight="1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" customHeight="1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" customHeight="1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" customHeight="1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" customHeight="1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" customHeight="1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" customHeight="1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" customHeight="1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" customHeight="1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" customHeight="1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" customHeight="1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" customHeight="1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" customHeight="1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" customHeight="1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" customHeight="1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" customHeight="1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" customHeight="1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" customHeight="1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" customHeight="1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" customHeight="1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" customHeight="1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" customHeight="1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" customHeight="1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" customHeight="1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" customHeight="1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" customHeight="1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" customHeight="1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" customHeight="1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" customHeight="1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" customHeight="1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" customHeight="1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" customHeight="1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" customHeight="1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" customHeight="1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" customHeight="1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" customHeight="1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" customHeight="1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" customHeight="1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" customHeight="1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" customHeight="1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" customHeight="1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" customHeight="1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" customHeight="1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" customHeight="1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" customHeight="1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" customHeight="1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" customHeight="1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" customHeight="1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" customHeight="1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" customHeight="1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" customHeight="1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" customHeight="1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" customHeight="1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" customHeight="1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" customHeight="1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" customHeight="1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" customHeight="1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" customHeight="1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" customHeight="1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" customHeight="1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" customHeight="1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" customHeight="1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" customHeight="1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" customHeight="1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" customHeight="1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" customHeight="1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" customHeight="1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4">
    <mergeCell ref="B2:F2"/>
    <mergeCell ref="B6:B7"/>
    <mergeCell ref="C6:C7"/>
    <mergeCell ref="D6:D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baseColWidth="10" defaultColWidth="14.42578125" defaultRowHeight="15" customHeight="1" x14ac:dyDescent="0.2"/>
  <cols>
    <col min="1" max="1" width="2.7109375" customWidth="1"/>
    <col min="2" max="26" width="10" customWidth="1"/>
  </cols>
  <sheetData>
    <row r="1" spans="1:1" ht="12.75" customHeight="1" x14ac:dyDescent="0.2">
      <c r="A1" s="68" t="s">
        <v>5</v>
      </c>
    </row>
    <row r="2" spans="1:1" ht="12" customHeight="1" x14ac:dyDescent="0.2"/>
    <row r="3" spans="1:1" ht="12" customHeight="1" x14ac:dyDescent="0.2">
      <c r="A3" s="69" t="s">
        <v>7</v>
      </c>
    </row>
    <row r="4" spans="1:1" ht="12" customHeight="1" x14ac:dyDescent="0.2">
      <c r="A4" s="69" t="s">
        <v>8</v>
      </c>
    </row>
    <row r="5" spans="1:1" ht="12" customHeight="1" x14ac:dyDescent="0.2">
      <c r="A5" s="69" t="s">
        <v>9</v>
      </c>
    </row>
    <row r="6" spans="1:1" ht="12" customHeight="1" x14ac:dyDescent="0.2"/>
    <row r="7" spans="1:1" ht="12" customHeight="1" x14ac:dyDescent="0.2"/>
    <row r="8" spans="1:1" ht="12" customHeight="1" x14ac:dyDescent="0.2"/>
    <row r="9" spans="1:1" ht="12" customHeight="1" x14ac:dyDescent="0.2"/>
    <row r="10" spans="1:1" ht="12" customHeight="1" x14ac:dyDescent="0.2"/>
    <row r="11" spans="1:1" ht="12" customHeight="1" x14ac:dyDescent="0.2"/>
    <row r="12" spans="1:1" ht="12" customHeight="1" x14ac:dyDescent="0.2"/>
    <row r="13" spans="1:1" ht="12" customHeight="1" x14ac:dyDescent="0.2"/>
    <row r="14" spans="1:1" ht="12" customHeight="1" x14ac:dyDescent="0.2"/>
    <row r="15" spans="1:1" ht="12" customHeight="1" x14ac:dyDescent="0.2"/>
    <row r="16" spans="1:1" ht="12" customHeight="1" x14ac:dyDescent="0.2"/>
    <row r="17" ht="12" customHeight="1" x14ac:dyDescent="0.2"/>
    <row r="18" ht="12" customHeight="1" x14ac:dyDescent="0.2"/>
    <row r="19" ht="12" customHeight="1" x14ac:dyDescent="0.2"/>
    <row r="20" ht="12" customHeight="1" x14ac:dyDescent="0.2"/>
    <row r="21" ht="12" customHeight="1" x14ac:dyDescent="0.2"/>
    <row r="22" ht="12" customHeight="1" x14ac:dyDescent="0.2"/>
    <row r="23" ht="12" customHeight="1" x14ac:dyDescent="0.2"/>
    <row r="24" ht="12" customHeight="1" x14ac:dyDescent="0.2"/>
    <row r="25" ht="12" customHeight="1" x14ac:dyDescent="0.2"/>
    <row r="26" ht="12" customHeight="1" x14ac:dyDescent="0.2"/>
    <row r="27" ht="12" customHeight="1" x14ac:dyDescent="0.2"/>
    <row r="28" ht="12" customHeight="1" x14ac:dyDescent="0.2"/>
    <row r="29" ht="12" customHeight="1" x14ac:dyDescent="0.2"/>
    <row r="30" ht="12" customHeight="1" x14ac:dyDescent="0.2"/>
    <row r="31" ht="12" customHeight="1" x14ac:dyDescent="0.2"/>
    <row r="32" ht="12" customHeight="1" x14ac:dyDescent="0.2"/>
    <row r="33" ht="12" customHeight="1" x14ac:dyDescent="0.2"/>
    <row r="34" ht="12" customHeight="1" x14ac:dyDescent="0.2"/>
    <row r="35" ht="12" customHeight="1" x14ac:dyDescent="0.2"/>
    <row r="36" ht="12" customHeight="1" x14ac:dyDescent="0.2"/>
    <row r="37" ht="12" customHeight="1" x14ac:dyDescent="0.2"/>
    <row r="38" ht="12" customHeight="1" x14ac:dyDescent="0.2"/>
    <row r="39" ht="12" customHeight="1" x14ac:dyDescent="0.2"/>
    <row r="40" ht="12" customHeight="1" x14ac:dyDescent="0.2"/>
    <row r="41" ht="12" customHeight="1" x14ac:dyDescent="0.2"/>
    <row r="42" ht="12" customHeight="1" x14ac:dyDescent="0.2"/>
    <row r="43" ht="12" customHeight="1" x14ac:dyDescent="0.2"/>
    <row r="44" ht="12" customHeight="1" x14ac:dyDescent="0.2"/>
    <row r="45" ht="12" customHeight="1" x14ac:dyDescent="0.2"/>
    <row r="46" ht="12" customHeight="1" x14ac:dyDescent="0.2"/>
    <row r="47" ht="12" customHeight="1" x14ac:dyDescent="0.2"/>
    <row r="48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9</vt:i4>
      </vt:variant>
    </vt:vector>
  </HeadingPairs>
  <TitlesOfParts>
    <vt:vector size="13" baseType="lpstr">
      <vt:lpstr>Control</vt:lpstr>
      <vt:lpstr>Instructivo</vt:lpstr>
      <vt:lpstr>Actualizaciones</vt:lpstr>
      <vt:lpstr>Datos</vt:lpstr>
      <vt:lpstr>Convencion1</vt:lpstr>
      <vt:lpstr>Convencion2</vt:lpstr>
      <vt:lpstr>Convencion3</vt:lpstr>
      <vt:lpstr>Inicial</vt:lpstr>
      <vt:lpstr>Turno1</vt:lpstr>
      <vt:lpstr>Turno2</vt:lpstr>
      <vt:lpstr>Turno3</vt:lpstr>
      <vt:lpstr>TURNOS</vt:lpstr>
      <vt:lpstr>Actualizaciones!Z_6312FCFB_8496_407E_938C_F1B7B016726F_.wvu.Cols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Central de Procedimientos</dc:creator>
  <cp:lastModifiedBy>RAD</cp:lastModifiedBy>
  <dcterms:created xsi:type="dcterms:W3CDTF">2003-01-15T16:25:06Z</dcterms:created>
  <dcterms:modified xsi:type="dcterms:W3CDTF">2022-07-13T19:03:06Z</dcterms:modified>
</cp:coreProperties>
</file>