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NiftyExpiryDates" sheetId="1" r:id="rId1"/>
    <sheet name="NiftyDailyPosition" sheetId="2" r:id="rId2"/>
    <sheet name="AnalysisExpiryAllDates" sheetId="3" r:id="rId3"/>
    <sheet name="Analysis" sheetId="5" r:id="rId4"/>
    <sheet name="Expirydates" sheetId="6" r:id="rId5"/>
  </sheets>
  <definedNames>
    <definedName name="_xlnm._FilterDatabase" localSheetId="2" hidden="1">AnalysisExpiryAllDates!$A$1:$E$233</definedName>
  </definedNames>
  <calcPr calcId="125725"/>
</workbook>
</file>

<file path=xl/calcChain.xml><?xml version="1.0" encoding="utf-8"?>
<calcChain xmlns="http://schemas.openxmlformats.org/spreadsheetml/2006/main">
  <c r="L3804" i="5"/>
  <c r="J3804"/>
  <c r="K3314"/>
  <c r="L3314"/>
  <c r="M3314"/>
  <c r="K3315"/>
  <c r="L3315"/>
  <c r="M3315"/>
  <c r="K3316"/>
  <c r="L3316"/>
  <c r="M3316"/>
  <c r="K3317"/>
  <c r="L3317"/>
  <c r="M3317"/>
  <c r="K3318"/>
  <c r="L3318"/>
  <c r="M3318"/>
  <c r="K3319"/>
  <c r="L3319"/>
  <c r="M3319"/>
  <c r="K3320"/>
  <c r="L3320"/>
  <c r="M3320"/>
  <c r="K3321"/>
  <c r="L3321"/>
  <c r="M3321"/>
  <c r="K3322"/>
  <c r="L3322"/>
  <c r="M3322"/>
  <c r="K3323"/>
  <c r="L3323"/>
  <c r="M3323"/>
  <c r="K3324"/>
  <c r="L3324"/>
  <c r="M3324"/>
  <c r="K3325"/>
  <c r="L3325"/>
  <c r="M3325"/>
  <c r="K3326"/>
  <c r="L3326"/>
  <c r="M3326"/>
  <c r="K3327"/>
  <c r="L3327"/>
  <c r="M3327"/>
  <c r="K3328"/>
  <c r="L3328"/>
  <c r="M3328"/>
  <c r="K3329"/>
  <c r="L3329"/>
  <c r="M3329"/>
  <c r="K3330"/>
  <c r="L3330"/>
  <c r="M3330"/>
  <c r="K3331"/>
  <c r="L3331"/>
  <c r="M3331"/>
  <c r="K3332"/>
  <c r="L3332"/>
  <c r="M3332"/>
  <c r="K3333"/>
  <c r="L3333"/>
  <c r="M3333"/>
  <c r="K3334"/>
  <c r="L3334"/>
  <c r="M3334"/>
  <c r="K3335"/>
  <c r="L3335"/>
  <c r="M3335"/>
  <c r="K3336"/>
  <c r="L3336"/>
  <c r="M3336"/>
  <c r="K3337"/>
  <c r="L3337"/>
  <c r="M3337"/>
  <c r="K3338"/>
  <c r="L3338"/>
  <c r="M3338"/>
  <c r="K3339"/>
  <c r="L3339"/>
  <c r="M3339"/>
  <c r="K3340"/>
  <c r="L3340"/>
  <c r="M3340"/>
  <c r="K3341"/>
  <c r="L3341"/>
  <c r="M3341"/>
  <c r="K3342"/>
  <c r="L3342"/>
  <c r="M3342"/>
  <c r="K3343"/>
  <c r="L3343"/>
  <c r="M3343"/>
  <c r="K3344"/>
  <c r="L3344"/>
  <c r="M3344"/>
  <c r="K3345"/>
  <c r="L3345"/>
  <c r="M3345"/>
  <c r="K3346"/>
  <c r="L3346"/>
  <c r="M3346"/>
  <c r="K3347"/>
  <c r="L3347"/>
  <c r="M3347"/>
  <c r="K3348"/>
  <c r="L3348"/>
  <c r="M3348"/>
  <c r="K3349"/>
  <c r="L3349"/>
  <c r="M3349"/>
  <c r="K3350"/>
  <c r="L3350"/>
  <c r="M3350"/>
  <c r="K3351"/>
  <c r="L3351"/>
  <c r="M3351"/>
  <c r="K3352"/>
  <c r="L3352"/>
  <c r="M3352"/>
  <c r="K3353"/>
  <c r="L3353"/>
  <c r="M3353"/>
  <c r="K3354"/>
  <c r="L3354"/>
  <c r="M3354"/>
  <c r="K3355"/>
  <c r="L3355"/>
  <c r="M3355"/>
  <c r="K3356"/>
  <c r="L3356"/>
  <c r="M3356"/>
  <c r="K3357"/>
  <c r="L3357"/>
  <c r="M3357"/>
  <c r="K3358"/>
  <c r="L3358"/>
  <c r="M3358"/>
  <c r="K3359"/>
  <c r="L3359"/>
  <c r="M3359"/>
  <c r="K3360"/>
  <c r="L3360"/>
  <c r="M3360"/>
  <c r="K3361"/>
  <c r="L3361"/>
  <c r="M3361"/>
  <c r="K3362"/>
  <c r="L3362"/>
  <c r="M3362"/>
  <c r="K3363"/>
  <c r="L3363"/>
  <c r="M3363"/>
  <c r="K3364"/>
  <c r="L3364"/>
  <c r="M3364"/>
  <c r="K3365"/>
  <c r="L3365"/>
  <c r="M3365"/>
  <c r="K3366"/>
  <c r="L3366"/>
  <c r="M3366"/>
  <c r="K3367"/>
  <c r="L3367"/>
  <c r="M3367"/>
  <c r="K3368"/>
  <c r="L3368"/>
  <c r="M3368"/>
  <c r="K3369"/>
  <c r="L3369"/>
  <c r="M3369"/>
  <c r="K3370"/>
  <c r="L3370"/>
  <c r="M3370"/>
  <c r="K3371"/>
  <c r="L3371"/>
  <c r="M3371"/>
  <c r="K3372"/>
  <c r="L3372"/>
  <c r="M3372"/>
  <c r="K3373"/>
  <c r="L3373"/>
  <c r="M3373"/>
  <c r="K3374"/>
  <c r="L3374"/>
  <c r="M3374"/>
  <c r="K3375"/>
  <c r="L3375"/>
  <c r="M3375"/>
  <c r="K3376"/>
  <c r="L3376"/>
  <c r="M3376"/>
  <c r="K3377"/>
  <c r="L3377"/>
  <c r="M3377"/>
  <c r="K3378"/>
  <c r="L3378"/>
  <c r="M3378"/>
  <c r="K3379"/>
  <c r="L3379"/>
  <c r="M3379"/>
  <c r="K3380"/>
  <c r="L3380"/>
  <c r="M3380"/>
  <c r="K3381"/>
  <c r="L3381"/>
  <c r="M3381"/>
  <c r="K3382"/>
  <c r="L3382"/>
  <c r="M3382"/>
  <c r="K3383"/>
  <c r="L3383"/>
  <c r="M3383"/>
  <c r="K3384"/>
  <c r="L3384"/>
  <c r="M3384"/>
  <c r="K3385"/>
  <c r="L3385"/>
  <c r="M3385"/>
  <c r="K3386"/>
  <c r="L3386"/>
  <c r="M3386"/>
  <c r="K3387"/>
  <c r="L3387"/>
  <c r="M3387"/>
  <c r="K3388"/>
  <c r="L3388"/>
  <c r="M3388"/>
  <c r="K3389"/>
  <c r="L3389"/>
  <c r="M3389"/>
  <c r="K3390"/>
  <c r="L3390"/>
  <c r="M3390"/>
  <c r="K3391"/>
  <c r="L3391"/>
  <c r="M3391"/>
  <c r="K3392"/>
  <c r="L3392"/>
  <c r="M3392"/>
  <c r="K3393"/>
  <c r="L3393"/>
  <c r="M3393"/>
  <c r="K3394"/>
  <c r="L3394"/>
  <c r="M3394"/>
  <c r="K3395"/>
  <c r="L3395"/>
  <c r="M3395"/>
  <c r="K3396"/>
  <c r="L3396"/>
  <c r="M3396"/>
  <c r="K3397"/>
  <c r="L3397"/>
  <c r="M3397"/>
  <c r="K3398"/>
  <c r="L3398"/>
  <c r="M3398"/>
  <c r="K3399"/>
  <c r="L3399"/>
  <c r="M3399"/>
  <c r="K3400"/>
  <c r="L3400"/>
  <c r="M3400"/>
  <c r="K3401"/>
  <c r="L3401"/>
  <c r="M3401"/>
  <c r="K3402"/>
  <c r="L3402"/>
  <c r="M3402"/>
  <c r="K3403"/>
  <c r="L3403"/>
  <c r="M3403"/>
  <c r="K3404"/>
  <c r="L3404"/>
  <c r="M3404"/>
  <c r="K3405"/>
  <c r="L3405"/>
  <c r="M3405"/>
  <c r="K3406"/>
  <c r="L3406"/>
  <c r="M3406"/>
  <c r="K3407"/>
  <c r="L3407"/>
  <c r="M3407"/>
  <c r="K3408"/>
  <c r="L3408"/>
  <c r="M3408"/>
  <c r="K3409"/>
  <c r="L3409"/>
  <c r="M3409"/>
  <c r="K3410"/>
  <c r="L3410"/>
  <c r="M3410"/>
  <c r="K3411"/>
  <c r="L3411"/>
  <c r="M3411"/>
  <c r="K3412"/>
  <c r="L3412"/>
  <c r="M3412"/>
  <c r="K3413"/>
  <c r="L3413"/>
  <c r="M3413"/>
  <c r="K3414"/>
  <c r="L3414"/>
  <c r="M3414"/>
  <c r="K3415"/>
  <c r="L3415"/>
  <c r="M3415"/>
  <c r="K3416"/>
  <c r="L3416"/>
  <c r="M3416"/>
  <c r="K3417"/>
  <c r="L3417"/>
  <c r="M3417"/>
  <c r="K3418"/>
  <c r="L3418"/>
  <c r="M3418"/>
  <c r="K3419"/>
  <c r="L3419"/>
  <c r="M3419"/>
  <c r="K3420"/>
  <c r="L3420"/>
  <c r="M3420"/>
  <c r="K3421"/>
  <c r="L3421"/>
  <c r="M3421"/>
  <c r="K3422"/>
  <c r="L3422"/>
  <c r="M3422"/>
  <c r="K3423"/>
  <c r="L3423"/>
  <c r="M3423"/>
  <c r="K3424"/>
  <c r="L3424"/>
  <c r="M3424"/>
  <c r="K3425"/>
  <c r="L3425"/>
  <c r="M3425"/>
  <c r="K3426"/>
  <c r="L3426"/>
  <c r="M3426"/>
  <c r="K3427"/>
  <c r="L3427"/>
  <c r="M3427"/>
  <c r="K3428"/>
  <c r="L3428"/>
  <c r="M3428"/>
  <c r="K3429"/>
  <c r="L3429"/>
  <c r="M3429"/>
  <c r="K3430"/>
  <c r="L3430"/>
  <c r="M3430"/>
  <c r="K3431"/>
  <c r="L3431"/>
  <c r="M3431"/>
  <c r="K3432"/>
  <c r="L3432"/>
  <c r="M3432"/>
  <c r="K3433"/>
  <c r="L3433"/>
  <c r="M3433"/>
  <c r="K3434"/>
  <c r="L3434"/>
  <c r="M3434"/>
  <c r="K3435"/>
  <c r="L3435"/>
  <c r="M3435"/>
  <c r="K3436"/>
  <c r="L3436"/>
  <c r="M3436"/>
  <c r="K3437"/>
  <c r="L3437"/>
  <c r="M3437"/>
  <c r="K3438"/>
  <c r="L3438"/>
  <c r="M3438"/>
  <c r="K3439"/>
  <c r="L3439"/>
  <c r="M3439"/>
  <c r="K3440"/>
  <c r="L3440"/>
  <c r="M3440"/>
  <c r="K3441"/>
  <c r="L3441"/>
  <c r="M3441"/>
  <c r="K3442"/>
  <c r="L3442"/>
  <c r="M3442"/>
  <c r="K3443"/>
  <c r="L3443"/>
  <c r="M3443"/>
  <c r="K3444"/>
  <c r="L3444"/>
  <c r="M3444"/>
  <c r="K3445"/>
  <c r="L3445"/>
  <c r="M3445"/>
  <c r="K3446"/>
  <c r="L3446"/>
  <c r="M3446"/>
  <c r="K3447"/>
  <c r="L3447"/>
  <c r="M3447"/>
  <c r="K3448"/>
  <c r="L3448"/>
  <c r="M3448"/>
  <c r="K3449"/>
  <c r="L3449"/>
  <c r="M3449"/>
  <c r="K3450"/>
  <c r="L3450"/>
  <c r="M3450"/>
  <c r="K3451"/>
  <c r="L3451"/>
  <c r="M3451"/>
  <c r="K3452"/>
  <c r="L3452"/>
  <c r="M3452"/>
  <c r="K3453"/>
  <c r="L3453"/>
  <c r="M3453"/>
  <c r="K3454"/>
  <c r="L3454"/>
  <c r="M3454"/>
  <c r="K3455"/>
  <c r="L3455"/>
  <c r="M3455"/>
  <c r="K3456"/>
  <c r="L3456"/>
  <c r="M3456"/>
  <c r="K3457"/>
  <c r="L3457"/>
  <c r="M3457"/>
  <c r="K3458"/>
  <c r="L3458"/>
  <c r="M3458"/>
  <c r="K3459"/>
  <c r="L3459"/>
  <c r="M3459"/>
  <c r="K3460"/>
  <c r="L3460"/>
  <c r="M3460"/>
  <c r="K3461"/>
  <c r="L3461"/>
  <c r="M3461"/>
  <c r="K3462"/>
  <c r="L3462"/>
  <c r="M3462"/>
  <c r="K3463"/>
  <c r="L3463"/>
  <c r="M3463"/>
  <c r="K3464"/>
  <c r="L3464"/>
  <c r="M3464"/>
  <c r="K3465"/>
  <c r="L3465"/>
  <c r="M3465"/>
  <c r="K3466"/>
  <c r="L3466"/>
  <c r="M3466"/>
  <c r="K3467"/>
  <c r="L3467"/>
  <c r="M3467"/>
  <c r="K3468"/>
  <c r="L3468"/>
  <c r="M3468"/>
  <c r="K3469"/>
  <c r="L3469"/>
  <c r="M3469"/>
  <c r="K3470"/>
  <c r="L3470"/>
  <c r="M3470"/>
  <c r="K3471"/>
  <c r="L3471"/>
  <c r="M3471"/>
  <c r="K3472"/>
  <c r="L3472"/>
  <c r="M3472"/>
  <c r="K3473"/>
  <c r="L3473"/>
  <c r="M3473"/>
  <c r="K3474"/>
  <c r="L3474"/>
  <c r="M3474"/>
  <c r="K3475"/>
  <c r="L3475"/>
  <c r="M3475"/>
  <c r="K3476"/>
  <c r="L3476"/>
  <c r="M3476"/>
  <c r="K3477"/>
  <c r="L3477"/>
  <c r="M3477"/>
  <c r="K3478"/>
  <c r="L3478"/>
  <c r="M3478"/>
  <c r="K3479"/>
  <c r="L3479"/>
  <c r="M3479"/>
  <c r="K3480"/>
  <c r="L3480"/>
  <c r="M3480"/>
  <c r="K3481"/>
  <c r="L3481"/>
  <c r="M3481"/>
  <c r="K3482"/>
  <c r="L3482"/>
  <c r="M3482"/>
  <c r="K3483"/>
  <c r="L3483"/>
  <c r="M3483"/>
  <c r="K3484"/>
  <c r="L3484"/>
  <c r="M3484"/>
  <c r="K3485"/>
  <c r="L3485"/>
  <c r="M3485"/>
  <c r="K3486"/>
  <c r="L3486"/>
  <c r="M3486"/>
  <c r="K3487"/>
  <c r="L3487"/>
  <c r="M3487"/>
  <c r="K3488"/>
  <c r="L3488"/>
  <c r="M3488"/>
  <c r="K3489"/>
  <c r="L3489"/>
  <c r="M3489"/>
  <c r="K3490"/>
  <c r="L3490"/>
  <c r="M3490"/>
  <c r="K3491"/>
  <c r="L3491"/>
  <c r="M3491"/>
  <c r="K3492"/>
  <c r="L3492"/>
  <c r="M3492"/>
  <c r="K3493"/>
  <c r="L3493"/>
  <c r="M3493"/>
  <c r="K3494"/>
  <c r="L3494"/>
  <c r="M3494"/>
  <c r="K3495"/>
  <c r="L3495"/>
  <c r="M3495"/>
  <c r="K3496"/>
  <c r="L3496"/>
  <c r="M3496"/>
  <c r="K3497"/>
  <c r="L3497"/>
  <c r="M3497"/>
  <c r="K3498"/>
  <c r="L3498"/>
  <c r="M3498"/>
  <c r="K3499"/>
  <c r="L3499"/>
  <c r="M3499"/>
  <c r="K3500"/>
  <c r="L3500"/>
  <c r="M3500"/>
  <c r="K3501"/>
  <c r="L3501"/>
  <c r="M3501"/>
  <c r="K3502"/>
  <c r="L3502"/>
  <c r="M3502"/>
  <c r="K3503"/>
  <c r="L3503"/>
  <c r="M3503"/>
  <c r="K3504"/>
  <c r="L3504"/>
  <c r="M3504"/>
  <c r="K3505"/>
  <c r="L3505"/>
  <c r="M3505"/>
  <c r="K3506"/>
  <c r="L3506"/>
  <c r="M3506"/>
  <c r="K3507"/>
  <c r="L3507"/>
  <c r="M3507"/>
  <c r="K3508"/>
  <c r="L3508"/>
  <c r="M3508"/>
  <c r="K3509"/>
  <c r="L3509"/>
  <c r="M3509"/>
  <c r="K3510"/>
  <c r="L3510"/>
  <c r="M3510"/>
  <c r="K3511"/>
  <c r="L3511"/>
  <c r="M3511"/>
  <c r="K3512"/>
  <c r="L3512"/>
  <c r="M3512"/>
  <c r="K3513"/>
  <c r="L3513"/>
  <c r="M3513"/>
  <c r="K3514"/>
  <c r="L3514"/>
  <c r="M3514"/>
  <c r="K3515"/>
  <c r="L3515"/>
  <c r="M3515"/>
  <c r="K3516"/>
  <c r="L3516"/>
  <c r="M3516"/>
  <c r="K3517"/>
  <c r="L3517"/>
  <c r="M3517"/>
  <c r="K3518"/>
  <c r="L3518"/>
  <c r="M3518"/>
  <c r="K3519"/>
  <c r="L3519"/>
  <c r="M3519"/>
  <c r="K3520"/>
  <c r="L3520"/>
  <c r="M3520"/>
  <c r="K3521"/>
  <c r="L3521"/>
  <c r="M3521"/>
  <c r="K3522"/>
  <c r="L3522"/>
  <c r="M3522"/>
  <c r="K3523"/>
  <c r="L3523"/>
  <c r="M3523"/>
  <c r="K3524"/>
  <c r="L3524"/>
  <c r="M3524"/>
  <c r="K3525"/>
  <c r="L3525"/>
  <c r="M3525"/>
  <c r="K3526"/>
  <c r="L3526"/>
  <c r="M3526"/>
  <c r="K3527"/>
  <c r="L3527"/>
  <c r="M3527"/>
  <c r="K3528"/>
  <c r="L3528"/>
  <c r="M3528"/>
  <c r="K3529"/>
  <c r="L3529"/>
  <c r="M3529"/>
  <c r="K3530"/>
  <c r="L3530"/>
  <c r="M3530"/>
  <c r="K3531"/>
  <c r="L3531"/>
  <c r="M3531"/>
  <c r="K3532"/>
  <c r="L3532"/>
  <c r="M3532"/>
  <c r="K3533"/>
  <c r="L3533"/>
  <c r="M3533"/>
  <c r="K3534"/>
  <c r="L3534"/>
  <c r="M3534"/>
  <c r="K3535"/>
  <c r="L3535"/>
  <c r="M3535"/>
  <c r="K3536"/>
  <c r="L3536"/>
  <c r="M3536"/>
  <c r="K3537"/>
  <c r="L3537"/>
  <c r="M3537"/>
  <c r="K3538"/>
  <c r="L3538"/>
  <c r="M3538"/>
  <c r="K3539"/>
  <c r="L3539"/>
  <c r="M3539"/>
  <c r="K3540"/>
  <c r="L3540"/>
  <c r="M3540"/>
  <c r="K3541"/>
  <c r="L3541"/>
  <c r="M3541"/>
  <c r="K3542"/>
  <c r="L3542"/>
  <c r="M3542"/>
  <c r="K3543"/>
  <c r="L3543"/>
  <c r="M3543"/>
  <c r="K3544"/>
  <c r="L3544"/>
  <c r="M3544"/>
  <c r="K3545"/>
  <c r="L3545"/>
  <c r="M3545"/>
  <c r="K3546"/>
  <c r="L3546"/>
  <c r="M3546"/>
  <c r="K3547"/>
  <c r="L3547"/>
  <c r="M3547"/>
  <c r="K3548"/>
  <c r="L3548"/>
  <c r="M3548"/>
  <c r="K3549"/>
  <c r="L3549"/>
  <c r="M3549"/>
  <c r="K3550"/>
  <c r="L3550"/>
  <c r="M3550"/>
  <c r="K3551"/>
  <c r="L3551"/>
  <c r="M3551"/>
  <c r="K3552"/>
  <c r="L3552"/>
  <c r="M3552"/>
  <c r="K3553"/>
  <c r="L3553"/>
  <c r="M3553"/>
  <c r="K3554"/>
  <c r="L3554"/>
  <c r="M3554"/>
  <c r="K3555"/>
  <c r="L3555"/>
  <c r="M3555"/>
  <c r="K3556"/>
  <c r="L3556"/>
  <c r="M3556"/>
  <c r="K3557"/>
  <c r="L3557"/>
  <c r="M3557"/>
  <c r="K3558"/>
  <c r="L3558"/>
  <c r="M3558"/>
  <c r="K3559"/>
  <c r="L3559"/>
  <c r="M3559"/>
  <c r="K3560"/>
  <c r="L3560"/>
  <c r="M3560"/>
  <c r="K3561"/>
  <c r="L3561"/>
  <c r="M3561"/>
  <c r="K3562"/>
  <c r="L3562"/>
  <c r="M3562"/>
  <c r="K3563"/>
  <c r="L3563"/>
  <c r="M3563"/>
  <c r="K3564"/>
  <c r="L3564"/>
  <c r="M3564"/>
  <c r="K3565"/>
  <c r="L3565"/>
  <c r="M3565"/>
  <c r="K3566"/>
  <c r="L3566"/>
  <c r="M3566"/>
  <c r="K3567"/>
  <c r="L3567"/>
  <c r="M3567"/>
  <c r="K3568"/>
  <c r="L3568"/>
  <c r="M3568"/>
  <c r="K3569"/>
  <c r="L3569"/>
  <c r="M3569"/>
  <c r="K3570"/>
  <c r="L3570"/>
  <c r="M3570"/>
  <c r="K3571"/>
  <c r="L3571"/>
  <c r="M3571"/>
  <c r="K3572"/>
  <c r="L3572"/>
  <c r="M3572"/>
  <c r="K3573"/>
  <c r="L3573"/>
  <c r="M3573"/>
  <c r="K3574"/>
  <c r="L3574"/>
  <c r="M3574"/>
  <c r="K3575"/>
  <c r="L3575"/>
  <c r="M3575"/>
  <c r="K3576"/>
  <c r="L3576"/>
  <c r="M3576"/>
  <c r="K3577"/>
  <c r="L3577"/>
  <c r="M3577"/>
  <c r="K3578"/>
  <c r="L3578"/>
  <c r="M3578"/>
  <c r="K3579"/>
  <c r="L3579"/>
  <c r="M3579"/>
  <c r="K3580"/>
  <c r="L3580"/>
  <c r="M3580"/>
  <c r="K3581"/>
  <c r="L3581"/>
  <c r="M3581"/>
  <c r="K3582"/>
  <c r="L3582"/>
  <c r="M3582"/>
  <c r="K3583"/>
  <c r="L3583"/>
  <c r="M3583"/>
  <c r="K3584"/>
  <c r="L3584"/>
  <c r="M3584"/>
  <c r="K3585"/>
  <c r="L3585"/>
  <c r="M3585"/>
  <c r="K3586"/>
  <c r="L3586"/>
  <c r="M3586"/>
  <c r="K3587"/>
  <c r="L3587"/>
  <c r="M3587"/>
  <c r="K3588"/>
  <c r="L3588"/>
  <c r="M3588"/>
  <c r="K3589"/>
  <c r="L3589"/>
  <c r="M3589"/>
  <c r="K3590"/>
  <c r="L3590"/>
  <c r="M3590"/>
  <c r="K3591"/>
  <c r="L3591"/>
  <c r="M3591"/>
  <c r="K3592"/>
  <c r="L3592"/>
  <c r="M3592"/>
  <c r="K3593"/>
  <c r="L3593"/>
  <c r="M3593"/>
  <c r="K3594"/>
  <c r="L3594"/>
  <c r="M3594"/>
  <c r="K3595"/>
  <c r="L3595"/>
  <c r="M3595"/>
  <c r="K3596"/>
  <c r="L3596"/>
  <c r="M3596"/>
  <c r="K3597"/>
  <c r="L3597"/>
  <c r="M3597"/>
  <c r="K3598"/>
  <c r="L3598"/>
  <c r="M3598"/>
  <c r="K3599"/>
  <c r="L3599"/>
  <c r="M3599"/>
  <c r="K3600"/>
  <c r="L3600"/>
  <c r="M3600"/>
  <c r="K3601"/>
  <c r="L3601"/>
  <c r="M3601"/>
  <c r="K3602"/>
  <c r="L3602"/>
  <c r="M3602"/>
  <c r="K3603"/>
  <c r="L3603"/>
  <c r="M3603"/>
  <c r="K3604"/>
  <c r="L3604"/>
  <c r="M3604"/>
  <c r="K3605"/>
  <c r="L3605"/>
  <c r="M3605"/>
  <c r="K3606"/>
  <c r="L3606"/>
  <c r="M3606"/>
  <c r="K3607"/>
  <c r="L3607"/>
  <c r="M3607"/>
  <c r="K3608"/>
  <c r="L3608"/>
  <c r="M3608"/>
  <c r="K3609"/>
  <c r="L3609"/>
  <c r="M3609"/>
  <c r="K3610"/>
  <c r="L3610"/>
  <c r="M3610"/>
  <c r="K3611"/>
  <c r="L3611"/>
  <c r="M3611"/>
  <c r="K3612"/>
  <c r="L3612"/>
  <c r="M3612"/>
  <c r="K3613"/>
  <c r="L3613"/>
  <c r="M3613"/>
  <c r="K3614"/>
  <c r="L3614"/>
  <c r="M3614"/>
  <c r="K3615"/>
  <c r="L3615"/>
  <c r="M3615"/>
  <c r="K3616"/>
  <c r="L3616"/>
  <c r="M3616"/>
  <c r="K3617"/>
  <c r="L3617"/>
  <c r="M3617"/>
  <c r="K3618"/>
  <c r="L3618"/>
  <c r="M3618"/>
  <c r="K3619"/>
  <c r="L3619"/>
  <c r="M3619"/>
  <c r="K3620"/>
  <c r="L3620"/>
  <c r="M3620"/>
  <c r="K3621"/>
  <c r="L3621"/>
  <c r="M3621"/>
  <c r="K3622"/>
  <c r="L3622"/>
  <c r="M3622"/>
  <c r="K3623"/>
  <c r="L3623"/>
  <c r="M3623"/>
  <c r="K3624"/>
  <c r="L3624"/>
  <c r="M3624"/>
  <c r="K3625"/>
  <c r="L3625"/>
  <c r="M3625"/>
  <c r="K3626"/>
  <c r="L3626"/>
  <c r="M3626"/>
  <c r="K3627"/>
  <c r="L3627"/>
  <c r="M3627"/>
  <c r="K3628"/>
  <c r="L3628"/>
  <c r="M3628"/>
  <c r="K3629"/>
  <c r="L3629"/>
  <c r="M3629"/>
  <c r="K3630"/>
  <c r="L3630"/>
  <c r="M3630"/>
  <c r="K3631"/>
  <c r="L3631"/>
  <c r="M3631"/>
  <c r="K3632"/>
  <c r="L3632"/>
  <c r="M3632"/>
  <c r="K3633"/>
  <c r="L3633"/>
  <c r="M3633"/>
  <c r="K3634"/>
  <c r="L3634"/>
  <c r="M3634"/>
  <c r="K3635"/>
  <c r="L3635"/>
  <c r="M3635"/>
  <c r="K3636"/>
  <c r="L3636"/>
  <c r="M3636"/>
  <c r="K3637"/>
  <c r="L3637"/>
  <c r="M3637"/>
  <c r="K3638"/>
  <c r="L3638"/>
  <c r="M3638"/>
  <c r="K3639"/>
  <c r="L3639"/>
  <c r="M3639"/>
  <c r="K3640"/>
  <c r="L3640"/>
  <c r="M3640"/>
  <c r="K3641"/>
  <c r="L3641"/>
  <c r="M3641"/>
  <c r="K3642"/>
  <c r="L3642"/>
  <c r="M3642"/>
  <c r="K3643"/>
  <c r="L3643"/>
  <c r="M3643"/>
  <c r="K3644"/>
  <c r="L3644"/>
  <c r="M3644"/>
  <c r="K3645"/>
  <c r="L3645"/>
  <c r="M3645"/>
  <c r="K3646"/>
  <c r="L3646"/>
  <c r="M3646"/>
  <c r="K3647"/>
  <c r="L3647"/>
  <c r="M3647"/>
  <c r="K3648"/>
  <c r="L3648"/>
  <c r="M3648"/>
  <c r="K3649"/>
  <c r="L3649"/>
  <c r="M3649"/>
  <c r="K3650"/>
  <c r="L3650"/>
  <c r="M3650"/>
  <c r="K3651"/>
  <c r="L3651"/>
  <c r="M3651"/>
  <c r="K3652"/>
  <c r="L3652"/>
  <c r="M3652"/>
  <c r="K3653"/>
  <c r="L3653"/>
  <c r="M3653"/>
  <c r="K3654"/>
  <c r="L3654"/>
  <c r="M3654"/>
  <c r="K3655"/>
  <c r="L3655"/>
  <c r="M3655"/>
  <c r="K3656"/>
  <c r="L3656"/>
  <c r="M3656"/>
  <c r="K3657"/>
  <c r="L3657"/>
  <c r="M3657"/>
  <c r="K3658"/>
  <c r="L3658"/>
  <c r="M3658"/>
  <c r="K3659"/>
  <c r="L3659"/>
  <c r="M3659"/>
  <c r="K3660"/>
  <c r="L3660"/>
  <c r="M3660"/>
  <c r="K3661"/>
  <c r="L3661"/>
  <c r="M3661"/>
  <c r="K3662"/>
  <c r="L3662"/>
  <c r="M3662"/>
  <c r="K3663"/>
  <c r="L3663"/>
  <c r="M3663"/>
  <c r="K3664"/>
  <c r="L3664"/>
  <c r="M3664"/>
  <c r="K3665"/>
  <c r="L3665"/>
  <c r="M3665"/>
  <c r="K3666"/>
  <c r="L3666"/>
  <c r="M3666"/>
  <c r="K3667"/>
  <c r="L3667"/>
  <c r="M3667"/>
  <c r="K3668"/>
  <c r="L3668"/>
  <c r="M3668"/>
  <c r="K3669"/>
  <c r="L3669"/>
  <c r="M3669"/>
  <c r="K3670"/>
  <c r="L3670"/>
  <c r="M3670"/>
  <c r="K3671"/>
  <c r="L3671"/>
  <c r="M3671"/>
  <c r="K3672"/>
  <c r="L3672"/>
  <c r="M3672"/>
  <c r="K3673"/>
  <c r="L3673"/>
  <c r="M3673"/>
  <c r="K3674"/>
  <c r="L3674"/>
  <c r="M3674"/>
  <c r="K3675"/>
  <c r="L3675"/>
  <c r="M3675"/>
  <c r="K3676"/>
  <c r="L3676"/>
  <c r="M3676"/>
  <c r="K3677"/>
  <c r="L3677"/>
  <c r="M3677"/>
  <c r="K3678"/>
  <c r="L3678"/>
  <c r="M3678"/>
  <c r="K3679"/>
  <c r="L3679"/>
  <c r="M3679"/>
  <c r="K3680"/>
  <c r="L3680"/>
  <c r="M3680"/>
  <c r="K3681"/>
  <c r="L3681"/>
  <c r="M3681"/>
  <c r="K3682"/>
  <c r="L3682"/>
  <c r="M3682"/>
  <c r="K3683"/>
  <c r="L3683"/>
  <c r="M3683"/>
  <c r="K3684"/>
  <c r="L3684"/>
  <c r="M3684"/>
  <c r="K3685"/>
  <c r="L3685"/>
  <c r="M3685"/>
  <c r="K3686"/>
  <c r="L3686"/>
  <c r="M3686"/>
  <c r="K3687"/>
  <c r="L3687"/>
  <c r="M3687"/>
  <c r="K3688"/>
  <c r="L3688"/>
  <c r="M3688"/>
  <c r="K3689"/>
  <c r="L3689"/>
  <c r="M3689"/>
  <c r="K3690"/>
  <c r="L3690"/>
  <c r="M3690"/>
  <c r="K3691"/>
  <c r="L3691"/>
  <c r="M3691"/>
  <c r="K3692"/>
  <c r="L3692"/>
  <c r="M3692"/>
  <c r="K3693"/>
  <c r="L3693"/>
  <c r="M3693"/>
  <c r="K3694"/>
  <c r="L3694"/>
  <c r="M3694"/>
  <c r="K3695"/>
  <c r="L3695"/>
  <c r="M3695"/>
  <c r="K3696"/>
  <c r="L3696"/>
  <c r="M3696"/>
  <c r="K3697"/>
  <c r="L3697"/>
  <c r="M3697"/>
  <c r="K3698"/>
  <c r="L3698"/>
  <c r="M3698"/>
  <c r="K3699"/>
  <c r="L3699"/>
  <c r="M3699"/>
  <c r="K3700"/>
  <c r="L3700"/>
  <c r="M3700"/>
  <c r="K3701"/>
  <c r="L3701"/>
  <c r="M3701"/>
  <c r="K3702"/>
  <c r="L3702"/>
  <c r="M3702"/>
  <c r="K3703"/>
  <c r="L3703"/>
  <c r="M3703"/>
  <c r="K3704"/>
  <c r="L3704"/>
  <c r="M3704"/>
  <c r="K3705"/>
  <c r="L3705"/>
  <c r="M3705"/>
  <c r="K3706"/>
  <c r="L3706"/>
  <c r="M3706"/>
  <c r="K3707"/>
  <c r="L3707"/>
  <c r="M3707"/>
  <c r="K3708"/>
  <c r="L3708"/>
  <c r="M3708"/>
  <c r="K3709"/>
  <c r="L3709"/>
  <c r="M3709"/>
  <c r="K3710"/>
  <c r="L3710"/>
  <c r="M3710"/>
  <c r="K3711"/>
  <c r="L3711"/>
  <c r="M3711"/>
  <c r="K3712"/>
  <c r="L3712"/>
  <c r="M3712"/>
  <c r="K3713"/>
  <c r="L3713"/>
  <c r="M3713"/>
  <c r="K3714"/>
  <c r="L3714"/>
  <c r="M3714"/>
  <c r="K3715"/>
  <c r="L3715"/>
  <c r="M3715"/>
  <c r="K3716"/>
  <c r="L3716"/>
  <c r="M3716"/>
  <c r="K3717"/>
  <c r="L3717"/>
  <c r="M3717"/>
  <c r="K3718"/>
  <c r="L3718"/>
  <c r="M3718"/>
  <c r="K3719"/>
  <c r="L3719"/>
  <c r="M3719"/>
  <c r="K3720"/>
  <c r="L3720"/>
  <c r="M3720"/>
  <c r="K3721"/>
  <c r="L3721"/>
  <c r="M3721"/>
  <c r="K3722"/>
  <c r="L3722"/>
  <c r="M3722"/>
  <c r="K3723"/>
  <c r="L3723"/>
  <c r="M3723"/>
  <c r="K3724"/>
  <c r="L3724"/>
  <c r="M3724"/>
  <c r="K3725"/>
  <c r="L3725"/>
  <c r="M3725"/>
  <c r="K3726"/>
  <c r="L3726"/>
  <c r="M3726"/>
  <c r="K3727"/>
  <c r="L3727"/>
  <c r="M3727"/>
  <c r="K3728"/>
  <c r="L3728"/>
  <c r="M3728"/>
  <c r="K3729"/>
  <c r="L3729"/>
  <c r="M3729"/>
  <c r="K3730"/>
  <c r="L3730"/>
  <c r="M3730"/>
  <c r="K3731"/>
  <c r="L3731"/>
  <c r="M3731"/>
  <c r="K3732"/>
  <c r="L3732"/>
  <c r="M3732"/>
  <c r="K3733"/>
  <c r="L3733"/>
  <c r="M3733"/>
  <c r="K3734"/>
  <c r="L3734"/>
  <c r="M3734"/>
  <c r="K3735"/>
  <c r="L3735"/>
  <c r="M3735"/>
  <c r="K3736"/>
  <c r="L3736"/>
  <c r="M3736"/>
  <c r="K3737"/>
  <c r="L3737"/>
  <c r="M3737"/>
  <c r="K3738"/>
  <c r="L3738"/>
  <c r="M3738"/>
  <c r="K3739"/>
  <c r="L3739"/>
  <c r="M3739"/>
  <c r="K3740"/>
  <c r="L3740"/>
  <c r="M3740"/>
  <c r="K3741"/>
  <c r="L3741"/>
  <c r="M3741"/>
  <c r="K3742"/>
  <c r="L3742"/>
  <c r="M3742"/>
  <c r="K3743"/>
  <c r="L3743"/>
  <c r="M3743"/>
  <c r="K3744"/>
  <c r="L3744"/>
  <c r="M3744"/>
  <c r="K3745"/>
  <c r="L3745"/>
  <c r="M3745"/>
  <c r="K3746"/>
  <c r="L3746"/>
  <c r="M3746"/>
  <c r="K3747"/>
  <c r="L3747"/>
  <c r="M3747"/>
  <c r="K3748"/>
  <c r="L3748"/>
  <c r="M3748"/>
  <c r="K3749"/>
  <c r="L3749"/>
  <c r="M3749"/>
  <c r="K3750"/>
  <c r="L3750"/>
  <c r="M3750"/>
  <c r="K3751"/>
  <c r="L3751"/>
  <c r="M3751"/>
  <c r="K3752"/>
  <c r="L3752"/>
  <c r="M3752"/>
  <c r="K3753"/>
  <c r="L3753"/>
  <c r="M3753"/>
  <c r="K3754"/>
  <c r="L3754"/>
  <c r="M3754"/>
  <c r="K3755"/>
  <c r="L3755"/>
  <c r="M3755"/>
  <c r="K3756"/>
  <c r="L3756"/>
  <c r="M3756"/>
  <c r="K3757"/>
  <c r="L3757"/>
  <c r="M3757"/>
  <c r="K3758"/>
  <c r="L3758"/>
  <c r="M3758"/>
  <c r="K3759"/>
  <c r="L3759"/>
  <c r="M3759"/>
  <c r="K3760"/>
  <c r="L3760"/>
  <c r="M3760"/>
  <c r="K3761"/>
  <c r="L3761"/>
  <c r="M3761"/>
  <c r="K3762"/>
  <c r="L3762"/>
  <c r="M3762"/>
  <c r="K3763"/>
  <c r="L3763"/>
  <c r="M3763"/>
  <c r="K3764"/>
  <c r="L3764"/>
  <c r="M3764"/>
  <c r="K3765"/>
  <c r="L3765"/>
  <c r="M3765"/>
  <c r="K3766"/>
  <c r="L3766"/>
  <c r="M3766"/>
  <c r="K3767"/>
  <c r="L3767"/>
  <c r="M3767"/>
  <c r="K3768"/>
  <c r="L3768"/>
  <c r="M3768"/>
  <c r="K3769"/>
  <c r="L3769"/>
  <c r="M3769"/>
  <c r="K3770"/>
  <c r="L3770"/>
  <c r="M3770"/>
  <c r="K3771"/>
  <c r="L3771"/>
  <c r="M3771"/>
  <c r="K3772"/>
  <c r="L3772"/>
  <c r="M3772"/>
  <c r="K3773"/>
  <c r="L3773"/>
  <c r="M3773"/>
  <c r="K3774"/>
  <c r="L3774"/>
  <c r="M3774"/>
  <c r="K3775"/>
  <c r="L3775"/>
  <c r="M3775"/>
  <c r="K3776"/>
  <c r="L3776"/>
  <c r="M3776"/>
  <c r="K3777"/>
  <c r="L3777"/>
  <c r="M3777"/>
  <c r="K3778"/>
  <c r="L3778"/>
  <c r="M3778"/>
  <c r="K3779"/>
  <c r="L3779"/>
  <c r="M3779"/>
  <c r="K3780"/>
  <c r="L3780"/>
  <c r="M3780"/>
  <c r="K3781"/>
  <c r="L3781"/>
  <c r="M3781"/>
  <c r="K3782"/>
  <c r="L3782"/>
  <c r="M3782"/>
  <c r="K3783"/>
  <c r="L3783"/>
  <c r="M3783"/>
  <c r="K3784"/>
  <c r="L3784"/>
  <c r="M3784"/>
  <c r="K3785"/>
  <c r="L3785"/>
  <c r="M3785"/>
  <c r="K3786"/>
  <c r="L3786"/>
  <c r="M3786"/>
  <c r="K3787"/>
  <c r="L3787"/>
  <c r="M3787"/>
  <c r="K3788"/>
  <c r="L3788"/>
  <c r="M3788"/>
  <c r="K3789"/>
  <c r="L3789"/>
  <c r="M3789"/>
  <c r="K3790"/>
  <c r="L3790"/>
  <c r="M3790"/>
  <c r="K3791"/>
  <c r="L3791"/>
  <c r="M3791"/>
  <c r="K3792"/>
  <c r="L3792"/>
  <c r="M3792"/>
  <c r="K3793"/>
  <c r="L3793"/>
  <c r="M3793"/>
  <c r="K3794"/>
  <c r="L3794"/>
  <c r="M3794"/>
  <c r="K3795"/>
  <c r="L3795"/>
  <c r="M3795"/>
  <c r="K3796"/>
  <c r="L3796"/>
  <c r="M3796"/>
  <c r="K3797"/>
  <c r="L3797"/>
  <c r="M3797"/>
  <c r="K3798"/>
  <c r="L3798"/>
  <c r="M3798"/>
  <c r="K3799"/>
  <c r="L3799"/>
  <c r="M3799"/>
  <c r="K3800"/>
  <c r="L3800"/>
  <c r="M3800"/>
  <c r="K3801"/>
  <c r="L3801"/>
  <c r="M3801"/>
  <c r="K3802"/>
  <c r="L3802"/>
  <c r="M3802"/>
  <c r="K3803"/>
  <c r="L3803"/>
  <c r="M3803"/>
  <c r="K3804"/>
  <c r="M3804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2"/>
  <c r="L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2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2"/>
  <c r="K3"/>
  <c r="K4"/>
  <c r="K5"/>
  <c r="K6"/>
  <c r="K7"/>
  <c r="K8"/>
  <c r="K9"/>
  <c r="K10"/>
  <c r="K11"/>
  <c r="B2" i="6"/>
  <c r="B7"/>
  <c r="I3" i="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2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"/>
  <c r="B3"/>
  <c r="B4"/>
  <c r="B5"/>
  <c r="B6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"/>
</calcChain>
</file>

<file path=xl/sharedStrings.xml><?xml version="1.0" encoding="utf-8"?>
<sst xmlns="http://schemas.openxmlformats.org/spreadsheetml/2006/main" count="1503" uniqueCount="62">
  <si>
    <t>InstrumentType</t>
  </si>
  <si>
    <t>Symbol</t>
  </si>
  <si>
    <t>ExpiryYear</t>
  </si>
  <si>
    <t>ExpiryDate</t>
  </si>
  <si>
    <t>OPTIDX</t>
  </si>
  <si>
    <t>NIFTY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</si>
  <si>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</si>
  <si>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</si>
  <si>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</si>
  <si>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</si>
  <si>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</si>
  <si>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</si>
  <si>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</si>
  <si>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</si>
  <si>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</si>
  <si>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</si>
  <si>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</si>
  <si>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</si>
  <si>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</si>
  <si>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</si>
  <si>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</si>
  <si>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</si>
  <si>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HistoricalDate</t>
  </si>
  <si>
    <t>Open</t>
  </si>
  <si>
    <t>High</t>
  </si>
  <si>
    <t>Low</t>
  </si>
  <si>
    <t>Close</t>
  </si>
  <si>
    <t>SharesTraded</t>
  </si>
  <si>
    <t>TurnoverInCrores</t>
  </si>
  <si>
    <t>ExpiryNextDate</t>
  </si>
  <si>
    <t>ExpiryDate-7Days</t>
  </si>
  <si>
    <t>Expiry-Dummy</t>
  </si>
  <si>
    <t>Expiry-NextDay
-Dummy</t>
  </si>
  <si>
    <t>Ln(sharesTraded)</t>
  </si>
  <si>
    <t>Prev-Day
Ln(SharesTraded)</t>
  </si>
  <si>
    <t>Expiry-7 days
Dummy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</si>
  <si>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</si>
  <si>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</si>
  <si>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</si>
  <si>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</si>
  <si>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</si>
  <si>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</si>
  <si>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</si>
  <si>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</si>
  <si>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</si>
  <si>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</si>
  <si>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</si>
  <si>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</si>
  <si>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</si>
  <si>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</si>
  <si>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</si>
  <si>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</si>
  <si>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</si>
  <si>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</si>
  <si>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</si>
  <si>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</si>
  <si>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</si>
  <si>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</si>
  <si>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</si>
  <si>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Expiry Day </t>
  </si>
  <si>
    <t>Expiry Next Day</t>
  </si>
  <si>
    <t>Expiry Last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</si>
</sst>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NumberFormat="1" applyFont="1" applyBorder="1"/>
    <xf numFmtId="14" fontId="0" fillId="0" borderId="1" xfId="0" applyNumberFormat="1" applyFont="1" applyBorder="1"/>
    <xf numFmtId="0" fontId="0" fillId="0" borderId="1" xfId="0" applyBorder="1"/>
    <xf numFmtId="14" fontId="0" fillId="0" borderId="0" xfId="0" applyNumberFormat="1"/>
    <xf numFmtId="0" fontId="0" fillId="0" borderId="2" xfId="0" applyNumberFormat="1" applyFont="1" applyFill="1" applyBorder="1"/>
    <xf numFmtId="0" fontId="0" fillId="0" borderId="1" xfId="0" applyNumberFormat="1" applyBorder="1"/>
    <xf numFmtId="0" fontId="1" fillId="0" borderId="1" xfId="0" applyFont="1" applyBorder="1"/>
    <xf numFmtId="14" fontId="0" fillId="0" borderId="1" xfId="0" applyNumberFormat="1" applyBorder="1"/>
    <xf numFmtId="0" fontId="1" fillId="0" borderId="2" xfId="0" applyFont="1" applyFill="1" applyBorder="1"/>
    <xf numFmtId="0" fontId="1" fillId="0" borderId="1" xfId="0" applyFont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3"/>
  <sheetViews>
    <sheetView topLeftCell="A193" workbookViewId="0">
      <selection sqref="A1:D233"/>
    </sheetView>
  </sheetViews>
  <sheetFormatPr defaultRowHeight="15"/>
  <cols>
    <col min="1" max="1" width="15.28515625" style="3" bestFit="1" customWidth="1"/>
    <col min="2" max="2" width="7.5703125" style="3" bestFit="1" customWidth="1"/>
    <col min="3" max="3" width="10.28515625" style="3" bestFit="1" customWidth="1"/>
    <col min="4" max="4" width="10.7109375" style="3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2">
        <v>42020</v>
      </c>
    </row>
    <row r="3" spans="1:4">
      <c r="A3" s="1" t="s">
        <v>4</v>
      </c>
      <c r="B3" s="1" t="s">
        <v>5</v>
      </c>
      <c r="C3" s="1" t="s">
        <v>6</v>
      </c>
      <c r="D3" s="2">
        <v>42033</v>
      </c>
    </row>
    <row r="4" spans="1:4">
      <c r="A4" s="1" t="s">
        <v>4</v>
      </c>
      <c r="B4" s="1" t="s">
        <v>5</v>
      </c>
      <c r="C4" s="1" t="s">
        <v>6</v>
      </c>
      <c r="D4" s="2">
        <v>42055</v>
      </c>
    </row>
    <row r="5" spans="1:4">
      <c r="A5" s="1" t="s">
        <v>4</v>
      </c>
      <c r="B5" s="1" t="s">
        <v>5</v>
      </c>
      <c r="C5" s="1" t="s">
        <v>6</v>
      </c>
      <c r="D5" s="2">
        <v>42061</v>
      </c>
    </row>
    <row r="6" spans="1:4">
      <c r="A6" s="1" t="s">
        <v>4</v>
      </c>
      <c r="B6" s="1" t="s">
        <v>5</v>
      </c>
      <c r="C6" s="1" t="s">
        <v>6</v>
      </c>
      <c r="D6" s="2">
        <v>42083</v>
      </c>
    </row>
    <row r="7" spans="1:4">
      <c r="A7" s="1" t="s">
        <v>4</v>
      </c>
      <c r="B7" s="1" t="s">
        <v>5</v>
      </c>
      <c r="C7" s="1" t="s">
        <v>6</v>
      </c>
      <c r="D7" s="2">
        <v>42089</v>
      </c>
    </row>
    <row r="8" spans="1:4">
      <c r="A8" s="1" t="s">
        <v>4</v>
      </c>
      <c r="B8" s="1" t="s">
        <v>5</v>
      </c>
      <c r="C8" s="1" t="s">
        <v>6</v>
      </c>
      <c r="D8" s="2">
        <v>42111</v>
      </c>
    </row>
    <row r="9" spans="1:4">
      <c r="A9" s="1" t="s">
        <v>4</v>
      </c>
      <c r="B9" s="1" t="s">
        <v>5</v>
      </c>
      <c r="C9" s="1" t="s">
        <v>6</v>
      </c>
      <c r="D9" s="2">
        <v>42124</v>
      </c>
    </row>
    <row r="10" spans="1:4">
      <c r="A10" s="1" t="s">
        <v>4</v>
      </c>
      <c r="B10" s="1" t="s">
        <v>5</v>
      </c>
      <c r="C10" s="1" t="s">
        <v>6</v>
      </c>
      <c r="D10" s="2">
        <v>42139</v>
      </c>
    </row>
    <row r="11" spans="1:4">
      <c r="A11" s="1" t="s">
        <v>4</v>
      </c>
      <c r="B11" s="1" t="s">
        <v>5</v>
      </c>
      <c r="C11" s="1" t="s">
        <v>6</v>
      </c>
      <c r="D11" s="2">
        <v>42152</v>
      </c>
    </row>
    <row r="12" spans="1:4">
      <c r="A12" s="1" t="s">
        <v>4</v>
      </c>
      <c r="B12" s="1" t="s">
        <v>5</v>
      </c>
      <c r="C12" s="1" t="s">
        <v>6</v>
      </c>
      <c r="D12" s="2">
        <v>42174</v>
      </c>
    </row>
    <row r="13" spans="1:4">
      <c r="A13" s="1" t="s">
        <v>4</v>
      </c>
      <c r="B13" s="1" t="s">
        <v>5</v>
      </c>
      <c r="C13" s="1" t="s">
        <v>6</v>
      </c>
      <c r="D13" s="2">
        <v>42180</v>
      </c>
    </row>
    <row r="14" spans="1:4">
      <c r="A14" s="1" t="s">
        <v>4</v>
      </c>
      <c r="B14" s="1" t="s">
        <v>5</v>
      </c>
      <c r="C14" s="1" t="s">
        <v>6</v>
      </c>
      <c r="D14" s="2">
        <v>42265</v>
      </c>
    </row>
    <row r="15" spans="1:4">
      <c r="A15" s="1" t="s">
        <v>4</v>
      </c>
      <c r="B15" s="1" t="s">
        <v>5</v>
      </c>
      <c r="C15" s="1" t="s">
        <v>6</v>
      </c>
      <c r="D15" s="2">
        <v>42271</v>
      </c>
    </row>
    <row r="16" spans="1:4">
      <c r="A16" s="1" t="s">
        <v>4</v>
      </c>
      <c r="B16" s="1" t="s">
        <v>5</v>
      </c>
      <c r="C16" s="1" t="s">
        <v>6</v>
      </c>
      <c r="D16" s="2">
        <v>42356</v>
      </c>
    </row>
    <row r="17" spans="1:4">
      <c r="A17" s="1" t="s">
        <v>4</v>
      </c>
      <c r="B17" s="1" t="s">
        <v>5</v>
      </c>
      <c r="C17" s="1" t="s">
        <v>6</v>
      </c>
      <c r="D17" s="2">
        <v>42369</v>
      </c>
    </row>
    <row r="18" spans="1:4">
      <c r="A18" s="1" t="s">
        <v>4</v>
      </c>
      <c r="B18" s="1" t="s">
        <v>5</v>
      </c>
      <c r="C18" s="1" t="s">
        <v>7</v>
      </c>
      <c r="D18" s="2">
        <v>41656</v>
      </c>
    </row>
    <row r="19" spans="1:4">
      <c r="A19" s="1" t="s">
        <v>4</v>
      </c>
      <c r="B19" s="1" t="s">
        <v>5</v>
      </c>
      <c r="C19" s="1" t="s">
        <v>7</v>
      </c>
      <c r="D19" s="2">
        <v>41669</v>
      </c>
    </row>
    <row r="20" spans="1:4">
      <c r="A20" s="1" t="s">
        <v>4</v>
      </c>
      <c r="B20" s="1" t="s">
        <v>5</v>
      </c>
      <c r="C20" s="1" t="s">
        <v>7</v>
      </c>
      <c r="D20" s="2">
        <v>41691</v>
      </c>
    </row>
    <row r="21" spans="1:4">
      <c r="A21" s="1" t="s">
        <v>4</v>
      </c>
      <c r="B21" s="1" t="s">
        <v>5</v>
      </c>
      <c r="C21" s="1" t="s">
        <v>7</v>
      </c>
      <c r="D21" s="2">
        <v>41696</v>
      </c>
    </row>
    <row r="22" spans="1:4">
      <c r="A22" s="1" t="s">
        <v>4</v>
      </c>
      <c r="B22" s="1" t="s">
        <v>5</v>
      </c>
      <c r="C22" s="1" t="s">
        <v>7</v>
      </c>
      <c r="D22" s="2">
        <v>41697</v>
      </c>
    </row>
    <row r="23" spans="1:4">
      <c r="A23" s="1" t="s">
        <v>4</v>
      </c>
      <c r="B23" s="1" t="s">
        <v>5</v>
      </c>
      <c r="C23" s="1" t="s">
        <v>7</v>
      </c>
      <c r="D23" s="2">
        <v>41719</v>
      </c>
    </row>
    <row r="24" spans="1:4">
      <c r="A24" s="1" t="s">
        <v>4</v>
      </c>
      <c r="B24" s="1" t="s">
        <v>5</v>
      </c>
      <c r="C24" s="1" t="s">
        <v>7</v>
      </c>
      <c r="D24" s="2">
        <v>41725</v>
      </c>
    </row>
    <row r="25" spans="1:4">
      <c r="A25" s="1" t="s">
        <v>4</v>
      </c>
      <c r="B25" s="1" t="s">
        <v>5</v>
      </c>
      <c r="C25" s="1" t="s">
        <v>7</v>
      </c>
      <c r="D25" s="2">
        <v>41746</v>
      </c>
    </row>
    <row r="26" spans="1:4">
      <c r="A26" s="1" t="s">
        <v>4</v>
      </c>
      <c r="B26" s="1" t="s">
        <v>5</v>
      </c>
      <c r="C26" s="1" t="s">
        <v>7</v>
      </c>
      <c r="D26" s="2">
        <v>41753</v>
      </c>
    </row>
    <row r="27" spans="1:4">
      <c r="A27" s="1" t="s">
        <v>4</v>
      </c>
      <c r="B27" s="1" t="s">
        <v>5</v>
      </c>
      <c r="C27" s="1" t="s">
        <v>7</v>
      </c>
      <c r="D27" s="2">
        <v>41775</v>
      </c>
    </row>
    <row r="28" spans="1:4">
      <c r="A28" s="1" t="s">
        <v>4</v>
      </c>
      <c r="B28" s="1" t="s">
        <v>5</v>
      </c>
      <c r="C28" s="1" t="s">
        <v>7</v>
      </c>
      <c r="D28" s="2">
        <v>41788</v>
      </c>
    </row>
    <row r="29" spans="1:4">
      <c r="A29" s="1" t="s">
        <v>4</v>
      </c>
      <c r="B29" s="1" t="s">
        <v>5</v>
      </c>
      <c r="C29" s="1" t="s">
        <v>7</v>
      </c>
      <c r="D29" s="2">
        <v>41810</v>
      </c>
    </row>
    <row r="30" spans="1:4">
      <c r="A30" s="1" t="s">
        <v>4</v>
      </c>
      <c r="B30" s="1" t="s">
        <v>5</v>
      </c>
      <c r="C30" s="1" t="s">
        <v>7</v>
      </c>
      <c r="D30" s="2">
        <v>41816</v>
      </c>
    </row>
    <row r="31" spans="1:4">
      <c r="A31" s="1" t="s">
        <v>4</v>
      </c>
      <c r="B31" s="1" t="s">
        <v>5</v>
      </c>
      <c r="C31" s="1" t="s">
        <v>7</v>
      </c>
      <c r="D31" s="2">
        <v>41838</v>
      </c>
    </row>
    <row r="32" spans="1:4">
      <c r="A32" s="1" t="s">
        <v>4</v>
      </c>
      <c r="B32" s="1" t="s">
        <v>5</v>
      </c>
      <c r="C32" s="1" t="s">
        <v>7</v>
      </c>
      <c r="D32" s="2">
        <v>41851</v>
      </c>
    </row>
    <row r="33" spans="1:4">
      <c r="A33" s="1" t="s">
        <v>4</v>
      </c>
      <c r="B33" s="1" t="s">
        <v>5</v>
      </c>
      <c r="C33" s="1" t="s">
        <v>7</v>
      </c>
      <c r="D33" s="2">
        <v>41865</v>
      </c>
    </row>
    <row r="34" spans="1:4">
      <c r="A34" s="1" t="s">
        <v>4</v>
      </c>
      <c r="B34" s="1" t="s">
        <v>5</v>
      </c>
      <c r="C34" s="1" t="s">
        <v>7</v>
      </c>
      <c r="D34" s="2">
        <v>41879</v>
      </c>
    </row>
    <row r="35" spans="1:4">
      <c r="A35" s="1" t="s">
        <v>4</v>
      </c>
      <c r="B35" s="1" t="s">
        <v>5</v>
      </c>
      <c r="C35" s="1" t="s">
        <v>7</v>
      </c>
      <c r="D35" s="2">
        <v>41901</v>
      </c>
    </row>
    <row r="36" spans="1:4">
      <c r="A36" s="1" t="s">
        <v>4</v>
      </c>
      <c r="B36" s="1" t="s">
        <v>5</v>
      </c>
      <c r="C36" s="1" t="s">
        <v>7</v>
      </c>
      <c r="D36" s="2">
        <v>41907</v>
      </c>
    </row>
    <row r="37" spans="1:4">
      <c r="A37" s="1" t="s">
        <v>4</v>
      </c>
      <c r="B37" s="1" t="s">
        <v>5</v>
      </c>
      <c r="C37" s="1" t="s">
        <v>7</v>
      </c>
      <c r="D37" s="2">
        <v>41929</v>
      </c>
    </row>
    <row r="38" spans="1:4">
      <c r="A38" s="1" t="s">
        <v>4</v>
      </c>
      <c r="B38" s="1" t="s">
        <v>5</v>
      </c>
      <c r="C38" s="1" t="s">
        <v>7</v>
      </c>
      <c r="D38" s="2">
        <v>41942</v>
      </c>
    </row>
    <row r="39" spans="1:4">
      <c r="A39" s="1" t="s">
        <v>4</v>
      </c>
      <c r="B39" s="1" t="s">
        <v>5</v>
      </c>
      <c r="C39" s="1" t="s">
        <v>7</v>
      </c>
      <c r="D39" s="2">
        <v>41964</v>
      </c>
    </row>
    <row r="40" spans="1:4">
      <c r="A40" s="1" t="s">
        <v>4</v>
      </c>
      <c r="B40" s="1" t="s">
        <v>5</v>
      </c>
      <c r="C40" s="1" t="s">
        <v>7</v>
      </c>
      <c r="D40" s="2">
        <v>41970</v>
      </c>
    </row>
    <row r="41" spans="1:4">
      <c r="A41" s="1" t="s">
        <v>4</v>
      </c>
      <c r="B41" s="1" t="s">
        <v>5</v>
      </c>
      <c r="C41" s="1" t="s">
        <v>7</v>
      </c>
      <c r="D41" s="2">
        <v>41992</v>
      </c>
    </row>
    <row r="42" spans="1:4">
      <c r="A42" s="1" t="s">
        <v>4</v>
      </c>
      <c r="B42" s="1" t="s">
        <v>5</v>
      </c>
      <c r="C42" s="1" t="s">
        <v>7</v>
      </c>
      <c r="D42" s="2">
        <v>41997</v>
      </c>
    </row>
    <row r="43" spans="1:4">
      <c r="A43" s="1" t="s">
        <v>4</v>
      </c>
      <c r="B43" s="1" t="s">
        <v>5</v>
      </c>
      <c r="C43" s="1" t="s">
        <v>8</v>
      </c>
      <c r="D43" s="2">
        <v>41292</v>
      </c>
    </row>
    <row r="44" spans="1:4">
      <c r="A44" s="1" t="s">
        <v>4</v>
      </c>
      <c r="B44" s="1" t="s">
        <v>5</v>
      </c>
      <c r="C44" s="1" t="s">
        <v>8</v>
      </c>
      <c r="D44" s="2">
        <v>41305</v>
      </c>
    </row>
    <row r="45" spans="1:4">
      <c r="A45" s="1" t="s">
        <v>4</v>
      </c>
      <c r="B45" s="1" t="s">
        <v>5</v>
      </c>
      <c r="C45" s="1" t="s">
        <v>8</v>
      </c>
      <c r="D45" s="2">
        <v>41320</v>
      </c>
    </row>
    <row r="46" spans="1:4">
      <c r="A46" s="1" t="s">
        <v>4</v>
      </c>
      <c r="B46" s="1" t="s">
        <v>5</v>
      </c>
      <c r="C46" s="1" t="s">
        <v>8</v>
      </c>
      <c r="D46" s="2">
        <v>41333</v>
      </c>
    </row>
    <row r="47" spans="1:4">
      <c r="A47" s="1" t="s">
        <v>4</v>
      </c>
      <c r="B47" s="1" t="s">
        <v>5</v>
      </c>
      <c r="C47" s="1" t="s">
        <v>8</v>
      </c>
      <c r="D47" s="2">
        <v>41348</v>
      </c>
    </row>
    <row r="48" spans="1:4">
      <c r="A48" s="1" t="s">
        <v>4</v>
      </c>
      <c r="B48" s="1" t="s">
        <v>5</v>
      </c>
      <c r="C48" s="1" t="s">
        <v>8</v>
      </c>
      <c r="D48" s="2">
        <v>41361</v>
      </c>
    </row>
    <row r="49" spans="1:4">
      <c r="A49" s="1" t="s">
        <v>4</v>
      </c>
      <c r="B49" s="1" t="s">
        <v>5</v>
      </c>
      <c r="C49" s="1" t="s">
        <v>8</v>
      </c>
      <c r="D49" s="2">
        <v>41382</v>
      </c>
    </row>
    <row r="50" spans="1:4">
      <c r="A50" s="1" t="s">
        <v>4</v>
      </c>
      <c r="B50" s="1" t="s">
        <v>5</v>
      </c>
      <c r="C50" s="1" t="s">
        <v>8</v>
      </c>
      <c r="D50" s="2">
        <v>41389</v>
      </c>
    </row>
    <row r="51" spans="1:4">
      <c r="A51" s="1" t="s">
        <v>4</v>
      </c>
      <c r="B51" s="1" t="s">
        <v>5</v>
      </c>
      <c r="C51" s="1" t="s">
        <v>8</v>
      </c>
      <c r="D51" s="2">
        <v>41411</v>
      </c>
    </row>
    <row r="52" spans="1:4">
      <c r="A52" s="1" t="s">
        <v>4</v>
      </c>
      <c r="B52" s="1" t="s">
        <v>5</v>
      </c>
      <c r="C52" s="1" t="s">
        <v>8</v>
      </c>
      <c r="D52" s="2">
        <v>41424</v>
      </c>
    </row>
    <row r="53" spans="1:4">
      <c r="A53" s="1" t="s">
        <v>4</v>
      </c>
      <c r="B53" s="1" t="s">
        <v>5</v>
      </c>
      <c r="C53" s="1" t="s">
        <v>8</v>
      </c>
      <c r="D53" s="2">
        <v>41446</v>
      </c>
    </row>
    <row r="54" spans="1:4">
      <c r="A54" s="1" t="s">
        <v>4</v>
      </c>
      <c r="B54" s="1" t="s">
        <v>5</v>
      </c>
      <c r="C54" s="1" t="s">
        <v>8</v>
      </c>
      <c r="D54" s="2">
        <v>41452</v>
      </c>
    </row>
    <row r="55" spans="1:4">
      <c r="A55" s="1" t="s">
        <v>4</v>
      </c>
      <c r="B55" s="1" t="s">
        <v>5</v>
      </c>
      <c r="C55" s="1" t="s">
        <v>8</v>
      </c>
      <c r="D55" s="2">
        <v>41474</v>
      </c>
    </row>
    <row r="56" spans="1:4">
      <c r="A56" s="1" t="s">
        <v>4</v>
      </c>
      <c r="B56" s="1" t="s">
        <v>5</v>
      </c>
      <c r="C56" s="1" t="s">
        <v>8</v>
      </c>
      <c r="D56" s="2">
        <v>41480</v>
      </c>
    </row>
    <row r="57" spans="1:4">
      <c r="A57" s="1" t="s">
        <v>4</v>
      </c>
      <c r="B57" s="1" t="s">
        <v>5</v>
      </c>
      <c r="C57" s="1" t="s">
        <v>8</v>
      </c>
      <c r="D57" s="2">
        <v>41502</v>
      </c>
    </row>
    <row r="58" spans="1:4">
      <c r="A58" s="1" t="s">
        <v>4</v>
      </c>
      <c r="B58" s="1" t="s">
        <v>5</v>
      </c>
      <c r="C58" s="1" t="s">
        <v>8</v>
      </c>
      <c r="D58" s="2">
        <v>41515</v>
      </c>
    </row>
    <row r="59" spans="1:4">
      <c r="A59" s="1" t="s">
        <v>4</v>
      </c>
      <c r="B59" s="1" t="s">
        <v>5</v>
      </c>
      <c r="C59" s="1" t="s">
        <v>8</v>
      </c>
      <c r="D59" s="2">
        <v>41537</v>
      </c>
    </row>
    <row r="60" spans="1:4">
      <c r="A60" s="1" t="s">
        <v>4</v>
      </c>
      <c r="B60" s="1" t="s">
        <v>5</v>
      </c>
      <c r="C60" s="1" t="s">
        <v>8</v>
      </c>
      <c r="D60" s="2">
        <v>41543</v>
      </c>
    </row>
    <row r="61" spans="1:4">
      <c r="A61" s="1" t="s">
        <v>4</v>
      </c>
      <c r="B61" s="1" t="s">
        <v>5</v>
      </c>
      <c r="C61" s="1" t="s">
        <v>8</v>
      </c>
      <c r="D61" s="2">
        <v>41565</v>
      </c>
    </row>
    <row r="62" spans="1:4">
      <c r="A62" s="1" t="s">
        <v>4</v>
      </c>
      <c r="B62" s="1" t="s">
        <v>5</v>
      </c>
      <c r="C62" s="1" t="s">
        <v>8</v>
      </c>
      <c r="D62" s="2">
        <v>41578</v>
      </c>
    </row>
    <row r="63" spans="1:4">
      <c r="A63" s="1" t="s">
        <v>4</v>
      </c>
      <c r="B63" s="1" t="s">
        <v>5</v>
      </c>
      <c r="C63" s="1" t="s">
        <v>8</v>
      </c>
      <c r="D63" s="2">
        <v>41593</v>
      </c>
    </row>
    <row r="64" spans="1:4">
      <c r="A64" s="1" t="s">
        <v>4</v>
      </c>
      <c r="B64" s="1" t="s">
        <v>5</v>
      </c>
      <c r="C64" s="1" t="s">
        <v>8</v>
      </c>
      <c r="D64" s="2">
        <v>41606</v>
      </c>
    </row>
    <row r="65" spans="1:4">
      <c r="A65" s="1" t="s">
        <v>4</v>
      </c>
      <c r="B65" s="1" t="s">
        <v>5</v>
      </c>
      <c r="C65" s="1" t="s">
        <v>8</v>
      </c>
      <c r="D65" s="2">
        <v>41628</v>
      </c>
    </row>
    <row r="66" spans="1:4">
      <c r="A66" s="1" t="s">
        <v>4</v>
      </c>
      <c r="B66" s="1" t="s">
        <v>5</v>
      </c>
      <c r="C66" s="1" t="s">
        <v>8</v>
      </c>
      <c r="D66" s="2">
        <v>41634</v>
      </c>
    </row>
    <row r="67" spans="1:4">
      <c r="A67" s="1" t="s">
        <v>4</v>
      </c>
      <c r="B67" s="1" t="s">
        <v>5</v>
      </c>
      <c r="C67" s="1" t="s">
        <v>9</v>
      </c>
      <c r="D67" s="2">
        <v>40928</v>
      </c>
    </row>
    <row r="68" spans="1:4">
      <c r="A68" s="1" t="s">
        <v>4</v>
      </c>
      <c r="B68" s="1" t="s">
        <v>5</v>
      </c>
      <c r="C68" s="1" t="s">
        <v>9</v>
      </c>
      <c r="D68" s="2">
        <v>40933</v>
      </c>
    </row>
    <row r="69" spans="1:4">
      <c r="A69" s="1" t="s">
        <v>4</v>
      </c>
      <c r="B69" s="1" t="s">
        <v>5</v>
      </c>
      <c r="C69" s="1" t="s">
        <v>9</v>
      </c>
      <c r="D69" s="2">
        <v>40956</v>
      </c>
    </row>
    <row r="70" spans="1:4">
      <c r="A70" s="1" t="s">
        <v>4</v>
      </c>
      <c r="B70" s="1" t="s">
        <v>5</v>
      </c>
      <c r="C70" s="1" t="s">
        <v>9</v>
      </c>
      <c r="D70" s="2">
        <v>40962</v>
      </c>
    </row>
    <row r="71" spans="1:4">
      <c r="A71" s="1" t="s">
        <v>4</v>
      </c>
      <c r="B71" s="1" t="s">
        <v>5</v>
      </c>
      <c r="C71" s="1" t="s">
        <v>9</v>
      </c>
      <c r="D71" s="2">
        <v>40984</v>
      </c>
    </row>
    <row r="72" spans="1:4">
      <c r="A72" s="1" t="s">
        <v>4</v>
      </c>
      <c r="B72" s="1" t="s">
        <v>5</v>
      </c>
      <c r="C72" s="1" t="s">
        <v>9</v>
      </c>
      <c r="D72" s="2">
        <v>40997</v>
      </c>
    </row>
    <row r="73" spans="1:4">
      <c r="A73" s="1" t="s">
        <v>4</v>
      </c>
      <c r="B73" s="1" t="s">
        <v>5</v>
      </c>
      <c r="C73" s="1" t="s">
        <v>9</v>
      </c>
      <c r="D73" s="2">
        <v>41019</v>
      </c>
    </row>
    <row r="74" spans="1:4">
      <c r="A74" s="1" t="s">
        <v>4</v>
      </c>
      <c r="B74" s="1" t="s">
        <v>5</v>
      </c>
      <c r="C74" s="1" t="s">
        <v>9</v>
      </c>
      <c r="D74" s="2">
        <v>41025</v>
      </c>
    </row>
    <row r="75" spans="1:4">
      <c r="A75" s="1" t="s">
        <v>4</v>
      </c>
      <c r="B75" s="1" t="s">
        <v>5</v>
      </c>
      <c r="C75" s="1" t="s">
        <v>9</v>
      </c>
      <c r="D75" s="2">
        <v>41047</v>
      </c>
    </row>
    <row r="76" spans="1:4">
      <c r="A76" s="1" t="s">
        <v>4</v>
      </c>
      <c r="B76" s="1" t="s">
        <v>5</v>
      </c>
      <c r="C76" s="1" t="s">
        <v>9</v>
      </c>
      <c r="D76" s="2">
        <v>41060</v>
      </c>
    </row>
    <row r="77" spans="1:4">
      <c r="A77" s="1" t="s">
        <v>4</v>
      </c>
      <c r="B77" s="1" t="s">
        <v>5</v>
      </c>
      <c r="C77" s="1" t="s">
        <v>9</v>
      </c>
      <c r="D77" s="2">
        <v>41075</v>
      </c>
    </row>
    <row r="78" spans="1:4">
      <c r="A78" s="1" t="s">
        <v>4</v>
      </c>
      <c r="B78" s="1" t="s">
        <v>5</v>
      </c>
      <c r="C78" s="1" t="s">
        <v>9</v>
      </c>
      <c r="D78" s="2">
        <v>41088</v>
      </c>
    </row>
    <row r="79" spans="1:4">
      <c r="A79" s="1" t="s">
        <v>4</v>
      </c>
      <c r="B79" s="1" t="s">
        <v>5</v>
      </c>
      <c r="C79" s="1" t="s">
        <v>9</v>
      </c>
      <c r="D79" s="2">
        <v>41110</v>
      </c>
    </row>
    <row r="80" spans="1:4">
      <c r="A80" s="1" t="s">
        <v>4</v>
      </c>
      <c r="B80" s="1" t="s">
        <v>5</v>
      </c>
      <c r="C80" s="1" t="s">
        <v>9</v>
      </c>
      <c r="D80" s="2">
        <v>41116</v>
      </c>
    </row>
    <row r="81" spans="1:4">
      <c r="A81" s="1" t="s">
        <v>4</v>
      </c>
      <c r="B81" s="1" t="s">
        <v>5</v>
      </c>
      <c r="C81" s="1" t="s">
        <v>9</v>
      </c>
      <c r="D81" s="2">
        <v>41138</v>
      </c>
    </row>
    <row r="82" spans="1:4">
      <c r="A82" s="1" t="s">
        <v>4</v>
      </c>
      <c r="B82" s="1" t="s">
        <v>5</v>
      </c>
      <c r="C82" s="1" t="s">
        <v>9</v>
      </c>
      <c r="D82" s="2">
        <v>41151</v>
      </c>
    </row>
    <row r="83" spans="1:4">
      <c r="A83" s="1" t="s">
        <v>4</v>
      </c>
      <c r="B83" s="1" t="s">
        <v>5</v>
      </c>
      <c r="C83" s="1" t="s">
        <v>9</v>
      </c>
      <c r="D83" s="2">
        <v>41173</v>
      </c>
    </row>
    <row r="84" spans="1:4">
      <c r="A84" s="1" t="s">
        <v>4</v>
      </c>
      <c r="B84" s="1" t="s">
        <v>5</v>
      </c>
      <c r="C84" s="1" t="s">
        <v>9</v>
      </c>
      <c r="D84" s="2">
        <v>41179</v>
      </c>
    </row>
    <row r="85" spans="1:4">
      <c r="A85" s="1" t="s">
        <v>4</v>
      </c>
      <c r="B85" s="1" t="s">
        <v>5</v>
      </c>
      <c r="C85" s="1" t="s">
        <v>9</v>
      </c>
      <c r="D85" s="2">
        <v>41201</v>
      </c>
    </row>
    <row r="86" spans="1:4">
      <c r="A86" s="1" t="s">
        <v>4</v>
      </c>
      <c r="B86" s="1" t="s">
        <v>5</v>
      </c>
      <c r="C86" s="1" t="s">
        <v>9</v>
      </c>
      <c r="D86" s="2">
        <v>41207</v>
      </c>
    </row>
    <row r="87" spans="1:4">
      <c r="A87" s="1" t="s">
        <v>4</v>
      </c>
      <c r="B87" s="1" t="s">
        <v>5</v>
      </c>
      <c r="C87" s="1" t="s">
        <v>9</v>
      </c>
      <c r="D87" s="2">
        <v>41229</v>
      </c>
    </row>
    <row r="88" spans="1:4">
      <c r="A88" s="1" t="s">
        <v>4</v>
      </c>
      <c r="B88" s="1" t="s">
        <v>5</v>
      </c>
      <c r="C88" s="1" t="s">
        <v>9</v>
      </c>
      <c r="D88" s="2">
        <v>41242</v>
      </c>
    </row>
    <row r="89" spans="1:4">
      <c r="A89" s="1" t="s">
        <v>4</v>
      </c>
      <c r="B89" s="1" t="s">
        <v>5</v>
      </c>
      <c r="C89" s="1" t="s">
        <v>9</v>
      </c>
      <c r="D89" s="2">
        <v>41264</v>
      </c>
    </row>
    <row r="90" spans="1:4">
      <c r="A90" s="1" t="s">
        <v>4</v>
      </c>
      <c r="B90" s="1" t="s">
        <v>5</v>
      </c>
      <c r="C90" s="1" t="s">
        <v>9</v>
      </c>
      <c r="D90" s="2">
        <v>41270</v>
      </c>
    </row>
    <row r="91" spans="1:4">
      <c r="A91" s="1" t="s">
        <v>4</v>
      </c>
      <c r="B91" s="1" t="s">
        <v>5</v>
      </c>
      <c r="C91" s="1" t="s">
        <v>10</v>
      </c>
      <c r="D91" s="2">
        <v>40570</v>
      </c>
    </row>
    <row r="92" spans="1:4">
      <c r="A92" s="1" t="s">
        <v>4</v>
      </c>
      <c r="B92" s="1" t="s">
        <v>5</v>
      </c>
      <c r="C92" s="1" t="s">
        <v>10</v>
      </c>
      <c r="D92" s="2">
        <v>40598</v>
      </c>
    </row>
    <row r="93" spans="1:4">
      <c r="A93" s="1" t="s">
        <v>4</v>
      </c>
      <c r="B93" s="1" t="s">
        <v>5</v>
      </c>
      <c r="C93" s="1" t="s">
        <v>10</v>
      </c>
      <c r="D93" s="2">
        <v>40633</v>
      </c>
    </row>
    <row r="94" spans="1:4">
      <c r="A94" s="1" t="s">
        <v>4</v>
      </c>
      <c r="B94" s="1" t="s">
        <v>5</v>
      </c>
      <c r="C94" s="1" t="s">
        <v>10</v>
      </c>
      <c r="D94" s="2">
        <v>40661</v>
      </c>
    </row>
    <row r="95" spans="1:4">
      <c r="A95" s="1" t="s">
        <v>4</v>
      </c>
      <c r="B95" s="1" t="s">
        <v>5</v>
      </c>
      <c r="C95" s="1" t="s">
        <v>10</v>
      </c>
      <c r="D95" s="2">
        <v>40689</v>
      </c>
    </row>
    <row r="96" spans="1:4">
      <c r="A96" s="1" t="s">
        <v>4</v>
      </c>
      <c r="B96" s="1" t="s">
        <v>5</v>
      </c>
      <c r="C96" s="1" t="s">
        <v>10</v>
      </c>
      <c r="D96" s="2">
        <v>40724</v>
      </c>
    </row>
    <row r="97" spans="1:4">
      <c r="A97" s="1" t="s">
        <v>4</v>
      </c>
      <c r="B97" s="1" t="s">
        <v>5</v>
      </c>
      <c r="C97" s="1" t="s">
        <v>10</v>
      </c>
      <c r="D97" s="2">
        <v>40752</v>
      </c>
    </row>
    <row r="98" spans="1:4">
      <c r="A98" s="1" t="s">
        <v>4</v>
      </c>
      <c r="B98" s="1" t="s">
        <v>5</v>
      </c>
      <c r="C98" s="1" t="s">
        <v>10</v>
      </c>
      <c r="D98" s="2">
        <v>40780</v>
      </c>
    </row>
    <row r="99" spans="1:4">
      <c r="A99" s="1" t="s">
        <v>4</v>
      </c>
      <c r="B99" s="1" t="s">
        <v>5</v>
      </c>
      <c r="C99" s="1" t="s">
        <v>10</v>
      </c>
      <c r="D99" s="2">
        <v>40802</v>
      </c>
    </row>
    <row r="100" spans="1:4">
      <c r="A100" s="1" t="s">
        <v>4</v>
      </c>
      <c r="B100" s="1" t="s">
        <v>5</v>
      </c>
      <c r="C100" s="1" t="s">
        <v>10</v>
      </c>
      <c r="D100" s="2">
        <v>40815</v>
      </c>
    </row>
    <row r="101" spans="1:4">
      <c r="A101" s="1" t="s">
        <v>4</v>
      </c>
      <c r="B101" s="1" t="s">
        <v>5</v>
      </c>
      <c r="C101" s="1" t="s">
        <v>10</v>
      </c>
      <c r="D101" s="2">
        <v>40837</v>
      </c>
    </row>
    <row r="102" spans="1:4">
      <c r="A102" s="1" t="s">
        <v>4</v>
      </c>
      <c r="B102" s="1" t="s">
        <v>5</v>
      </c>
      <c r="C102" s="1" t="s">
        <v>10</v>
      </c>
      <c r="D102" s="2">
        <v>40841</v>
      </c>
    </row>
    <row r="103" spans="1:4">
      <c r="A103" s="1" t="s">
        <v>4</v>
      </c>
      <c r="B103" s="1" t="s">
        <v>5</v>
      </c>
      <c r="C103" s="1" t="s">
        <v>10</v>
      </c>
      <c r="D103" s="2">
        <v>40865</v>
      </c>
    </row>
    <row r="104" spans="1:4">
      <c r="A104" s="1" t="s">
        <v>4</v>
      </c>
      <c r="B104" s="1" t="s">
        <v>5</v>
      </c>
      <c r="C104" s="1" t="s">
        <v>10</v>
      </c>
      <c r="D104" s="2">
        <v>40871</v>
      </c>
    </row>
    <row r="105" spans="1:4">
      <c r="A105" s="1" t="s">
        <v>4</v>
      </c>
      <c r="B105" s="1" t="s">
        <v>5</v>
      </c>
      <c r="C105" s="1" t="s">
        <v>10</v>
      </c>
      <c r="D105" s="2">
        <v>40893</v>
      </c>
    </row>
    <row r="106" spans="1:4">
      <c r="A106" s="1" t="s">
        <v>4</v>
      </c>
      <c r="B106" s="1" t="s">
        <v>5</v>
      </c>
      <c r="C106" s="1" t="s">
        <v>10</v>
      </c>
      <c r="D106" s="2">
        <v>40906</v>
      </c>
    </row>
    <row r="107" spans="1:4">
      <c r="A107" s="1" t="s">
        <v>4</v>
      </c>
      <c r="B107" s="1" t="s">
        <v>5</v>
      </c>
      <c r="C107" s="1" t="s">
        <v>11</v>
      </c>
      <c r="D107" s="2">
        <v>40206</v>
      </c>
    </row>
    <row r="108" spans="1:4">
      <c r="A108" s="1" t="s">
        <v>4</v>
      </c>
      <c r="B108" s="1" t="s">
        <v>5</v>
      </c>
      <c r="C108" s="1" t="s">
        <v>11</v>
      </c>
      <c r="D108" s="2">
        <v>40234</v>
      </c>
    </row>
    <row r="109" spans="1:4">
      <c r="A109" s="1" t="s">
        <v>4</v>
      </c>
      <c r="B109" s="1" t="s">
        <v>5</v>
      </c>
      <c r="C109" s="1" t="s">
        <v>11</v>
      </c>
      <c r="D109" s="2">
        <v>40262</v>
      </c>
    </row>
    <row r="110" spans="1:4">
      <c r="A110" s="1" t="s">
        <v>4</v>
      </c>
      <c r="B110" s="1" t="s">
        <v>5</v>
      </c>
      <c r="C110" s="1" t="s">
        <v>11</v>
      </c>
      <c r="D110" s="2">
        <v>40297</v>
      </c>
    </row>
    <row r="111" spans="1:4">
      <c r="A111" s="1" t="s">
        <v>4</v>
      </c>
      <c r="B111" s="1" t="s">
        <v>5</v>
      </c>
      <c r="C111" s="1" t="s">
        <v>11</v>
      </c>
      <c r="D111" s="2">
        <v>40325</v>
      </c>
    </row>
    <row r="112" spans="1:4">
      <c r="A112" s="1" t="s">
        <v>4</v>
      </c>
      <c r="B112" s="1" t="s">
        <v>5</v>
      </c>
      <c r="C112" s="1" t="s">
        <v>11</v>
      </c>
      <c r="D112" s="2">
        <v>40353</v>
      </c>
    </row>
    <row r="113" spans="1:4">
      <c r="A113" s="1" t="s">
        <v>4</v>
      </c>
      <c r="B113" s="1" t="s">
        <v>5</v>
      </c>
      <c r="C113" s="1" t="s">
        <v>11</v>
      </c>
      <c r="D113" s="2">
        <v>40388</v>
      </c>
    </row>
    <row r="114" spans="1:4">
      <c r="A114" s="1" t="s">
        <v>4</v>
      </c>
      <c r="B114" s="1" t="s">
        <v>5</v>
      </c>
      <c r="C114" s="1" t="s">
        <v>11</v>
      </c>
      <c r="D114" s="2">
        <v>40416</v>
      </c>
    </row>
    <row r="115" spans="1:4">
      <c r="A115" s="1" t="s">
        <v>4</v>
      </c>
      <c r="B115" s="1" t="s">
        <v>5</v>
      </c>
      <c r="C115" s="1" t="s">
        <v>11</v>
      </c>
      <c r="D115" s="2">
        <v>40451</v>
      </c>
    </row>
    <row r="116" spans="1:4">
      <c r="A116" s="1" t="s">
        <v>4</v>
      </c>
      <c r="B116" s="1" t="s">
        <v>5</v>
      </c>
      <c r="C116" s="1" t="s">
        <v>11</v>
      </c>
      <c r="D116" s="2">
        <v>40479</v>
      </c>
    </row>
    <row r="117" spans="1:4">
      <c r="A117" s="1" t="s">
        <v>4</v>
      </c>
      <c r="B117" s="1" t="s">
        <v>5</v>
      </c>
      <c r="C117" s="1" t="s">
        <v>11</v>
      </c>
      <c r="D117" s="2">
        <v>40507</v>
      </c>
    </row>
    <row r="118" spans="1:4">
      <c r="A118" s="1" t="s">
        <v>4</v>
      </c>
      <c r="B118" s="1" t="s">
        <v>5</v>
      </c>
      <c r="C118" s="1" t="s">
        <v>11</v>
      </c>
      <c r="D118" s="2">
        <v>40542</v>
      </c>
    </row>
    <row r="119" spans="1:4">
      <c r="A119" s="1" t="s">
        <v>4</v>
      </c>
      <c r="B119" s="1" t="s">
        <v>5</v>
      </c>
      <c r="C119" s="1" t="s">
        <v>12</v>
      </c>
      <c r="D119" s="2">
        <v>39842</v>
      </c>
    </row>
    <row r="120" spans="1:4">
      <c r="A120" s="1" t="s">
        <v>4</v>
      </c>
      <c r="B120" s="1" t="s">
        <v>5</v>
      </c>
      <c r="C120" s="1" t="s">
        <v>12</v>
      </c>
      <c r="D120" s="2">
        <v>39870</v>
      </c>
    </row>
    <row r="121" spans="1:4">
      <c r="A121" s="1" t="s">
        <v>4</v>
      </c>
      <c r="B121" s="1" t="s">
        <v>5</v>
      </c>
      <c r="C121" s="1" t="s">
        <v>12</v>
      </c>
      <c r="D121" s="2">
        <v>39898</v>
      </c>
    </row>
    <row r="122" spans="1:4">
      <c r="A122" s="1" t="s">
        <v>4</v>
      </c>
      <c r="B122" s="1" t="s">
        <v>5</v>
      </c>
      <c r="C122" s="1" t="s">
        <v>12</v>
      </c>
      <c r="D122" s="2">
        <v>39933</v>
      </c>
    </row>
    <row r="123" spans="1:4">
      <c r="A123" s="1" t="s">
        <v>4</v>
      </c>
      <c r="B123" s="1" t="s">
        <v>5</v>
      </c>
      <c r="C123" s="1" t="s">
        <v>12</v>
      </c>
      <c r="D123" s="2">
        <v>39961</v>
      </c>
    </row>
    <row r="124" spans="1:4">
      <c r="A124" s="1" t="s">
        <v>4</v>
      </c>
      <c r="B124" s="1" t="s">
        <v>5</v>
      </c>
      <c r="C124" s="1" t="s">
        <v>12</v>
      </c>
      <c r="D124" s="2">
        <v>39989</v>
      </c>
    </row>
    <row r="125" spans="1:4">
      <c r="A125" s="1" t="s">
        <v>4</v>
      </c>
      <c r="B125" s="1" t="s">
        <v>5</v>
      </c>
      <c r="C125" s="1" t="s">
        <v>12</v>
      </c>
      <c r="D125" s="2">
        <v>40024</v>
      </c>
    </row>
    <row r="126" spans="1:4">
      <c r="A126" s="1" t="s">
        <v>4</v>
      </c>
      <c r="B126" s="1" t="s">
        <v>5</v>
      </c>
      <c r="C126" s="1" t="s">
        <v>12</v>
      </c>
      <c r="D126" s="2">
        <v>40052</v>
      </c>
    </row>
    <row r="127" spans="1:4">
      <c r="A127" s="1" t="s">
        <v>4</v>
      </c>
      <c r="B127" s="1" t="s">
        <v>5</v>
      </c>
      <c r="C127" s="1" t="s">
        <v>12</v>
      </c>
      <c r="D127" s="2">
        <v>40080</v>
      </c>
    </row>
    <row r="128" spans="1:4">
      <c r="A128" s="1" t="s">
        <v>4</v>
      </c>
      <c r="B128" s="1" t="s">
        <v>5</v>
      </c>
      <c r="C128" s="1" t="s">
        <v>12</v>
      </c>
      <c r="D128" s="2">
        <v>40115</v>
      </c>
    </row>
    <row r="129" spans="1:4">
      <c r="A129" s="1" t="s">
        <v>4</v>
      </c>
      <c r="B129" s="1" t="s">
        <v>5</v>
      </c>
      <c r="C129" s="1" t="s">
        <v>12</v>
      </c>
      <c r="D129" s="2">
        <v>40143</v>
      </c>
    </row>
    <row r="130" spans="1:4">
      <c r="A130" s="1" t="s">
        <v>4</v>
      </c>
      <c r="B130" s="1" t="s">
        <v>5</v>
      </c>
      <c r="C130" s="1" t="s">
        <v>12</v>
      </c>
      <c r="D130" s="2">
        <v>40178</v>
      </c>
    </row>
    <row r="131" spans="1:4">
      <c r="A131" s="1" t="s">
        <v>4</v>
      </c>
      <c r="B131" s="1" t="s">
        <v>5</v>
      </c>
      <c r="C131" s="1" t="s">
        <v>13</v>
      </c>
      <c r="D131" s="2">
        <v>39478</v>
      </c>
    </row>
    <row r="132" spans="1:4">
      <c r="A132" s="1" t="s">
        <v>4</v>
      </c>
      <c r="B132" s="1" t="s">
        <v>5</v>
      </c>
      <c r="C132" s="1" t="s">
        <v>13</v>
      </c>
      <c r="D132" s="2">
        <v>39506</v>
      </c>
    </row>
    <row r="133" spans="1:4">
      <c r="A133" s="1" t="s">
        <v>4</v>
      </c>
      <c r="B133" s="1" t="s">
        <v>5</v>
      </c>
      <c r="C133" s="1" t="s">
        <v>13</v>
      </c>
      <c r="D133" s="2">
        <v>39534</v>
      </c>
    </row>
    <row r="134" spans="1:4">
      <c r="A134" s="1" t="s">
        <v>4</v>
      </c>
      <c r="B134" s="1" t="s">
        <v>5</v>
      </c>
      <c r="C134" s="1" t="s">
        <v>13</v>
      </c>
      <c r="D134" s="2">
        <v>39562</v>
      </c>
    </row>
    <row r="135" spans="1:4">
      <c r="A135" s="1" t="s">
        <v>4</v>
      </c>
      <c r="B135" s="1" t="s">
        <v>5</v>
      </c>
      <c r="C135" s="1" t="s">
        <v>13</v>
      </c>
      <c r="D135" s="2">
        <v>39597</v>
      </c>
    </row>
    <row r="136" spans="1:4">
      <c r="A136" s="1" t="s">
        <v>4</v>
      </c>
      <c r="B136" s="1" t="s">
        <v>5</v>
      </c>
      <c r="C136" s="1" t="s">
        <v>13</v>
      </c>
      <c r="D136" s="2">
        <v>39625</v>
      </c>
    </row>
    <row r="137" spans="1:4">
      <c r="A137" s="1" t="s">
        <v>4</v>
      </c>
      <c r="B137" s="1" t="s">
        <v>5</v>
      </c>
      <c r="C137" s="1" t="s">
        <v>13</v>
      </c>
      <c r="D137" s="2">
        <v>39660</v>
      </c>
    </row>
    <row r="138" spans="1:4">
      <c r="A138" s="1" t="s">
        <v>4</v>
      </c>
      <c r="B138" s="1" t="s">
        <v>5</v>
      </c>
      <c r="C138" s="1" t="s">
        <v>13</v>
      </c>
      <c r="D138" s="2">
        <v>39688</v>
      </c>
    </row>
    <row r="139" spans="1:4">
      <c r="A139" s="1" t="s">
        <v>4</v>
      </c>
      <c r="B139" s="1" t="s">
        <v>5</v>
      </c>
      <c r="C139" s="1" t="s">
        <v>13</v>
      </c>
      <c r="D139" s="2">
        <v>39716</v>
      </c>
    </row>
    <row r="140" spans="1:4">
      <c r="A140" s="1" t="s">
        <v>4</v>
      </c>
      <c r="B140" s="1" t="s">
        <v>5</v>
      </c>
      <c r="C140" s="1" t="s">
        <v>13</v>
      </c>
      <c r="D140" s="2">
        <v>39750</v>
      </c>
    </row>
    <row r="141" spans="1:4">
      <c r="A141" s="1" t="s">
        <v>4</v>
      </c>
      <c r="B141" s="1" t="s">
        <v>5</v>
      </c>
      <c r="C141" s="1" t="s">
        <v>13</v>
      </c>
      <c r="D141" s="2">
        <v>39779</v>
      </c>
    </row>
    <row r="142" spans="1:4">
      <c r="A142" s="1" t="s">
        <v>4</v>
      </c>
      <c r="B142" s="1" t="s">
        <v>5</v>
      </c>
      <c r="C142" s="1" t="s">
        <v>13</v>
      </c>
      <c r="D142" s="2">
        <v>39807</v>
      </c>
    </row>
    <row r="143" spans="1:4">
      <c r="A143" s="1" t="s">
        <v>4</v>
      </c>
      <c r="B143" s="1" t="s">
        <v>5</v>
      </c>
      <c r="C143" s="1" t="s">
        <v>14</v>
      </c>
      <c r="D143" s="2">
        <v>39107</v>
      </c>
    </row>
    <row r="144" spans="1:4">
      <c r="A144" s="1" t="s">
        <v>4</v>
      </c>
      <c r="B144" s="1" t="s">
        <v>5</v>
      </c>
      <c r="C144" s="1" t="s">
        <v>14</v>
      </c>
      <c r="D144" s="2">
        <v>39135</v>
      </c>
    </row>
    <row r="145" spans="1:4">
      <c r="A145" s="1" t="s">
        <v>4</v>
      </c>
      <c r="B145" s="1" t="s">
        <v>5</v>
      </c>
      <c r="C145" s="1" t="s">
        <v>14</v>
      </c>
      <c r="D145" s="2">
        <v>39170</v>
      </c>
    </row>
    <row r="146" spans="1:4">
      <c r="A146" s="1" t="s">
        <v>4</v>
      </c>
      <c r="B146" s="1" t="s">
        <v>5</v>
      </c>
      <c r="C146" s="1" t="s">
        <v>14</v>
      </c>
      <c r="D146" s="2">
        <v>39198</v>
      </c>
    </row>
    <row r="147" spans="1:4">
      <c r="A147" s="1" t="s">
        <v>4</v>
      </c>
      <c r="B147" s="1" t="s">
        <v>5</v>
      </c>
      <c r="C147" s="1" t="s">
        <v>14</v>
      </c>
      <c r="D147" s="2">
        <v>39233</v>
      </c>
    </row>
    <row r="148" spans="1:4">
      <c r="A148" s="1" t="s">
        <v>4</v>
      </c>
      <c r="B148" s="1" t="s">
        <v>5</v>
      </c>
      <c r="C148" s="1" t="s">
        <v>14</v>
      </c>
      <c r="D148" s="2">
        <v>39261</v>
      </c>
    </row>
    <row r="149" spans="1:4">
      <c r="A149" s="1" t="s">
        <v>4</v>
      </c>
      <c r="B149" s="1" t="s">
        <v>5</v>
      </c>
      <c r="C149" s="1" t="s">
        <v>14</v>
      </c>
      <c r="D149" s="2">
        <v>39289</v>
      </c>
    </row>
    <row r="150" spans="1:4">
      <c r="A150" s="1" t="s">
        <v>4</v>
      </c>
      <c r="B150" s="1" t="s">
        <v>5</v>
      </c>
      <c r="C150" s="1" t="s">
        <v>14</v>
      </c>
      <c r="D150" s="2">
        <v>39324</v>
      </c>
    </row>
    <row r="151" spans="1:4">
      <c r="A151" s="1" t="s">
        <v>4</v>
      </c>
      <c r="B151" s="1" t="s">
        <v>5</v>
      </c>
      <c r="C151" s="1" t="s">
        <v>14</v>
      </c>
      <c r="D151" s="2">
        <v>39352</v>
      </c>
    </row>
    <row r="152" spans="1:4">
      <c r="A152" s="1" t="s">
        <v>4</v>
      </c>
      <c r="B152" s="1" t="s">
        <v>5</v>
      </c>
      <c r="C152" s="1" t="s">
        <v>14</v>
      </c>
      <c r="D152" s="2">
        <v>39380</v>
      </c>
    </row>
    <row r="153" spans="1:4">
      <c r="A153" s="1" t="s">
        <v>4</v>
      </c>
      <c r="B153" s="1" t="s">
        <v>5</v>
      </c>
      <c r="C153" s="1" t="s">
        <v>14</v>
      </c>
      <c r="D153" s="2">
        <v>39415</v>
      </c>
    </row>
    <row r="154" spans="1:4">
      <c r="A154" s="1" t="s">
        <v>4</v>
      </c>
      <c r="B154" s="1" t="s">
        <v>5</v>
      </c>
      <c r="C154" s="1" t="s">
        <v>14</v>
      </c>
      <c r="D154" s="2">
        <v>39443</v>
      </c>
    </row>
    <row r="155" spans="1:4">
      <c r="A155" s="1" t="s">
        <v>4</v>
      </c>
      <c r="B155" s="1" t="s">
        <v>5</v>
      </c>
      <c r="C155" s="1" t="s">
        <v>15</v>
      </c>
      <c r="D155" s="2">
        <v>38742</v>
      </c>
    </row>
    <row r="156" spans="1:4">
      <c r="A156" s="1" t="s">
        <v>4</v>
      </c>
      <c r="B156" s="1" t="s">
        <v>5</v>
      </c>
      <c r="C156" s="1" t="s">
        <v>15</v>
      </c>
      <c r="D156" s="2">
        <v>38771</v>
      </c>
    </row>
    <row r="157" spans="1:4">
      <c r="A157" s="1" t="s">
        <v>4</v>
      </c>
      <c r="B157" s="1" t="s">
        <v>5</v>
      </c>
      <c r="C157" s="1" t="s">
        <v>15</v>
      </c>
      <c r="D157" s="2">
        <v>38806</v>
      </c>
    </row>
    <row r="158" spans="1:4">
      <c r="A158" s="1" t="s">
        <v>4</v>
      </c>
      <c r="B158" s="1" t="s">
        <v>5</v>
      </c>
      <c r="C158" s="1" t="s">
        <v>15</v>
      </c>
      <c r="D158" s="2">
        <v>38834</v>
      </c>
    </row>
    <row r="159" spans="1:4">
      <c r="A159" s="1" t="s">
        <v>4</v>
      </c>
      <c r="B159" s="1" t="s">
        <v>5</v>
      </c>
      <c r="C159" s="1" t="s">
        <v>15</v>
      </c>
      <c r="D159" s="2">
        <v>38862</v>
      </c>
    </row>
    <row r="160" spans="1:4">
      <c r="A160" s="1" t="s">
        <v>4</v>
      </c>
      <c r="B160" s="1" t="s">
        <v>5</v>
      </c>
      <c r="C160" s="1" t="s">
        <v>15</v>
      </c>
      <c r="D160" s="2">
        <v>38897</v>
      </c>
    </row>
    <row r="161" spans="1:4">
      <c r="A161" s="1" t="s">
        <v>4</v>
      </c>
      <c r="B161" s="1" t="s">
        <v>5</v>
      </c>
      <c r="C161" s="1" t="s">
        <v>15</v>
      </c>
      <c r="D161" s="2">
        <v>38925</v>
      </c>
    </row>
    <row r="162" spans="1:4">
      <c r="A162" s="1" t="s">
        <v>4</v>
      </c>
      <c r="B162" s="1" t="s">
        <v>5</v>
      </c>
      <c r="C162" s="1" t="s">
        <v>15</v>
      </c>
      <c r="D162" s="2">
        <v>38960</v>
      </c>
    </row>
    <row r="163" spans="1:4">
      <c r="A163" s="1" t="s">
        <v>4</v>
      </c>
      <c r="B163" s="1" t="s">
        <v>5</v>
      </c>
      <c r="C163" s="1" t="s">
        <v>15</v>
      </c>
      <c r="D163" s="2">
        <v>38988</v>
      </c>
    </row>
    <row r="164" spans="1:4">
      <c r="A164" s="1" t="s">
        <v>4</v>
      </c>
      <c r="B164" s="1" t="s">
        <v>5</v>
      </c>
      <c r="C164" s="1" t="s">
        <v>15</v>
      </c>
      <c r="D164" s="2">
        <v>39016</v>
      </c>
    </row>
    <row r="165" spans="1:4">
      <c r="A165" s="1" t="s">
        <v>4</v>
      </c>
      <c r="B165" s="1" t="s">
        <v>5</v>
      </c>
      <c r="C165" s="1" t="s">
        <v>15</v>
      </c>
      <c r="D165" s="2">
        <v>39051</v>
      </c>
    </row>
    <row r="166" spans="1:4">
      <c r="A166" s="1" t="s">
        <v>4</v>
      </c>
      <c r="B166" s="1" t="s">
        <v>5</v>
      </c>
      <c r="C166" s="1" t="s">
        <v>15</v>
      </c>
      <c r="D166" s="2">
        <v>39079</v>
      </c>
    </row>
    <row r="167" spans="1:4">
      <c r="A167" s="1" t="s">
        <v>4</v>
      </c>
      <c r="B167" s="1" t="s">
        <v>5</v>
      </c>
      <c r="C167" s="1" t="s">
        <v>16</v>
      </c>
      <c r="D167" s="2">
        <v>38379</v>
      </c>
    </row>
    <row r="168" spans="1:4">
      <c r="A168" s="1" t="s">
        <v>4</v>
      </c>
      <c r="B168" s="1" t="s">
        <v>5</v>
      </c>
      <c r="C168" s="1" t="s">
        <v>16</v>
      </c>
      <c r="D168" s="2">
        <v>38407</v>
      </c>
    </row>
    <row r="169" spans="1:4">
      <c r="A169" s="1" t="s">
        <v>4</v>
      </c>
      <c r="B169" s="1" t="s">
        <v>5</v>
      </c>
      <c r="C169" s="1" t="s">
        <v>16</v>
      </c>
      <c r="D169" s="2">
        <v>38442</v>
      </c>
    </row>
    <row r="170" spans="1:4">
      <c r="A170" s="1" t="s">
        <v>4</v>
      </c>
      <c r="B170" s="1" t="s">
        <v>5</v>
      </c>
      <c r="C170" s="1" t="s">
        <v>16</v>
      </c>
      <c r="D170" s="2">
        <v>38470</v>
      </c>
    </row>
    <row r="171" spans="1:4">
      <c r="A171" s="1" t="s">
        <v>4</v>
      </c>
      <c r="B171" s="1" t="s">
        <v>5</v>
      </c>
      <c r="C171" s="1" t="s">
        <v>16</v>
      </c>
      <c r="D171" s="2">
        <v>38498</v>
      </c>
    </row>
    <row r="172" spans="1:4">
      <c r="A172" s="1" t="s">
        <v>4</v>
      </c>
      <c r="B172" s="1" t="s">
        <v>5</v>
      </c>
      <c r="C172" s="1" t="s">
        <v>16</v>
      </c>
      <c r="D172" s="2">
        <v>38533</v>
      </c>
    </row>
    <row r="173" spans="1:4">
      <c r="A173" s="1" t="s">
        <v>4</v>
      </c>
      <c r="B173" s="1" t="s">
        <v>5</v>
      </c>
      <c r="C173" s="1" t="s">
        <v>16</v>
      </c>
      <c r="D173" s="2">
        <v>38561</v>
      </c>
    </row>
    <row r="174" spans="1:4">
      <c r="A174" s="1" t="s">
        <v>4</v>
      </c>
      <c r="B174" s="1" t="s">
        <v>5</v>
      </c>
      <c r="C174" s="1" t="s">
        <v>16</v>
      </c>
      <c r="D174" s="2">
        <v>38589</v>
      </c>
    </row>
    <row r="175" spans="1:4">
      <c r="A175" s="1" t="s">
        <v>4</v>
      </c>
      <c r="B175" s="1" t="s">
        <v>5</v>
      </c>
      <c r="C175" s="1" t="s">
        <v>16</v>
      </c>
      <c r="D175" s="2">
        <v>38624</v>
      </c>
    </row>
    <row r="176" spans="1:4">
      <c r="A176" s="1" t="s">
        <v>4</v>
      </c>
      <c r="B176" s="1" t="s">
        <v>5</v>
      </c>
      <c r="C176" s="1" t="s">
        <v>16</v>
      </c>
      <c r="D176" s="2">
        <v>38652</v>
      </c>
    </row>
    <row r="177" spans="1:4">
      <c r="A177" s="1" t="s">
        <v>4</v>
      </c>
      <c r="B177" s="1" t="s">
        <v>5</v>
      </c>
      <c r="C177" s="1" t="s">
        <v>16</v>
      </c>
      <c r="D177" s="2">
        <v>38680</v>
      </c>
    </row>
    <row r="178" spans="1:4">
      <c r="A178" s="1" t="s">
        <v>4</v>
      </c>
      <c r="B178" s="1" t="s">
        <v>5</v>
      </c>
      <c r="C178" s="1" t="s">
        <v>16</v>
      </c>
      <c r="D178" s="2">
        <v>38715</v>
      </c>
    </row>
    <row r="179" spans="1:4">
      <c r="A179" s="1" t="s">
        <v>4</v>
      </c>
      <c r="B179" s="1" t="s">
        <v>5</v>
      </c>
      <c r="C179" s="1" t="s">
        <v>17</v>
      </c>
      <c r="D179" s="2">
        <v>38015</v>
      </c>
    </row>
    <row r="180" spans="1:4">
      <c r="A180" s="1" t="s">
        <v>4</v>
      </c>
      <c r="B180" s="1" t="s">
        <v>5</v>
      </c>
      <c r="C180" s="1" t="s">
        <v>17</v>
      </c>
      <c r="D180" s="2">
        <v>38043</v>
      </c>
    </row>
    <row r="181" spans="1:4">
      <c r="A181" s="1" t="s">
        <v>4</v>
      </c>
      <c r="B181" s="1" t="s">
        <v>5</v>
      </c>
      <c r="C181" s="1" t="s">
        <v>17</v>
      </c>
      <c r="D181" s="2">
        <v>38071</v>
      </c>
    </row>
    <row r="182" spans="1:4">
      <c r="A182" s="1" t="s">
        <v>4</v>
      </c>
      <c r="B182" s="1" t="s">
        <v>5</v>
      </c>
      <c r="C182" s="1" t="s">
        <v>17</v>
      </c>
      <c r="D182" s="2">
        <v>38106</v>
      </c>
    </row>
    <row r="183" spans="1:4">
      <c r="A183" s="1" t="s">
        <v>4</v>
      </c>
      <c r="B183" s="1" t="s">
        <v>5</v>
      </c>
      <c r="C183" s="1" t="s">
        <v>17</v>
      </c>
      <c r="D183" s="2">
        <v>38134</v>
      </c>
    </row>
    <row r="184" spans="1:4">
      <c r="A184" s="1" t="s">
        <v>4</v>
      </c>
      <c r="B184" s="1" t="s">
        <v>5</v>
      </c>
      <c r="C184" s="1" t="s">
        <v>17</v>
      </c>
      <c r="D184" s="2">
        <v>38162</v>
      </c>
    </row>
    <row r="185" spans="1:4">
      <c r="A185" s="1" t="s">
        <v>4</v>
      </c>
      <c r="B185" s="1" t="s">
        <v>5</v>
      </c>
      <c r="C185" s="1" t="s">
        <v>17</v>
      </c>
      <c r="D185" s="2">
        <v>38197</v>
      </c>
    </row>
    <row r="186" spans="1:4">
      <c r="A186" s="1" t="s">
        <v>4</v>
      </c>
      <c r="B186" s="1" t="s">
        <v>5</v>
      </c>
      <c r="C186" s="1" t="s">
        <v>17</v>
      </c>
      <c r="D186" s="2">
        <v>38225</v>
      </c>
    </row>
    <row r="187" spans="1:4">
      <c r="A187" s="1" t="s">
        <v>4</v>
      </c>
      <c r="B187" s="1" t="s">
        <v>5</v>
      </c>
      <c r="C187" s="1" t="s">
        <v>17</v>
      </c>
      <c r="D187" s="2">
        <v>38260</v>
      </c>
    </row>
    <row r="188" spans="1:4">
      <c r="A188" s="1" t="s">
        <v>4</v>
      </c>
      <c r="B188" s="1" t="s">
        <v>5</v>
      </c>
      <c r="C188" s="1" t="s">
        <v>17</v>
      </c>
      <c r="D188" s="2">
        <v>38288</v>
      </c>
    </row>
    <row r="189" spans="1:4">
      <c r="A189" s="1" t="s">
        <v>4</v>
      </c>
      <c r="B189" s="1" t="s">
        <v>5</v>
      </c>
      <c r="C189" s="1" t="s">
        <v>17</v>
      </c>
      <c r="D189" s="2">
        <v>38316</v>
      </c>
    </row>
    <row r="190" spans="1:4">
      <c r="A190" s="1" t="s">
        <v>4</v>
      </c>
      <c r="B190" s="1" t="s">
        <v>5</v>
      </c>
      <c r="C190" s="1" t="s">
        <v>17</v>
      </c>
      <c r="D190" s="2">
        <v>38351</v>
      </c>
    </row>
    <row r="191" spans="1:4">
      <c r="A191" s="1" t="s">
        <v>4</v>
      </c>
      <c r="B191" s="1" t="s">
        <v>5</v>
      </c>
      <c r="C191" s="1" t="s">
        <v>18</v>
      </c>
      <c r="D191" s="2">
        <v>37651</v>
      </c>
    </row>
    <row r="192" spans="1:4">
      <c r="A192" s="1" t="s">
        <v>4</v>
      </c>
      <c r="B192" s="1" t="s">
        <v>5</v>
      </c>
      <c r="C192" s="1" t="s">
        <v>18</v>
      </c>
      <c r="D192" s="2">
        <v>37679</v>
      </c>
    </row>
    <row r="193" spans="1:4">
      <c r="A193" s="1" t="s">
        <v>4</v>
      </c>
      <c r="B193" s="1" t="s">
        <v>5</v>
      </c>
      <c r="C193" s="1" t="s">
        <v>18</v>
      </c>
      <c r="D193" s="2">
        <v>37707</v>
      </c>
    </row>
    <row r="194" spans="1:4">
      <c r="A194" s="1" t="s">
        <v>4</v>
      </c>
      <c r="B194" s="1" t="s">
        <v>5</v>
      </c>
      <c r="C194" s="1" t="s">
        <v>18</v>
      </c>
      <c r="D194" s="2">
        <v>37735</v>
      </c>
    </row>
    <row r="195" spans="1:4">
      <c r="A195" s="1" t="s">
        <v>4</v>
      </c>
      <c r="B195" s="1" t="s">
        <v>5</v>
      </c>
      <c r="C195" s="1" t="s">
        <v>18</v>
      </c>
      <c r="D195" s="2">
        <v>37770</v>
      </c>
    </row>
    <row r="196" spans="1:4">
      <c r="A196" s="1" t="s">
        <v>4</v>
      </c>
      <c r="B196" s="1" t="s">
        <v>5</v>
      </c>
      <c r="C196" s="1" t="s">
        <v>18</v>
      </c>
      <c r="D196" s="2">
        <v>37798</v>
      </c>
    </row>
    <row r="197" spans="1:4">
      <c r="A197" s="1" t="s">
        <v>4</v>
      </c>
      <c r="B197" s="1" t="s">
        <v>5</v>
      </c>
      <c r="C197" s="1" t="s">
        <v>18</v>
      </c>
      <c r="D197" s="2">
        <v>37833</v>
      </c>
    </row>
    <row r="198" spans="1:4">
      <c r="A198" s="1" t="s">
        <v>4</v>
      </c>
      <c r="B198" s="1" t="s">
        <v>5</v>
      </c>
      <c r="C198" s="1" t="s">
        <v>18</v>
      </c>
      <c r="D198" s="2">
        <v>37861</v>
      </c>
    </row>
    <row r="199" spans="1:4">
      <c r="A199" s="1" t="s">
        <v>4</v>
      </c>
      <c r="B199" s="1" t="s">
        <v>5</v>
      </c>
      <c r="C199" s="1" t="s">
        <v>18</v>
      </c>
      <c r="D199" s="2">
        <v>37889</v>
      </c>
    </row>
    <row r="200" spans="1:4">
      <c r="A200" s="1" t="s">
        <v>4</v>
      </c>
      <c r="B200" s="1" t="s">
        <v>5</v>
      </c>
      <c r="C200" s="1" t="s">
        <v>18</v>
      </c>
      <c r="D200" s="2">
        <v>37924</v>
      </c>
    </row>
    <row r="201" spans="1:4">
      <c r="A201" s="1" t="s">
        <v>4</v>
      </c>
      <c r="B201" s="1" t="s">
        <v>5</v>
      </c>
      <c r="C201" s="1" t="s">
        <v>18</v>
      </c>
      <c r="D201" s="2">
        <v>37952</v>
      </c>
    </row>
    <row r="202" spans="1:4">
      <c r="A202" s="1" t="s">
        <v>4</v>
      </c>
      <c r="B202" s="1" t="s">
        <v>5</v>
      </c>
      <c r="C202" s="1" t="s">
        <v>18</v>
      </c>
      <c r="D202" s="2">
        <v>37979</v>
      </c>
    </row>
    <row r="203" spans="1:4">
      <c r="A203" s="1" t="s">
        <v>4</v>
      </c>
      <c r="B203" s="1" t="s">
        <v>5</v>
      </c>
      <c r="C203" s="1" t="s">
        <v>19</v>
      </c>
      <c r="D203" s="2">
        <v>37287</v>
      </c>
    </row>
    <row r="204" spans="1:4">
      <c r="A204" s="1" t="s">
        <v>4</v>
      </c>
      <c r="B204" s="1" t="s">
        <v>5</v>
      </c>
      <c r="C204" s="1" t="s">
        <v>19</v>
      </c>
      <c r="D204" s="2">
        <v>37315</v>
      </c>
    </row>
    <row r="205" spans="1:4">
      <c r="A205" s="1" t="s">
        <v>4</v>
      </c>
      <c r="B205" s="1" t="s">
        <v>5</v>
      </c>
      <c r="C205" s="1" t="s">
        <v>19</v>
      </c>
      <c r="D205" s="2">
        <v>37343</v>
      </c>
    </row>
    <row r="206" spans="1:4">
      <c r="A206" s="1" t="s">
        <v>4</v>
      </c>
      <c r="B206" s="1" t="s">
        <v>5</v>
      </c>
      <c r="C206" s="1" t="s">
        <v>19</v>
      </c>
      <c r="D206" s="2">
        <v>37371</v>
      </c>
    </row>
    <row r="207" spans="1:4">
      <c r="A207" s="1" t="s">
        <v>4</v>
      </c>
      <c r="B207" s="1" t="s">
        <v>5</v>
      </c>
      <c r="C207" s="1" t="s">
        <v>19</v>
      </c>
      <c r="D207" s="2">
        <v>37406</v>
      </c>
    </row>
    <row r="208" spans="1:4">
      <c r="A208" s="1" t="s">
        <v>4</v>
      </c>
      <c r="B208" s="1" t="s">
        <v>5</v>
      </c>
      <c r="C208" s="1" t="s">
        <v>19</v>
      </c>
      <c r="D208" s="2">
        <v>37434</v>
      </c>
    </row>
    <row r="209" spans="1:4">
      <c r="A209" s="1" t="s">
        <v>4</v>
      </c>
      <c r="B209" s="1" t="s">
        <v>5</v>
      </c>
      <c r="C209" s="1" t="s">
        <v>19</v>
      </c>
      <c r="D209" s="2">
        <v>37462</v>
      </c>
    </row>
    <row r="210" spans="1:4">
      <c r="A210" s="1" t="s">
        <v>4</v>
      </c>
      <c r="B210" s="1" t="s">
        <v>5</v>
      </c>
      <c r="C210" s="1" t="s">
        <v>19</v>
      </c>
      <c r="D210" s="2">
        <v>37497</v>
      </c>
    </row>
    <row r="211" spans="1:4">
      <c r="A211" s="1" t="s">
        <v>4</v>
      </c>
      <c r="B211" s="1" t="s">
        <v>5</v>
      </c>
      <c r="C211" s="1" t="s">
        <v>19</v>
      </c>
      <c r="D211" s="2">
        <v>37525</v>
      </c>
    </row>
    <row r="212" spans="1:4">
      <c r="A212" s="1" t="s">
        <v>4</v>
      </c>
      <c r="B212" s="1" t="s">
        <v>5</v>
      </c>
      <c r="C212" s="1" t="s">
        <v>19</v>
      </c>
      <c r="D212" s="2">
        <v>37560</v>
      </c>
    </row>
    <row r="213" spans="1:4">
      <c r="A213" s="1" t="s">
        <v>4</v>
      </c>
      <c r="B213" s="1" t="s">
        <v>5</v>
      </c>
      <c r="C213" s="1" t="s">
        <v>19</v>
      </c>
      <c r="D213" s="2">
        <v>37588</v>
      </c>
    </row>
    <row r="214" spans="1:4">
      <c r="A214" s="1" t="s">
        <v>4</v>
      </c>
      <c r="B214" s="1" t="s">
        <v>5</v>
      </c>
      <c r="C214" s="1" t="s">
        <v>19</v>
      </c>
      <c r="D214" s="2">
        <v>37616</v>
      </c>
    </row>
    <row r="215" spans="1:4">
      <c r="A215" s="1" t="s">
        <v>4</v>
      </c>
      <c r="B215" s="1" t="s">
        <v>5</v>
      </c>
      <c r="C215" s="1" t="s">
        <v>20</v>
      </c>
      <c r="D215" s="2">
        <v>36916</v>
      </c>
    </row>
    <row r="216" spans="1:4">
      <c r="A216" s="1" t="s">
        <v>4</v>
      </c>
      <c r="B216" s="1" t="s">
        <v>5</v>
      </c>
      <c r="C216" s="1" t="s">
        <v>20</v>
      </c>
      <c r="D216" s="2">
        <v>36944</v>
      </c>
    </row>
    <row r="217" spans="1:4">
      <c r="A217" s="1" t="s">
        <v>4</v>
      </c>
      <c r="B217" s="1" t="s">
        <v>5</v>
      </c>
      <c r="C217" s="1" t="s">
        <v>20</v>
      </c>
      <c r="D217" s="2">
        <v>36979</v>
      </c>
    </row>
    <row r="218" spans="1:4">
      <c r="A218" s="1" t="s">
        <v>4</v>
      </c>
      <c r="B218" s="1" t="s">
        <v>5</v>
      </c>
      <c r="C218" s="1" t="s">
        <v>20</v>
      </c>
      <c r="D218" s="2">
        <v>37007</v>
      </c>
    </row>
    <row r="219" spans="1:4">
      <c r="A219" s="1" t="s">
        <v>4</v>
      </c>
      <c r="B219" s="1" t="s">
        <v>5</v>
      </c>
      <c r="C219" s="1" t="s">
        <v>20</v>
      </c>
      <c r="D219" s="2">
        <v>37042</v>
      </c>
    </row>
    <row r="220" spans="1:4">
      <c r="A220" s="1" t="s">
        <v>4</v>
      </c>
      <c r="B220" s="1" t="s">
        <v>5</v>
      </c>
      <c r="C220" s="1" t="s">
        <v>20</v>
      </c>
      <c r="D220" s="2">
        <v>37070</v>
      </c>
    </row>
    <row r="221" spans="1:4">
      <c r="A221" s="1" t="s">
        <v>4</v>
      </c>
      <c r="B221" s="1" t="s">
        <v>5</v>
      </c>
      <c r="C221" s="1" t="s">
        <v>20</v>
      </c>
      <c r="D221" s="2">
        <v>37098</v>
      </c>
    </row>
    <row r="222" spans="1:4">
      <c r="A222" s="1" t="s">
        <v>4</v>
      </c>
      <c r="B222" s="1" t="s">
        <v>5</v>
      </c>
      <c r="C222" s="1" t="s">
        <v>20</v>
      </c>
      <c r="D222" s="2">
        <v>37133</v>
      </c>
    </row>
    <row r="223" spans="1:4">
      <c r="A223" s="1" t="s">
        <v>4</v>
      </c>
      <c r="B223" s="1" t="s">
        <v>5</v>
      </c>
      <c r="C223" s="1" t="s">
        <v>20</v>
      </c>
      <c r="D223" s="2">
        <v>37161</v>
      </c>
    </row>
    <row r="224" spans="1:4">
      <c r="A224" s="1" t="s">
        <v>4</v>
      </c>
      <c r="B224" s="1" t="s">
        <v>5</v>
      </c>
      <c r="C224" s="1" t="s">
        <v>20</v>
      </c>
      <c r="D224" s="2">
        <v>37189</v>
      </c>
    </row>
    <row r="225" spans="1:4">
      <c r="A225" s="1" t="s">
        <v>4</v>
      </c>
      <c r="B225" s="1" t="s">
        <v>5</v>
      </c>
      <c r="C225" s="1" t="s">
        <v>20</v>
      </c>
      <c r="D225" s="2">
        <v>37224</v>
      </c>
    </row>
    <row r="226" spans="1:4">
      <c r="A226" s="1" t="s">
        <v>4</v>
      </c>
      <c r="B226" s="1" t="s">
        <v>5</v>
      </c>
      <c r="C226" s="1" t="s">
        <v>20</v>
      </c>
      <c r="D226" s="2">
        <v>37252</v>
      </c>
    </row>
    <row r="227" spans="1:4">
      <c r="A227" s="1" t="s">
        <v>4</v>
      </c>
      <c r="B227" s="1" t="s">
        <v>5</v>
      </c>
      <c r="C227" s="1" t="s">
        <v>21</v>
      </c>
      <c r="D227" s="2">
        <v>36706</v>
      </c>
    </row>
    <row r="228" spans="1:4">
      <c r="A228" s="1" t="s">
        <v>4</v>
      </c>
      <c r="B228" s="1" t="s">
        <v>5</v>
      </c>
      <c r="C228" s="1" t="s">
        <v>21</v>
      </c>
      <c r="D228" s="2">
        <v>36734</v>
      </c>
    </row>
    <row r="229" spans="1:4">
      <c r="A229" s="1" t="s">
        <v>4</v>
      </c>
      <c r="B229" s="1" t="s">
        <v>5</v>
      </c>
      <c r="C229" s="1" t="s">
        <v>21</v>
      </c>
      <c r="D229" s="2">
        <v>36769</v>
      </c>
    </row>
    <row r="230" spans="1:4">
      <c r="A230" s="1" t="s">
        <v>4</v>
      </c>
      <c r="B230" s="1" t="s">
        <v>5</v>
      </c>
      <c r="C230" s="1" t="s">
        <v>21</v>
      </c>
      <c r="D230" s="2">
        <v>36797</v>
      </c>
    </row>
    <row r="231" spans="1:4">
      <c r="A231" s="1" t="s">
        <v>4</v>
      </c>
      <c r="B231" s="1" t="s">
        <v>5</v>
      </c>
      <c r="C231" s="1" t="s">
        <v>21</v>
      </c>
      <c r="D231" s="2">
        <v>36824</v>
      </c>
    </row>
    <row r="232" spans="1:4">
      <c r="A232" s="1" t="s">
        <v>4</v>
      </c>
      <c r="B232" s="1" t="s">
        <v>5</v>
      </c>
      <c r="C232" s="1" t="s">
        <v>21</v>
      </c>
      <c r="D232" s="2">
        <v>36860</v>
      </c>
    </row>
    <row r="233" spans="1:4">
      <c r="A233" s="1" t="s">
        <v>4</v>
      </c>
      <c r="B233" s="1" t="s">
        <v>5</v>
      </c>
      <c r="C233" s="1" t="s">
        <v>21</v>
      </c>
      <c r="D233" s="2">
        <v>36888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04"/>
  <sheetViews>
    <sheetView topLeftCell="A256" workbookViewId="0">
      <selection activeCell="A274" sqref="A274"/>
    </sheetView>
  </sheetViews>
  <sheetFormatPr defaultRowHeight="15"/>
  <cols>
    <col min="1" max="1" width="17.85546875" customWidth="1"/>
    <col min="2" max="5" width="8" bestFit="1" customWidth="1"/>
    <col min="6" max="6" width="13.140625" bestFit="1" customWidth="1"/>
    <col min="7" max="7" width="16.5703125" bestFit="1" customWidth="1"/>
  </cols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 s="4">
        <v>42107</v>
      </c>
      <c r="B2">
        <v>8801.75</v>
      </c>
      <c r="C2">
        <v>8841.65</v>
      </c>
      <c r="D2">
        <v>8762.1</v>
      </c>
      <c r="E2">
        <v>8834</v>
      </c>
      <c r="F2">
        <v>122833397</v>
      </c>
      <c r="G2">
        <v>6242.71</v>
      </c>
    </row>
    <row r="3" spans="1:7">
      <c r="A3" s="4">
        <v>42104</v>
      </c>
      <c r="B3">
        <v>8774.35</v>
      </c>
      <c r="C3">
        <v>8787.4</v>
      </c>
      <c r="D3">
        <v>8733.6</v>
      </c>
      <c r="E3">
        <v>8780.35</v>
      </c>
      <c r="F3">
        <v>141464357</v>
      </c>
      <c r="G3">
        <v>7119.96</v>
      </c>
    </row>
    <row r="4" spans="1:7">
      <c r="A4" s="4">
        <v>42103</v>
      </c>
      <c r="B4">
        <v>8756.2000000000007</v>
      </c>
      <c r="C4">
        <v>8785.5</v>
      </c>
      <c r="D4">
        <v>8682.4500000000007</v>
      </c>
      <c r="E4">
        <v>8778.2999999999993</v>
      </c>
      <c r="F4">
        <v>158192905</v>
      </c>
      <c r="G4">
        <v>8391.19</v>
      </c>
    </row>
    <row r="5" spans="1:7">
      <c r="A5" s="4">
        <v>42102</v>
      </c>
      <c r="B5">
        <v>8698.9500000000007</v>
      </c>
      <c r="C5">
        <v>8730.5</v>
      </c>
      <c r="D5">
        <v>8679.7999999999993</v>
      </c>
      <c r="E5">
        <v>8714.4</v>
      </c>
      <c r="F5">
        <v>149617725</v>
      </c>
      <c r="G5">
        <v>7889.65</v>
      </c>
    </row>
    <row r="6" spans="1:7">
      <c r="A6" s="4">
        <v>42101</v>
      </c>
      <c r="B6">
        <v>8684.4500000000007</v>
      </c>
      <c r="C6">
        <v>8693.6</v>
      </c>
      <c r="D6">
        <v>8586.85</v>
      </c>
      <c r="E6">
        <v>8660.2999999999993</v>
      </c>
      <c r="F6">
        <v>141765381</v>
      </c>
      <c r="G6">
        <v>7287.01</v>
      </c>
    </row>
    <row r="7" spans="1:7">
      <c r="A7" s="4">
        <v>42100</v>
      </c>
      <c r="B7">
        <v>8615.7999999999993</v>
      </c>
      <c r="C7">
        <v>8667.5499999999993</v>
      </c>
      <c r="D7">
        <v>8573.75</v>
      </c>
      <c r="E7">
        <v>8659.9</v>
      </c>
      <c r="F7">
        <v>150877855</v>
      </c>
      <c r="G7">
        <v>7633</v>
      </c>
    </row>
    <row r="8" spans="1:7">
      <c r="A8" s="4">
        <v>42095</v>
      </c>
      <c r="B8">
        <v>8483.7000000000007</v>
      </c>
      <c r="C8">
        <v>8603.4</v>
      </c>
      <c r="D8">
        <v>8464.75</v>
      </c>
      <c r="E8">
        <v>8586.25</v>
      </c>
      <c r="F8">
        <v>136312446</v>
      </c>
      <c r="G8">
        <v>6863.03</v>
      </c>
    </row>
    <row r="9" spans="1:7">
      <c r="A9" s="4">
        <v>42094</v>
      </c>
      <c r="B9">
        <v>8527.6</v>
      </c>
      <c r="C9">
        <v>8550.4500000000007</v>
      </c>
      <c r="D9">
        <v>8454.15</v>
      </c>
      <c r="E9">
        <v>8491</v>
      </c>
      <c r="F9">
        <v>177059509</v>
      </c>
      <c r="G9">
        <v>8108.36</v>
      </c>
    </row>
    <row r="10" spans="1:7">
      <c r="A10" s="4">
        <v>42093</v>
      </c>
      <c r="B10">
        <v>8390.9500000000007</v>
      </c>
      <c r="C10">
        <v>8504.5499999999993</v>
      </c>
      <c r="D10">
        <v>8380.75</v>
      </c>
      <c r="E10">
        <v>8492.2999999999993</v>
      </c>
      <c r="F10">
        <v>142061290</v>
      </c>
      <c r="G10">
        <v>6713.2</v>
      </c>
    </row>
    <row r="11" spans="1:7">
      <c r="A11" s="4">
        <v>42090</v>
      </c>
      <c r="B11">
        <v>8396</v>
      </c>
      <c r="C11">
        <v>8413.2000000000007</v>
      </c>
      <c r="D11">
        <v>8269.15</v>
      </c>
      <c r="E11">
        <v>8341.4</v>
      </c>
      <c r="F11">
        <v>198979321</v>
      </c>
      <c r="G11">
        <v>9528.86</v>
      </c>
    </row>
    <row r="12" spans="1:7">
      <c r="A12" s="4">
        <v>42089</v>
      </c>
      <c r="B12">
        <v>8474.9500000000007</v>
      </c>
      <c r="C12">
        <v>8499.4500000000007</v>
      </c>
      <c r="D12">
        <v>8325.35</v>
      </c>
      <c r="E12">
        <v>8342.15</v>
      </c>
      <c r="F12">
        <v>288758332</v>
      </c>
      <c r="G12">
        <v>13667.31</v>
      </c>
    </row>
    <row r="13" spans="1:7">
      <c r="A13" s="4">
        <v>42088</v>
      </c>
      <c r="B13">
        <v>8568.9</v>
      </c>
      <c r="C13">
        <v>8573.75</v>
      </c>
      <c r="D13">
        <v>8516.5499999999993</v>
      </c>
      <c r="E13">
        <v>8530.7999999999993</v>
      </c>
      <c r="F13">
        <v>165952155</v>
      </c>
      <c r="G13">
        <v>8200.0499999999993</v>
      </c>
    </row>
    <row r="14" spans="1:7">
      <c r="A14" s="4">
        <v>42087</v>
      </c>
      <c r="B14">
        <v>8537.0499999999993</v>
      </c>
      <c r="C14">
        <v>8627.75</v>
      </c>
      <c r="D14">
        <v>8535.85</v>
      </c>
      <c r="E14">
        <v>8542.9500000000007</v>
      </c>
      <c r="F14">
        <v>161465466</v>
      </c>
      <c r="G14">
        <v>7913.26</v>
      </c>
    </row>
    <row r="15" spans="1:7">
      <c r="A15" s="4">
        <v>42086</v>
      </c>
      <c r="B15">
        <v>8591.5499999999993</v>
      </c>
      <c r="C15">
        <v>8608.35</v>
      </c>
      <c r="D15">
        <v>8540.5499999999993</v>
      </c>
      <c r="E15">
        <v>8550.9</v>
      </c>
      <c r="F15">
        <v>155425780</v>
      </c>
      <c r="G15">
        <v>6195.45</v>
      </c>
    </row>
    <row r="16" spans="1:7">
      <c r="A16" s="4">
        <v>42083</v>
      </c>
      <c r="B16">
        <v>8627.9</v>
      </c>
      <c r="C16">
        <v>8627.9</v>
      </c>
      <c r="D16">
        <v>8553</v>
      </c>
      <c r="E16">
        <v>8570.9</v>
      </c>
      <c r="F16">
        <v>179982752</v>
      </c>
      <c r="G16">
        <v>8484.23</v>
      </c>
    </row>
    <row r="17" spans="1:7">
      <c r="A17" s="4">
        <v>42082</v>
      </c>
      <c r="B17">
        <v>8749.4500000000007</v>
      </c>
      <c r="C17">
        <v>8788.2000000000007</v>
      </c>
      <c r="D17">
        <v>8614.65</v>
      </c>
      <c r="E17">
        <v>8634.65</v>
      </c>
      <c r="F17">
        <v>168628424</v>
      </c>
      <c r="G17">
        <v>8460.35</v>
      </c>
    </row>
    <row r="18" spans="1:7">
      <c r="A18" s="4">
        <v>42081</v>
      </c>
      <c r="B18">
        <v>8742.9</v>
      </c>
      <c r="C18">
        <v>8747.25</v>
      </c>
      <c r="D18">
        <v>8664</v>
      </c>
      <c r="E18">
        <v>8685.9</v>
      </c>
      <c r="F18">
        <v>161153533</v>
      </c>
      <c r="G18">
        <v>8227.5</v>
      </c>
    </row>
    <row r="19" spans="1:7">
      <c r="A19" s="4">
        <v>42080</v>
      </c>
      <c r="B19">
        <v>8689.1</v>
      </c>
      <c r="C19">
        <v>8742.5499999999993</v>
      </c>
      <c r="D19">
        <v>8630.7999999999993</v>
      </c>
      <c r="E19">
        <v>8723.2999999999993</v>
      </c>
      <c r="F19">
        <v>182504639</v>
      </c>
      <c r="G19">
        <v>8086.26</v>
      </c>
    </row>
    <row r="20" spans="1:7">
      <c r="A20" s="4">
        <v>42079</v>
      </c>
      <c r="B20">
        <v>8656.75</v>
      </c>
      <c r="C20">
        <v>8663.5499999999993</v>
      </c>
      <c r="D20">
        <v>8612</v>
      </c>
      <c r="E20">
        <v>8633.15</v>
      </c>
      <c r="F20">
        <v>168438040</v>
      </c>
      <c r="G20">
        <v>7559.94</v>
      </c>
    </row>
    <row r="21" spans="1:7">
      <c r="A21" s="4">
        <v>42076</v>
      </c>
      <c r="B21">
        <v>8844.0499999999993</v>
      </c>
      <c r="C21">
        <v>8849.75</v>
      </c>
      <c r="D21">
        <v>8631.75</v>
      </c>
      <c r="E21">
        <v>8647.75</v>
      </c>
      <c r="F21">
        <v>184665971</v>
      </c>
      <c r="G21">
        <v>8121.26</v>
      </c>
    </row>
    <row r="22" spans="1:7">
      <c r="A22" s="4">
        <v>42075</v>
      </c>
      <c r="B22">
        <v>8740.65</v>
      </c>
      <c r="C22">
        <v>8787.2000000000007</v>
      </c>
      <c r="D22">
        <v>8732.9</v>
      </c>
      <c r="E22">
        <v>8776</v>
      </c>
      <c r="F22">
        <v>179337979</v>
      </c>
      <c r="G22">
        <v>8184.46</v>
      </c>
    </row>
    <row r="23" spans="1:7">
      <c r="A23" s="4">
        <v>42074</v>
      </c>
      <c r="B23">
        <v>8728.75</v>
      </c>
      <c r="C23">
        <v>8755.6</v>
      </c>
      <c r="D23">
        <v>8682.35</v>
      </c>
      <c r="E23">
        <v>8699.9500000000007</v>
      </c>
      <c r="F23">
        <v>178053293</v>
      </c>
      <c r="G23">
        <v>8259.67</v>
      </c>
    </row>
    <row r="24" spans="1:7">
      <c r="A24" s="4">
        <v>42073</v>
      </c>
      <c r="B24">
        <v>8769.75</v>
      </c>
      <c r="C24">
        <v>8778</v>
      </c>
      <c r="D24">
        <v>8677.35</v>
      </c>
      <c r="E24">
        <v>8712.0499999999993</v>
      </c>
      <c r="F24">
        <v>168916337</v>
      </c>
      <c r="G24">
        <v>8402.33</v>
      </c>
    </row>
    <row r="25" spans="1:7">
      <c r="A25" s="4">
        <v>42072</v>
      </c>
      <c r="B25">
        <v>8891.15</v>
      </c>
      <c r="C25">
        <v>8891.2999999999993</v>
      </c>
      <c r="D25">
        <v>8740.4500000000007</v>
      </c>
      <c r="E25">
        <v>8756.75</v>
      </c>
      <c r="F25">
        <v>160332840</v>
      </c>
      <c r="G25">
        <v>8132.43</v>
      </c>
    </row>
    <row r="26" spans="1:7">
      <c r="A26" s="4">
        <v>42068</v>
      </c>
      <c r="B26">
        <v>8929.4</v>
      </c>
      <c r="C26">
        <v>8957.5499999999993</v>
      </c>
      <c r="D26">
        <v>8849.35</v>
      </c>
      <c r="E26">
        <v>8937.75</v>
      </c>
      <c r="F26">
        <v>165081476</v>
      </c>
      <c r="G26">
        <v>8250.5499999999993</v>
      </c>
    </row>
    <row r="27" spans="1:7">
      <c r="A27" s="4">
        <v>42067</v>
      </c>
      <c r="B27">
        <v>9109.15</v>
      </c>
      <c r="C27">
        <v>9119.2000000000007</v>
      </c>
      <c r="D27">
        <v>8893.9500000000007</v>
      </c>
      <c r="E27">
        <v>8922.65</v>
      </c>
      <c r="F27">
        <v>256060375</v>
      </c>
      <c r="G27">
        <v>12130.98</v>
      </c>
    </row>
    <row r="28" spans="1:7">
      <c r="A28" s="4">
        <v>42066</v>
      </c>
      <c r="B28">
        <v>8962.85</v>
      </c>
      <c r="C28">
        <v>9008.4</v>
      </c>
      <c r="D28">
        <v>8925.5499999999993</v>
      </c>
      <c r="E28">
        <v>8996.25</v>
      </c>
      <c r="F28">
        <v>183251960</v>
      </c>
      <c r="G28">
        <v>9033.61</v>
      </c>
    </row>
    <row r="29" spans="1:7">
      <c r="A29" s="4">
        <v>42065</v>
      </c>
      <c r="B29">
        <v>8953.85</v>
      </c>
      <c r="C29">
        <v>8972.35</v>
      </c>
      <c r="D29">
        <v>8885.4500000000007</v>
      </c>
      <c r="E29">
        <v>8956.75</v>
      </c>
      <c r="F29">
        <v>224772586</v>
      </c>
      <c r="G29">
        <v>11525.5</v>
      </c>
    </row>
    <row r="30" spans="1:7">
      <c r="A30" s="4">
        <v>42063</v>
      </c>
      <c r="B30">
        <v>8913.0499999999993</v>
      </c>
      <c r="C30">
        <v>8941.1</v>
      </c>
      <c r="D30">
        <v>8751.35</v>
      </c>
      <c r="E30">
        <v>8901.85</v>
      </c>
      <c r="F30">
        <v>246453954</v>
      </c>
      <c r="G30">
        <v>10064.41</v>
      </c>
    </row>
    <row r="31" spans="1:7">
      <c r="A31" s="4">
        <v>42062</v>
      </c>
      <c r="B31">
        <v>8729.5</v>
      </c>
      <c r="C31">
        <v>8856.9500000000007</v>
      </c>
      <c r="D31">
        <v>8717.4500000000007</v>
      </c>
      <c r="E31">
        <v>8844.6</v>
      </c>
      <c r="F31">
        <v>257226273</v>
      </c>
      <c r="G31">
        <v>11924.49</v>
      </c>
    </row>
    <row r="32" spans="1:7">
      <c r="A32" s="4">
        <v>42061</v>
      </c>
      <c r="B32">
        <v>8779</v>
      </c>
      <c r="C32">
        <v>8786.0499999999993</v>
      </c>
      <c r="D32">
        <v>8669.4500000000007</v>
      </c>
      <c r="E32">
        <v>8683.85</v>
      </c>
      <c r="F32">
        <v>224185492</v>
      </c>
      <c r="G32">
        <v>10531.16</v>
      </c>
    </row>
    <row r="33" spans="1:7">
      <c r="A33" s="4">
        <v>42060</v>
      </c>
      <c r="B33">
        <v>8801.9</v>
      </c>
      <c r="C33">
        <v>8840.65</v>
      </c>
      <c r="D33">
        <v>8751.4</v>
      </c>
      <c r="E33">
        <v>8767.25</v>
      </c>
      <c r="F33">
        <v>139406599</v>
      </c>
      <c r="G33">
        <v>6986.78</v>
      </c>
    </row>
    <row r="34" spans="1:7">
      <c r="A34" s="4">
        <v>42059</v>
      </c>
      <c r="B34">
        <v>8772.9</v>
      </c>
      <c r="C34">
        <v>8800.5</v>
      </c>
      <c r="D34">
        <v>8726.75</v>
      </c>
      <c r="E34">
        <v>8762.1</v>
      </c>
      <c r="F34">
        <v>154368611</v>
      </c>
      <c r="G34">
        <v>7413.31</v>
      </c>
    </row>
    <row r="35" spans="1:7">
      <c r="A35" s="4">
        <v>42058</v>
      </c>
      <c r="B35">
        <v>8856.85</v>
      </c>
      <c r="C35">
        <v>8869</v>
      </c>
      <c r="D35">
        <v>8736.1</v>
      </c>
      <c r="E35">
        <v>8754.9500000000007</v>
      </c>
      <c r="F35">
        <v>143932325</v>
      </c>
      <c r="G35">
        <v>7171.05</v>
      </c>
    </row>
    <row r="36" spans="1:7">
      <c r="A36" s="4">
        <v>42055</v>
      </c>
      <c r="B36">
        <v>8895.5</v>
      </c>
      <c r="C36">
        <v>8899.9500000000007</v>
      </c>
      <c r="D36">
        <v>8816.2999999999993</v>
      </c>
      <c r="E36">
        <v>8833.6</v>
      </c>
      <c r="F36">
        <v>203714864</v>
      </c>
      <c r="G36">
        <v>8193.56</v>
      </c>
    </row>
    <row r="37" spans="1:7">
      <c r="A37" s="4">
        <v>42054</v>
      </c>
      <c r="B37">
        <v>8883.0499999999993</v>
      </c>
      <c r="C37">
        <v>8913.4500000000007</v>
      </c>
      <c r="D37">
        <v>8794.4500000000007</v>
      </c>
      <c r="E37">
        <v>8895.2999999999993</v>
      </c>
      <c r="F37">
        <v>219867400</v>
      </c>
      <c r="G37">
        <v>9794.26</v>
      </c>
    </row>
    <row r="38" spans="1:7">
      <c r="A38" s="4">
        <v>42053</v>
      </c>
      <c r="B38">
        <v>8811.5499999999993</v>
      </c>
      <c r="C38">
        <v>8894.2999999999993</v>
      </c>
      <c r="D38">
        <v>8808.9</v>
      </c>
      <c r="E38">
        <v>8869.1</v>
      </c>
      <c r="F38">
        <v>152152801</v>
      </c>
      <c r="G38">
        <v>10153.74</v>
      </c>
    </row>
    <row r="39" spans="1:7">
      <c r="A39" s="4">
        <v>42051</v>
      </c>
      <c r="B39">
        <v>8831.4</v>
      </c>
      <c r="C39">
        <v>8870.1</v>
      </c>
      <c r="D39">
        <v>8793.4</v>
      </c>
      <c r="E39">
        <v>8809.35</v>
      </c>
      <c r="F39">
        <v>140637331</v>
      </c>
      <c r="G39">
        <v>7047.32</v>
      </c>
    </row>
    <row r="40" spans="1:7">
      <c r="A40" s="4">
        <v>42048</v>
      </c>
      <c r="B40">
        <v>8741.5</v>
      </c>
      <c r="C40">
        <v>8822.1</v>
      </c>
      <c r="D40">
        <v>8729.65</v>
      </c>
      <c r="E40">
        <v>8805.5</v>
      </c>
      <c r="F40">
        <v>228807812</v>
      </c>
      <c r="G40">
        <v>10248.41</v>
      </c>
    </row>
    <row r="41" spans="1:7">
      <c r="A41" s="4">
        <v>42047</v>
      </c>
      <c r="B41">
        <v>8676.9500000000007</v>
      </c>
      <c r="C41">
        <v>8732.5499999999993</v>
      </c>
      <c r="D41">
        <v>8599.25</v>
      </c>
      <c r="E41">
        <v>8711.5499999999993</v>
      </c>
      <c r="F41">
        <v>163681352</v>
      </c>
      <c r="G41">
        <v>7669.87</v>
      </c>
    </row>
    <row r="42" spans="1:7">
      <c r="A42" s="4">
        <v>42046</v>
      </c>
      <c r="B42">
        <v>8603.2999999999993</v>
      </c>
      <c r="C42">
        <v>8651.9500000000007</v>
      </c>
      <c r="D42">
        <v>8593.65</v>
      </c>
      <c r="E42">
        <v>8627.4</v>
      </c>
      <c r="F42">
        <v>166560867</v>
      </c>
      <c r="G42">
        <v>7602.46</v>
      </c>
    </row>
    <row r="43" spans="1:7">
      <c r="A43" s="4">
        <v>42045</v>
      </c>
      <c r="B43">
        <v>8478.1</v>
      </c>
      <c r="C43">
        <v>8646.25</v>
      </c>
      <c r="D43">
        <v>8470.5</v>
      </c>
      <c r="E43">
        <v>8565.5499999999993</v>
      </c>
      <c r="F43">
        <v>202294693</v>
      </c>
      <c r="G43">
        <v>9965.76</v>
      </c>
    </row>
    <row r="44" spans="1:7">
      <c r="A44" s="4">
        <v>42044</v>
      </c>
      <c r="B44">
        <v>8584.4</v>
      </c>
      <c r="C44">
        <v>8605.5499999999993</v>
      </c>
      <c r="D44">
        <v>8516.35</v>
      </c>
      <c r="E44">
        <v>8526.35</v>
      </c>
      <c r="F44">
        <v>151329604</v>
      </c>
      <c r="G44">
        <v>6863.17</v>
      </c>
    </row>
    <row r="45" spans="1:7">
      <c r="A45" s="4">
        <v>42041</v>
      </c>
      <c r="B45">
        <v>8696.85</v>
      </c>
      <c r="C45">
        <v>8726.2000000000007</v>
      </c>
      <c r="D45">
        <v>8645.5499999999993</v>
      </c>
      <c r="E45">
        <v>8661.0499999999993</v>
      </c>
      <c r="F45">
        <v>176554075</v>
      </c>
      <c r="G45">
        <v>7912.1</v>
      </c>
    </row>
    <row r="46" spans="1:7">
      <c r="A46" s="4">
        <v>42040</v>
      </c>
      <c r="B46">
        <v>8733.1</v>
      </c>
      <c r="C46">
        <v>8838.4500000000007</v>
      </c>
      <c r="D46">
        <v>8683.65</v>
      </c>
      <c r="E46">
        <v>8711.7000000000007</v>
      </c>
      <c r="F46">
        <v>179008853</v>
      </c>
      <c r="G46">
        <v>9126.1</v>
      </c>
    </row>
    <row r="47" spans="1:7">
      <c r="A47" s="4">
        <v>42039</v>
      </c>
      <c r="B47">
        <v>8789.15</v>
      </c>
      <c r="C47">
        <v>8792.85</v>
      </c>
      <c r="D47">
        <v>8704.4</v>
      </c>
      <c r="E47">
        <v>8723.7000000000007</v>
      </c>
      <c r="F47">
        <v>201252375</v>
      </c>
      <c r="G47">
        <v>8707.82</v>
      </c>
    </row>
    <row r="48" spans="1:7">
      <c r="A48" s="4">
        <v>42038</v>
      </c>
      <c r="B48">
        <v>8823.15</v>
      </c>
      <c r="C48">
        <v>8837.2999999999993</v>
      </c>
      <c r="D48">
        <v>8726.65</v>
      </c>
      <c r="E48">
        <v>8756.5499999999993</v>
      </c>
      <c r="F48">
        <v>208672175</v>
      </c>
      <c r="G48">
        <v>9888.1</v>
      </c>
    </row>
    <row r="49" spans="1:7">
      <c r="A49" s="4">
        <v>42037</v>
      </c>
      <c r="B49">
        <v>8802.5</v>
      </c>
      <c r="C49">
        <v>8840.7999999999993</v>
      </c>
      <c r="D49">
        <v>8751.1</v>
      </c>
      <c r="E49">
        <v>8797.4</v>
      </c>
      <c r="F49">
        <v>216556534</v>
      </c>
      <c r="G49">
        <v>10430.34</v>
      </c>
    </row>
    <row r="50" spans="1:7">
      <c r="A50" s="4">
        <v>42034</v>
      </c>
      <c r="B50">
        <v>8996.6</v>
      </c>
      <c r="C50">
        <v>8996.6</v>
      </c>
      <c r="D50">
        <v>8775.1</v>
      </c>
      <c r="E50">
        <v>8808.9</v>
      </c>
      <c r="F50">
        <v>275587957</v>
      </c>
      <c r="G50">
        <v>12385.18</v>
      </c>
    </row>
    <row r="51" spans="1:7">
      <c r="A51" s="4">
        <v>42033</v>
      </c>
      <c r="B51">
        <v>8901.5</v>
      </c>
      <c r="C51">
        <v>8966.65</v>
      </c>
      <c r="D51">
        <v>8861.25</v>
      </c>
      <c r="E51">
        <v>8952.35</v>
      </c>
      <c r="F51">
        <v>264245843</v>
      </c>
      <c r="G51">
        <v>13427.54</v>
      </c>
    </row>
    <row r="52" spans="1:7">
      <c r="A52" s="4">
        <v>42032</v>
      </c>
      <c r="B52">
        <v>8902.75</v>
      </c>
      <c r="C52">
        <v>8985.0499999999993</v>
      </c>
      <c r="D52">
        <v>8874.0499999999993</v>
      </c>
      <c r="E52">
        <v>8914.2999999999993</v>
      </c>
      <c r="F52">
        <v>190805926</v>
      </c>
      <c r="G52">
        <v>10313.459999999999</v>
      </c>
    </row>
    <row r="53" spans="1:7">
      <c r="A53" s="4">
        <v>42031</v>
      </c>
      <c r="B53">
        <v>8871.35</v>
      </c>
      <c r="C53">
        <v>8925.0499999999993</v>
      </c>
      <c r="D53">
        <v>8825.4500000000007</v>
      </c>
      <c r="E53">
        <v>8910.5</v>
      </c>
      <c r="F53">
        <v>192010521</v>
      </c>
      <c r="G53">
        <v>9988.36</v>
      </c>
    </row>
    <row r="54" spans="1:7">
      <c r="A54" s="4">
        <v>42027</v>
      </c>
      <c r="B54">
        <v>8827.9500000000007</v>
      </c>
      <c r="C54">
        <v>8866.4</v>
      </c>
      <c r="D54">
        <v>8795.4</v>
      </c>
      <c r="E54">
        <v>8835.6</v>
      </c>
      <c r="F54">
        <v>197124706</v>
      </c>
      <c r="G54">
        <v>9716.57</v>
      </c>
    </row>
    <row r="55" spans="1:7">
      <c r="A55" s="4">
        <v>42026</v>
      </c>
      <c r="B55">
        <v>8745.85</v>
      </c>
      <c r="C55">
        <v>8774.15</v>
      </c>
      <c r="D55">
        <v>8727</v>
      </c>
      <c r="E55">
        <v>8761.4</v>
      </c>
      <c r="F55">
        <v>180912372</v>
      </c>
      <c r="G55">
        <v>9025.9500000000007</v>
      </c>
    </row>
    <row r="56" spans="1:7">
      <c r="A56" s="4">
        <v>42025</v>
      </c>
      <c r="B56">
        <v>8719.65</v>
      </c>
      <c r="C56">
        <v>8741.85</v>
      </c>
      <c r="D56">
        <v>8689.6</v>
      </c>
      <c r="E56">
        <v>8729.5</v>
      </c>
      <c r="F56">
        <v>191651012</v>
      </c>
      <c r="G56">
        <v>9735.99</v>
      </c>
    </row>
    <row r="57" spans="1:7">
      <c r="A57" s="4">
        <v>42024</v>
      </c>
      <c r="B57">
        <v>8575.1</v>
      </c>
      <c r="C57">
        <v>8707.9</v>
      </c>
      <c r="D57">
        <v>8574.5</v>
      </c>
      <c r="E57">
        <v>8695.6</v>
      </c>
      <c r="F57">
        <v>158713840</v>
      </c>
      <c r="G57">
        <v>7838.19</v>
      </c>
    </row>
    <row r="58" spans="1:7">
      <c r="A58" s="4">
        <v>42023</v>
      </c>
      <c r="B58">
        <v>8550.0499999999993</v>
      </c>
      <c r="C58">
        <v>8570.9500000000007</v>
      </c>
      <c r="D58">
        <v>8531.5</v>
      </c>
      <c r="E58">
        <v>8550.7000000000007</v>
      </c>
      <c r="F58">
        <v>129346422</v>
      </c>
      <c r="G58">
        <v>6292.59</v>
      </c>
    </row>
    <row r="59" spans="1:7">
      <c r="A59" s="4">
        <v>42020</v>
      </c>
      <c r="B59">
        <v>8504.0499999999993</v>
      </c>
      <c r="C59">
        <v>8530.75</v>
      </c>
      <c r="D59">
        <v>8452.25</v>
      </c>
      <c r="E59">
        <v>8513.7999999999993</v>
      </c>
      <c r="F59">
        <v>181365905</v>
      </c>
      <c r="G59">
        <v>8690.5400000000009</v>
      </c>
    </row>
    <row r="60" spans="1:7">
      <c r="A60" s="4">
        <v>42019</v>
      </c>
      <c r="B60">
        <v>8424.5</v>
      </c>
      <c r="C60">
        <v>8527.1</v>
      </c>
      <c r="D60">
        <v>8380.5499999999993</v>
      </c>
      <c r="E60">
        <v>8494.15</v>
      </c>
      <c r="F60">
        <v>232138802</v>
      </c>
      <c r="G60">
        <v>10725.62</v>
      </c>
    </row>
    <row r="61" spans="1:7">
      <c r="A61" s="4">
        <v>42018</v>
      </c>
      <c r="B61">
        <v>8307.25</v>
      </c>
      <c r="C61">
        <v>8326.4500000000007</v>
      </c>
      <c r="D61">
        <v>8236.65</v>
      </c>
      <c r="E61">
        <v>8277.5499999999993</v>
      </c>
      <c r="F61">
        <v>150621631</v>
      </c>
      <c r="G61">
        <v>7020.91</v>
      </c>
    </row>
    <row r="62" spans="1:7">
      <c r="A62" s="4">
        <v>42017</v>
      </c>
      <c r="B62">
        <v>8346.15</v>
      </c>
      <c r="C62">
        <v>8356.65</v>
      </c>
      <c r="D62">
        <v>8267.9</v>
      </c>
      <c r="E62">
        <v>8299.4</v>
      </c>
      <c r="F62">
        <v>129561892</v>
      </c>
      <c r="G62">
        <v>6499.2</v>
      </c>
    </row>
    <row r="63" spans="1:7">
      <c r="A63" s="4">
        <v>42016</v>
      </c>
      <c r="B63">
        <v>8291.35</v>
      </c>
      <c r="C63">
        <v>8332.6</v>
      </c>
      <c r="D63">
        <v>8245.6</v>
      </c>
      <c r="E63">
        <v>8323</v>
      </c>
      <c r="F63">
        <v>103153908</v>
      </c>
      <c r="G63">
        <v>5437.76</v>
      </c>
    </row>
    <row r="64" spans="1:7">
      <c r="A64" s="4">
        <v>42013</v>
      </c>
      <c r="B64">
        <v>8285.4500000000007</v>
      </c>
      <c r="C64">
        <v>8303.2999999999993</v>
      </c>
      <c r="D64">
        <v>8190.8</v>
      </c>
      <c r="E64">
        <v>8284.5</v>
      </c>
      <c r="F64">
        <v>152612528</v>
      </c>
      <c r="G64">
        <v>9305.9500000000007</v>
      </c>
    </row>
    <row r="65" spans="1:7">
      <c r="A65" s="4">
        <v>42012</v>
      </c>
      <c r="B65">
        <v>8191.4</v>
      </c>
      <c r="C65">
        <v>8243.5</v>
      </c>
      <c r="D65">
        <v>8167.3</v>
      </c>
      <c r="E65">
        <v>8234.6</v>
      </c>
      <c r="F65">
        <v>143802802</v>
      </c>
      <c r="G65">
        <v>8147.4</v>
      </c>
    </row>
    <row r="66" spans="1:7">
      <c r="A66" s="4">
        <v>42011</v>
      </c>
      <c r="B66">
        <v>8118.65</v>
      </c>
      <c r="C66">
        <v>8151.2</v>
      </c>
      <c r="D66">
        <v>8065.45</v>
      </c>
      <c r="E66">
        <v>8102.1</v>
      </c>
      <c r="F66">
        <v>164075424</v>
      </c>
      <c r="G66">
        <v>7464.33</v>
      </c>
    </row>
    <row r="67" spans="1:7">
      <c r="A67" s="4">
        <v>42010</v>
      </c>
      <c r="B67">
        <v>8325.2999999999993</v>
      </c>
      <c r="C67">
        <v>8327.85</v>
      </c>
      <c r="D67">
        <v>8111.35</v>
      </c>
      <c r="E67">
        <v>8127.35</v>
      </c>
      <c r="F67">
        <v>172799618</v>
      </c>
      <c r="G67">
        <v>8089.19</v>
      </c>
    </row>
    <row r="68" spans="1:7">
      <c r="A68" s="4">
        <v>42009</v>
      </c>
      <c r="B68">
        <v>8407.9500000000007</v>
      </c>
      <c r="C68">
        <v>8445.6</v>
      </c>
      <c r="D68">
        <v>8363.9</v>
      </c>
      <c r="E68">
        <v>8378.4</v>
      </c>
      <c r="F68">
        <v>118160545</v>
      </c>
      <c r="G68">
        <v>5525.52</v>
      </c>
    </row>
    <row r="69" spans="1:7">
      <c r="A69" s="4">
        <v>42006</v>
      </c>
      <c r="B69">
        <v>8288.7000000000007</v>
      </c>
      <c r="C69">
        <v>8410.6</v>
      </c>
      <c r="D69">
        <v>8288.7000000000007</v>
      </c>
      <c r="E69">
        <v>8395.4500000000007</v>
      </c>
      <c r="F69">
        <v>101887024</v>
      </c>
      <c r="G69">
        <v>4715.72</v>
      </c>
    </row>
    <row r="70" spans="1:7">
      <c r="A70" s="4">
        <v>42005</v>
      </c>
      <c r="B70">
        <v>8272.7999999999993</v>
      </c>
      <c r="C70">
        <v>8294.7000000000007</v>
      </c>
      <c r="D70">
        <v>8248.75</v>
      </c>
      <c r="E70">
        <v>8284</v>
      </c>
      <c r="F70">
        <v>56560411</v>
      </c>
      <c r="G70">
        <v>2321.88</v>
      </c>
    </row>
    <row r="71" spans="1:7">
      <c r="A71" s="4">
        <v>42004</v>
      </c>
      <c r="B71">
        <v>8243.9</v>
      </c>
      <c r="C71">
        <v>8291</v>
      </c>
      <c r="D71">
        <v>8243.75</v>
      </c>
      <c r="E71">
        <v>8282.7000000000007</v>
      </c>
      <c r="F71">
        <v>84532600</v>
      </c>
      <c r="G71">
        <v>4221.32</v>
      </c>
    </row>
    <row r="72" spans="1:7">
      <c r="A72" s="4">
        <v>42003</v>
      </c>
      <c r="B72">
        <v>8260.2999999999993</v>
      </c>
      <c r="C72">
        <v>8268.25</v>
      </c>
      <c r="D72">
        <v>8220.5499999999993</v>
      </c>
      <c r="E72">
        <v>8248.25</v>
      </c>
      <c r="F72">
        <v>77695770</v>
      </c>
      <c r="G72">
        <v>3460.46</v>
      </c>
    </row>
    <row r="73" spans="1:7">
      <c r="A73" s="4">
        <v>42002</v>
      </c>
      <c r="B73">
        <v>8214.7000000000007</v>
      </c>
      <c r="C73">
        <v>8279.15</v>
      </c>
      <c r="D73">
        <v>8214.7000000000007</v>
      </c>
      <c r="E73">
        <v>8246.2999999999993</v>
      </c>
      <c r="F73">
        <v>82086035</v>
      </c>
      <c r="G73">
        <v>3340.07</v>
      </c>
    </row>
    <row r="74" spans="1:7">
      <c r="A74" s="4">
        <v>41999</v>
      </c>
      <c r="B74">
        <v>8204.7999999999993</v>
      </c>
      <c r="C74">
        <v>8234.5499999999993</v>
      </c>
      <c r="D74">
        <v>8147.95</v>
      </c>
      <c r="E74">
        <v>8200.7000000000007</v>
      </c>
      <c r="F74">
        <v>75528707</v>
      </c>
      <c r="G74">
        <v>2995.12</v>
      </c>
    </row>
    <row r="75" spans="1:7">
      <c r="A75" s="4">
        <v>41997</v>
      </c>
      <c r="B75">
        <v>8272.0499999999993</v>
      </c>
      <c r="C75">
        <v>8286.4</v>
      </c>
      <c r="D75">
        <v>8155.25</v>
      </c>
      <c r="E75">
        <v>8174.1</v>
      </c>
      <c r="F75">
        <v>221905876</v>
      </c>
      <c r="G75">
        <v>11229.76</v>
      </c>
    </row>
    <row r="76" spans="1:7">
      <c r="A76" s="4">
        <v>41996</v>
      </c>
      <c r="B76">
        <v>8324.6</v>
      </c>
      <c r="C76">
        <v>8364.75</v>
      </c>
      <c r="D76">
        <v>8252.85</v>
      </c>
      <c r="E76">
        <v>8267</v>
      </c>
      <c r="F76">
        <v>132190368</v>
      </c>
      <c r="G76">
        <v>5629.52</v>
      </c>
    </row>
    <row r="77" spans="1:7">
      <c r="A77" s="4">
        <v>41995</v>
      </c>
      <c r="B77">
        <v>8255</v>
      </c>
      <c r="C77">
        <v>8330.9500000000007</v>
      </c>
      <c r="D77">
        <v>8228.2000000000007</v>
      </c>
      <c r="E77">
        <v>8324</v>
      </c>
      <c r="F77">
        <v>139159658</v>
      </c>
      <c r="G77">
        <v>5745.04</v>
      </c>
    </row>
    <row r="78" spans="1:7">
      <c r="A78" s="4">
        <v>41992</v>
      </c>
      <c r="B78">
        <v>8230.4500000000007</v>
      </c>
      <c r="C78">
        <v>8263.4500000000007</v>
      </c>
      <c r="D78">
        <v>8208.6</v>
      </c>
      <c r="E78">
        <v>8225.2000000000007</v>
      </c>
      <c r="F78">
        <v>174796496</v>
      </c>
      <c r="G78">
        <v>8246.76</v>
      </c>
    </row>
    <row r="79" spans="1:7">
      <c r="A79" s="4">
        <v>41991</v>
      </c>
      <c r="B79">
        <v>8138.9</v>
      </c>
      <c r="C79">
        <v>8174.3</v>
      </c>
      <c r="D79">
        <v>8084.9</v>
      </c>
      <c r="E79">
        <v>8159.3</v>
      </c>
      <c r="F79">
        <v>162112021</v>
      </c>
      <c r="G79">
        <v>7352.6</v>
      </c>
    </row>
    <row r="80" spans="1:7">
      <c r="A80" s="4">
        <v>41990</v>
      </c>
      <c r="B80">
        <v>8041.2</v>
      </c>
      <c r="C80">
        <v>8082</v>
      </c>
      <c r="D80">
        <v>7961.35</v>
      </c>
      <c r="E80">
        <v>8029.8</v>
      </c>
      <c r="F80">
        <v>216216145</v>
      </c>
      <c r="G80">
        <v>9966.02</v>
      </c>
    </row>
    <row r="81" spans="1:7">
      <c r="A81" s="4">
        <v>41989</v>
      </c>
      <c r="B81">
        <v>8172.6</v>
      </c>
      <c r="C81">
        <v>8189.35</v>
      </c>
      <c r="D81">
        <v>8052.6</v>
      </c>
      <c r="E81">
        <v>8067.6</v>
      </c>
      <c r="F81">
        <v>197337631</v>
      </c>
      <c r="G81">
        <v>8920.2900000000009</v>
      </c>
    </row>
    <row r="82" spans="1:7">
      <c r="A82" s="4">
        <v>41988</v>
      </c>
      <c r="B82">
        <v>8160.75</v>
      </c>
      <c r="C82">
        <v>8242.4</v>
      </c>
      <c r="D82">
        <v>8152.5</v>
      </c>
      <c r="E82">
        <v>8219.6</v>
      </c>
      <c r="F82">
        <v>137140608</v>
      </c>
      <c r="G82">
        <v>6720.94</v>
      </c>
    </row>
    <row r="83" spans="1:7">
      <c r="A83" s="4">
        <v>41985</v>
      </c>
      <c r="B83">
        <v>8302</v>
      </c>
      <c r="C83">
        <v>8321.9</v>
      </c>
      <c r="D83">
        <v>8216.2999999999993</v>
      </c>
      <c r="E83">
        <v>8224.1</v>
      </c>
      <c r="F83">
        <v>138080911</v>
      </c>
      <c r="G83">
        <v>6894.03</v>
      </c>
    </row>
    <row r="84" spans="1:7">
      <c r="A84" s="4">
        <v>41984</v>
      </c>
      <c r="B84">
        <v>8338.85</v>
      </c>
      <c r="C84">
        <v>8348.2999999999993</v>
      </c>
      <c r="D84">
        <v>8272.4</v>
      </c>
      <c r="E84">
        <v>8292.9</v>
      </c>
      <c r="F84">
        <v>133862999</v>
      </c>
      <c r="G84">
        <v>6718.85</v>
      </c>
    </row>
    <row r="85" spans="1:7">
      <c r="A85" s="4">
        <v>41983</v>
      </c>
      <c r="B85">
        <v>8318.0499999999993</v>
      </c>
      <c r="C85">
        <v>8376.7999999999993</v>
      </c>
      <c r="D85">
        <v>8317</v>
      </c>
      <c r="E85">
        <v>8355.65</v>
      </c>
      <c r="F85">
        <v>136656345</v>
      </c>
      <c r="G85">
        <v>6738.18</v>
      </c>
    </row>
    <row r="86" spans="1:7">
      <c r="A86" s="4">
        <v>41982</v>
      </c>
      <c r="B86">
        <v>8439.2999999999993</v>
      </c>
      <c r="C86">
        <v>8444.5</v>
      </c>
      <c r="D86">
        <v>8330.5</v>
      </c>
      <c r="E86">
        <v>8340.7000000000007</v>
      </c>
      <c r="F86">
        <v>146266705</v>
      </c>
      <c r="G86">
        <v>7115.31</v>
      </c>
    </row>
    <row r="87" spans="1:7">
      <c r="A87" s="4">
        <v>41981</v>
      </c>
      <c r="B87">
        <v>8538.65</v>
      </c>
      <c r="C87">
        <v>8546.35</v>
      </c>
      <c r="D87">
        <v>8432.25</v>
      </c>
      <c r="E87">
        <v>8438.25</v>
      </c>
      <c r="F87">
        <v>163819529</v>
      </c>
      <c r="G87">
        <v>13929.39</v>
      </c>
    </row>
    <row r="88" spans="1:7">
      <c r="A88" s="4">
        <v>41978</v>
      </c>
      <c r="B88">
        <v>8584.25</v>
      </c>
      <c r="C88">
        <v>8588.35</v>
      </c>
      <c r="D88">
        <v>8523.9</v>
      </c>
      <c r="E88">
        <v>8538.2999999999993</v>
      </c>
      <c r="F88">
        <v>143345553</v>
      </c>
      <c r="G88">
        <v>6452.4</v>
      </c>
    </row>
    <row r="89" spans="1:7">
      <c r="A89" s="4">
        <v>41977</v>
      </c>
      <c r="B89">
        <v>8582.4</v>
      </c>
      <c r="C89">
        <v>8626.9500000000007</v>
      </c>
      <c r="D89">
        <v>8526.4</v>
      </c>
      <c r="E89">
        <v>8564.4</v>
      </c>
      <c r="F89">
        <v>143477230</v>
      </c>
      <c r="G89">
        <v>6687.99</v>
      </c>
    </row>
    <row r="90" spans="1:7">
      <c r="A90" s="4">
        <v>41976</v>
      </c>
      <c r="B90">
        <v>8528.7000000000007</v>
      </c>
      <c r="C90">
        <v>8546.9500000000007</v>
      </c>
      <c r="D90">
        <v>8508.35</v>
      </c>
      <c r="E90">
        <v>8537.65</v>
      </c>
      <c r="F90">
        <v>153199341</v>
      </c>
      <c r="G90">
        <v>7664.86</v>
      </c>
    </row>
    <row r="91" spans="1:7">
      <c r="A91" s="4">
        <v>41975</v>
      </c>
      <c r="B91">
        <v>8535.4500000000007</v>
      </c>
      <c r="C91">
        <v>8560.2000000000007</v>
      </c>
      <c r="D91">
        <v>8504.65</v>
      </c>
      <c r="E91">
        <v>8524.7000000000007</v>
      </c>
      <c r="F91">
        <v>137386984</v>
      </c>
      <c r="G91">
        <v>6753.13</v>
      </c>
    </row>
    <row r="92" spans="1:7">
      <c r="A92" s="4">
        <v>41974</v>
      </c>
      <c r="B92">
        <v>8605.1</v>
      </c>
      <c r="C92">
        <v>8623</v>
      </c>
      <c r="D92">
        <v>8545.15</v>
      </c>
      <c r="E92">
        <v>8555.9</v>
      </c>
      <c r="F92">
        <v>151990638</v>
      </c>
      <c r="G92">
        <v>8565.14</v>
      </c>
    </row>
    <row r="93" spans="1:7">
      <c r="A93" s="4">
        <v>41971</v>
      </c>
      <c r="B93">
        <v>8516.7999999999993</v>
      </c>
      <c r="C93">
        <v>8617</v>
      </c>
      <c r="D93">
        <v>8516.25</v>
      </c>
      <c r="E93">
        <v>8588.25</v>
      </c>
      <c r="F93">
        <v>197214619</v>
      </c>
      <c r="G93">
        <v>10053.469999999999</v>
      </c>
    </row>
    <row r="94" spans="1:7">
      <c r="A94" s="4">
        <v>41970</v>
      </c>
      <c r="B94">
        <v>8477.7999999999993</v>
      </c>
      <c r="C94">
        <v>8506.75</v>
      </c>
      <c r="D94">
        <v>8456.35</v>
      </c>
      <c r="E94">
        <v>8494.2000000000007</v>
      </c>
      <c r="F94">
        <v>194298604</v>
      </c>
      <c r="G94">
        <v>9556.0499999999993</v>
      </c>
    </row>
    <row r="95" spans="1:7">
      <c r="A95" s="4">
        <v>41969</v>
      </c>
      <c r="B95">
        <v>8450.2999999999993</v>
      </c>
      <c r="C95">
        <v>8500.2999999999993</v>
      </c>
      <c r="D95">
        <v>8438.65</v>
      </c>
      <c r="E95">
        <v>8475.75</v>
      </c>
      <c r="F95">
        <v>151922494</v>
      </c>
      <c r="G95">
        <v>7123.76</v>
      </c>
    </row>
    <row r="96" spans="1:7">
      <c r="A96" s="4">
        <v>41968</v>
      </c>
      <c r="B96">
        <v>8530.7999999999993</v>
      </c>
      <c r="C96">
        <v>8535.35</v>
      </c>
      <c r="D96">
        <v>8429.4500000000007</v>
      </c>
      <c r="E96">
        <v>8463.1</v>
      </c>
      <c r="F96">
        <v>271914173</v>
      </c>
      <c r="G96">
        <v>12210.62</v>
      </c>
    </row>
    <row r="97" spans="1:7">
      <c r="A97" s="4">
        <v>41967</v>
      </c>
      <c r="B97">
        <v>8490.9500000000007</v>
      </c>
      <c r="C97">
        <v>8534.65</v>
      </c>
      <c r="D97">
        <v>8490.7999999999993</v>
      </c>
      <c r="E97">
        <v>8530.15</v>
      </c>
      <c r="F97">
        <v>140657508</v>
      </c>
      <c r="G97">
        <v>7180.3</v>
      </c>
    </row>
    <row r="98" spans="1:7">
      <c r="A98" s="4">
        <v>41964</v>
      </c>
      <c r="B98">
        <v>8408.2000000000007</v>
      </c>
      <c r="C98">
        <v>8489.7999999999993</v>
      </c>
      <c r="D98">
        <v>8398.6</v>
      </c>
      <c r="E98">
        <v>8477.35</v>
      </c>
      <c r="F98">
        <v>137015453</v>
      </c>
      <c r="G98">
        <v>7889.99</v>
      </c>
    </row>
    <row r="99" spans="1:7">
      <c r="A99" s="4">
        <v>41963</v>
      </c>
      <c r="B99">
        <v>8406.5</v>
      </c>
      <c r="C99">
        <v>8410.85</v>
      </c>
      <c r="D99">
        <v>8353.15</v>
      </c>
      <c r="E99">
        <v>8401.9</v>
      </c>
      <c r="F99">
        <v>122775989</v>
      </c>
      <c r="G99">
        <v>6218.34</v>
      </c>
    </row>
    <row r="100" spans="1:7">
      <c r="A100" s="4">
        <v>41962</v>
      </c>
      <c r="B100">
        <v>8440.65</v>
      </c>
      <c r="C100">
        <v>8455.65</v>
      </c>
      <c r="D100">
        <v>8360.5</v>
      </c>
      <c r="E100">
        <v>8382.2999999999993</v>
      </c>
      <c r="F100">
        <v>125399132</v>
      </c>
      <c r="G100">
        <v>6997.58</v>
      </c>
    </row>
    <row r="101" spans="1:7">
      <c r="A101" s="4">
        <v>41961</v>
      </c>
      <c r="B101">
        <v>8441.25</v>
      </c>
      <c r="C101">
        <v>8454.5</v>
      </c>
      <c r="D101">
        <v>8407.25</v>
      </c>
      <c r="E101">
        <v>8425.9</v>
      </c>
      <c r="F101">
        <v>134678948</v>
      </c>
      <c r="G101">
        <v>7323.18</v>
      </c>
    </row>
    <row r="102" spans="1:7">
      <c r="A102" s="4">
        <v>41960</v>
      </c>
      <c r="B102">
        <v>8378.4</v>
      </c>
      <c r="C102">
        <v>8438.1</v>
      </c>
      <c r="D102">
        <v>8349.1</v>
      </c>
      <c r="E102">
        <v>8430.75</v>
      </c>
      <c r="F102">
        <v>113879138</v>
      </c>
      <c r="G102">
        <v>7270.5</v>
      </c>
    </row>
    <row r="103" spans="1:7">
      <c r="A103" s="4">
        <v>41957</v>
      </c>
      <c r="B103">
        <v>8360.7000000000007</v>
      </c>
      <c r="C103">
        <v>8400.65</v>
      </c>
      <c r="D103">
        <v>8346.7999999999993</v>
      </c>
      <c r="E103">
        <v>8389.9</v>
      </c>
      <c r="F103">
        <v>146768580</v>
      </c>
      <c r="G103">
        <v>7849.19</v>
      </c>
    </row>
    <row r="104" spans="1:7">
      <c r="A104" s="4">
        <v>41956</v>
      </c>
      <c r="B104">
        <v>8405.25</v>
      </c>
      <c r="C104">
        <v>8408</v>
      </c>
      <c r="D104">
        <v>8320.35</v>
      </c>
      <c r="E104">
        <v>8357.85</v>
      </c>
      <c r="F104">
        <v>127361048</v>
      </c>
      <c r="G104">
        <v>6511.91</v>
      </c>
    </row>
    <row r="105" spans="1:7">
      <c r="A105" s="4">
        <v>41955</v>
      </c>
      <c r="B105">
        <v>8378.9</v>
      </c>
      <c r="C105">
        <v>8415.0499999999993</v>
      </c>
      <c r="D105">
        <v>8370.5</v>
      </c>
      <c r="E105">
        <v>8383.2999999999993</v>
      </c>
      <c r="F105">
        <v>125243330</v>
      </c>
      <c r="G105">
        <v>6535.31</v>
      </c>
    </row>
    <row r="106" spans="1:7">
      <c r="A106" s="4">
        <v>41954</v>
      </c>
      <c r="B106">
        <v>8354.1</v>
      </c>
      <c r="C106">
        <v>8378.7000000000007</v>
      </c>
      <c r="D106">
        <v>8321.85</v>
      </c>
      <c r="E106">
        <v>8362.65</v>
      </c>
      <c r="F106">
        <v>122010840</v>
      </c>
      <c r="G106">
        <v>6559.73</v>
      </c>
    </row>
    <row r="107" spans="1:7">
      <c r="A107" s="4">
        <v>41953</v>
      </c>
      <c r="B107">
        <v>8337.7999999999993</v>
      </c>
      <c r="C107">
        <v>8383.0499999999993</v>
      </c>
      <c r="D107">
        <v>8304.4500000000007</v>
      </c>
      <c r="E107">
        <v>8344.25</v>
      </c>
      <c r="F107">
        <v>130749013</v>
      </c>
      <c r="G107">
        <v>6932.28</v>
      </c>
    </row>
    <row r="108" spans="1:7">
      <c r="A108" s="4">
        <v>41950</v>
      </c>
      <c r="B108">
        <v>8331.85</v>
      </c>
      <c r="C108">
        <v>8360.35</v>
      </c>
      <c r="D108">
        <v>8290.25</v>
      </c>
      <c r="E108">
        <v>8337</v>
      </c>
      <c r="F108">
        <v>153433693</v>
      </c>
      <c r="G108">
        <v>11379.2</v>
      </c>
    </row>
    <row r="109" spans="1:7">
      <c r="A109" s="4">
        <v>41948</v>
      </c>
      <c r="B109">
        <v>8351.25</v>
      </c>
      <c r="C109">
        <v>8365.5499999999993</v>
      </c>
      <c r="D109">
        <v>8323.5</v>
      </c>
      <c r="E109">
        <v>8338.2999999999993</v>
      </c>
      <c r="F109">
        <v>161614922</v>
      </c>
      <c r="G109">
        <v>9021.74</v>
      </c>
    </row>
    <row r="110" spans="1:7">
      <c r="A110" s="4">
        <v>41946</v>
      </c>
      <c r="B110">
        <v>8348.15</v>
      </c>
      <c r="C110">
        <v>8350.6</v>
      </c>
      <c r="D110">
        <v>8297.65</v>
      </c>
      <c r="E110">
        <v>8324.15</v>
      </c>
      <c r="F110">
        <v>141090166</v>
      </c>
      <c r="G110">
        <v>7439.54</v>
      </c>
    </row>
    <row r="111" spans="1:7">
      <c r="A111" s="4">
        <v>41943</v>
      </c>
      <c r="B111">
        <v>8200.7999999999993</v>
      </c>
      <c r="C111">
        <v>8330.75</v>
      </c>
      <c r="D111">
        <v>8198.0499999999993</v>
      </c>
      <c r="E111">
        <v>8322.2000000000007</v>
      </c>
      <c r="F111">
        <v>176165086</v>
      </c>
      <c r="G111">
        <v>9450.5300000000007</v>
      </c>
    </row>
    <row r="112" spans="1:7">
      <c r="A112" s="4">
        <v>41942</v>
      </c>
      <c r="B112">
        <v>8085.2</v>
      </c>
      <c r="C112">
        <v>8181.55</v>
      </c>
      <c r="D112">
        <v>8085.2</v>
      </c>
      <c r="E112">
        <v>8169.2</v>
      </c>
      <c r="F112">
        <v>205666559</v>
      </c>
      <c r="G112">
        <v>11023.46</v>
      </c>
    </row>
    <row r="113" spans="1:7">
      <c r="A113" s="4">
        <v>41941</v>
      </c>
      <c r="B113">
        <v>8077.05</v>
      </c>
      <c r="C113">
        <v>8097.95</v>
      </c>
      <c r="D113">
        <v>8052.25</v>
      </c>
      <c r="E113">
        <v>8090.45</v>
      </c>
      <c r="F113">
        <v>148313096</v>
      </c>
      <c r="G113">
        <v>7406</v>
      </c>
    </row>
    <row r="114" spans="1:7">
      <c r="A114" s="4">
        <v>41940</v>
      </c>
      <c r="B114">
        <v>8002.4</v>
      </c>
      <c r="C114">
        <v>8037.8</v>
      </c>
      <c r="D114">
        <v>7995.05</v>
      </c>
      <c r="E114">
        <v>8027.6</v>
      </c>
      <c r="F114">
        <v>124058566</v>
      </c>
      <c r="G114">
        <v>6993.84</v>
      </c>
    </row>
    <row r="115" spans="1:7">
      <c r="A115" s="4">
        <v>41939</v>
      </c>
      <c r="B115">
        <v>8064.35</v>
      </c>
      <c r="C115">
        <v>8064.4</v>
      </c>
      <c r="D115">
        <v>7985.65</v>
      </c>
      <c r="E115">
        <v>7991.7</v>
      </c>
      <c r="F115">
        <v>132824881</v>
      </c>
      <c r="G115">
        <v>6511.8</v>
      </c>
    </row>
    <row r="116" spans="1:7">
      <c r="A116" s="4">
        <v>41935</v>
      </c>
      <c r="B116">
        <v>8027.7</v>
      </c>
      <c r="C116">
        <v>8031.75</v>
      </c>
      <c r="D116">
        <v>8008.85</v>
      </c>
      <c r="E116">
        <v>8014.55</v>
      </c>
      <c r="F116">
        <v>19640498</v>
      </c>
      <c r="G116">
        <v>915.37</v>
      </c>
    </row>
    <row r="117" spans="1:7">
      <c r="A117" s="4">
        <v>41934</v>
      </c>
      <c r="B117">
        <v>7997.8</v>
      </c>
      <c r="C117">
        <v>8005</v>
      </c>
      <c r="D117">
        <v>7974.55</v>
      </c>
      <c r="E117">
        <v>7995.9</v>
      </c>
      <c r="F117">
        <v>151104463</v>
      </c>
      <c r="G117">
        <v>7301.77</v>
      </c>
    </row>
    <row r="118" spans="1:7">
      <c r="A118" s="4">
        <v>41933</v>
      </c>
      <c r="B118">
        <v>7906.15</v>
      </c>
      <c r="C118">
        <v>7936.6</v>
      </c>
      <c r="D118">
        <v>7874.35</v>
      </c>
      <c r="E118">
        <v>7927.75</v>
      </c>
      <c r="F118">
        <v>163403385</v>
      </c>
      <c r="G118">
        <v>8432.94</v>
      </c>
    </row>
    <row r="119" spans="1:7">
      <c r="A119" s="4">
        <v>41932</v>
      </c>
      <c r="B119">
        <v>7896.95</v>
      </c>
      <c r="C119">
        <v>7905.95</v>
      </c>
      <c r="D119">
        <v>7856.95</v>
      </c>
      <c r="E119">
        <v>7879.4</v>
      </c>
      <c r="F119">
        <v>176171562</v>
      </c>
      <c r="G119">
        <v>8357.41</v>
      </c>
    </row>
    <row r="120" spans="1:7">
      <c r="A120" s="4">
        <v>41929</v>
      </c>
      <c r="B120">
        <v>7733.75</v>
      </c>
      <c r="C120">
        <v>7819.2</v>
      </c>
      <c r="D120">
        <v>7723.85</v>
      </c>
      <c r="E120">
        <v>7779.7</v>
      </c>
      <c r="F120">
        <v>177623196</v>
      </c>
      <c r="G120">
        <v>9626.9</v>
      </c>
    </row>
    <row r="121" spans="1:7">
      <c r="A121" s="4">
        <v>41928</v>
      </c>
      <c r="B121">
        <v>7837.3</v>
      </c>
      <c r="C121">
        <v>7893.9</v>
      </c>
      <c r="D121">
        <v>7729.65</v>
      </c>
      <c r="E121">
        <v>7748.2</v>
      </c>
      <c r="F121">
        <v>213529479</v>
      </c>
      <c r="G121">
        <v>9087.06</v>
      </c>
    </row>
    <row r="122" spans="1:7">
      <c r="A122" s="4">
        <v>41926</v>
      </c>
      <c r="B122">
        <v>7923.25</v>
      </c>
      <c r="C122">
        <v>7928</v>
      </c>
      <c r="D122">
        <v>7825.45</v>
      </c>
      <c r="E122">
        <v>7864</v>
      </c>
      <c r="F122">
        <v>225472732</v>
      </c>
      <c r="G122">
        <v>7709</v>
      </c>
    </row>
    <row r="123" spans="1:7">
      <c r="A123" s="4">
        <v>41925</v>
      </c>
      <c r="B123">
        <v>7831</v>
      </c>
      <c r="C123">
        <v>7901.15</v>
      </c>
      <c r="D123">
        <v>7796</v>
      </c>
      <c r="E123">
        <v>7884.25</v>
      </c>
      <c r="F123">
        <v>118781369</v>
      </c>
      <c r="G123">
        <v>6584.44</v>
      </c>
    </row>
    <row r="124" spans="1:7">
      <c r="A124" s="4">
        <v>41922</v>
      </c>
      <c r="B124">
        <v>7911</v>
      </c>
      <c r="C124">
        <v>7924.05</v>
      </c>
      <c r="D124">
        <v>7848.45</v>
      </c>
      <c r="E124">
        <v>7859.95</v>
      </c>
      <c r="F124">
        <v>142926893</v>
      </c>
      <c r="G124">
        <v>8473.9</v>
      </c>
    </row>
    <row r="125" spans="1:7">
      <c r="A125" s="4">
        <v>41921</v>
      </c>
      <c r="B125">
        <v>7886.5</v>
      </c>
      <c r="C125">
        <v>7972.35</v>
      </c>
      <c r="D125">
        <v>7886.5</v>
      </c>
      <c r="E125">
        <v>7960.55</v>
      </c>
      <c r="F125">
        <v>123767811</v>
      </c>
      <c r="G125">
        <v>6797.45</v>
      </c>
    </row>
    <row r="126" spans="1:7">
      <c r="A126" s="4">
        <v>41920</v>
      </c>
      <c r="B126">
        <v>7828.75</v>
      </c>
      <c r="C126">
        <v>7869.9</v>
      </c>
      <c r="D126">
        <v>7815.75</v>
      </c>
      <c r="E126">
        <v>7842.7</v>
      </c>
      <c r="F126">
        <v>135914083</v>
      </c>
      <c r="G126">
        <v>7408.61</v>
      </c>
    </row>
    <row r="127" spans="1:7">
      <c r="A127" s="4">
        <v>41919</v>
      </c>
      <c r="B127">
        <v>7897.4</v>
      </c>
      <c r="C127">
        <v>7943.05</v>
      </c>
      <c r="D127">
        <v>7842.7</v>
      </c>
      <c r="E127">
        <v>7852.4</v>
      </c>
      <c r="F127">
        <v>148199508</v>
      </c>
      <c r="G127">
        <v>7982.75</v>
      </c>
    </row>
    <row r="128" spans="1:7">
      <c r="A128" s="4">
        <v>41913</v>
      </c>
      <c r="B128">
        <v>7960.5</v>
      </c>
      <c r="C128">
        <v>7977.5</v>
      </c>
      <c r="D128">
        <v>7936.7</v>
      </c>
      <c r="E128">
        <v>7945.55</v>
      </c>
      <c r="F128">
        <v>112997913</v>
      </c>
      <c r="G128">
        <v>5979.61</v>
      </c>
    </row>
    <row r="129" spans="1:7">
      <c r="A129" s="4">
        <v>41912</v>
      </c>
      <c r="B129">
        <v>7948.8</v>
      </c>
      <c r="C129">
        <v>8030.9</v>
      </c>
      <c r="D129">
        <v>7923.85</v>
      </c>
      <c r="E129">
        <v>7964.8</v>
      </c>
      <c r="F129">
        <v>141142071</v>
      </c>
      <c r="G129">
        <v>7467.66</v>
      </c>
    </row>
    <row r="130" spans="1:7">
      <c r="A130" s="4">
        <v>41911</v>
      </c>
      <c r="B130">
        <v>7978.45</v>
      </c>
      <c r="C130">
        <v>7991.75</v>
      </c>
      <c r="D130">
        <v>7934.7</v>
      </c>
      <c r="E130">
        <v>7958.9</v>
      </c>
      <c r="F130">
        <v>97267975</v>
      </c>
      <c r="G130">
        <v>5089.3500000000004</v>
      </c>
    </row>
    <row r="131" spans="1:7">
      <c r="A131" s="4">
        <v>41908</v>
      </c>
      <c r="B131">
        <v>7885.85</v>
      </c>
      <c r="C131">
        <v>7993.3</v>
      </c>
      <c r="D131">
        <v>7841.8</v>
      </c>
      <c r="E131">
        <v>7968.85</v>
      </c>
      <c r="F131">
        <v>147835866</v>
      </c>
      <c r="G131">
        <v>8247.7800000000007</v>
      </c>
    </row>
    <row r="132" spans="1:7">
      <c r="A132" s="4">
        <v>41907</v>
      </c>
      <c r="B132">
        <v>8003.3</v>
      </c>
      <c r="C132">
        <v>8019.3</v>
      </c>
      <c r="D132">
        <v>7877.35</v>
      </c>
      <c r="E132">
        <v>7911.85</v>
      </c>
      <c r="F132">
        <v>231899016</v>
      </c>
      <c r="G132">
        <v>11692.69</v>
      </c>
    </row>
    <row r="133" spans="1:7">
      <c r="A133" s="4">
        <v>41906</v>
      </c>
      <c r="B133">
        <v>8015.55</v>
      </c>
      <c r="C133">
        <v>8042.05</v>
      </c>
      <c r="D133">
        <v>7950.05</v>
      </c>
      <c r="E133">
        <v>8002.4</v>
      </c>
      <c r="F133">
        <v>182208501</v>
      </c>
      <c r="G133">
        <v>7981.87</v>
      </c>
    </row>
    <row r="134" spans="1:7">
      <c r="A134" s="4">
        <v>41905</v>
      </c>
      <c r="B134">
        <v>8144.4</v>
      </c>
      <c r="C134">
        <v>8159.75</v>
      </c>
      <c r="D134">
        <v>8008.1</v>
      </c>
      <c r="E134">
        <v>8017.55</v>
      </c>
      <c r="F134">
        <v>140780912</v>
      </c>
      <c r="G134">
        <v>7947.61</v>
      </c>
    </row>
    <row r="135" spans="1:7">
      <c r="A135" s="4">
        <v>41904</v>
      </c>
      <c r="B135">
        <v>8084.45</v>
      </c>
      <c r="C135">
        <v>8159.9</v>
      </c>
      <c r="D135">
        <v>8064.8</v>
      </c>
      <c r="E135">
        <v>8146.3</v>
      </c>
      <c r="F135">
        <v>105507265</v>
      </c>
      <c r="G135">
        <v>5710.43</v>
      </c>
    </row>
    <row r="136" spans="1:7">
      <c r="A136" s="4">
        <v>41901</v>
      </c>
      <c r="B136">
        <v>8129.4</v>
      </c>
      <c r="C136">
        <v>8160.9</v>
      </c>
      <c r="D136">
        <v>8105.35</v>
      </c>
      <c r="E136">
        <v>8121.45</v>
      </c>
      <c r="F136">
        <v>161284509</v>
      </c>
      <c r="G136">
        <v>8957.42</v>
      </c>
    </row>
    <row r="137" spans="1:7">
      <c r="A137" s="4">
        <v>41900</v>
      </c>
      <c r="B137">
        <v>7950.65</v>
      </c>
      <c r="C137">
        <v>8120.85</v>
      </c>
      <c r="D137">
        <v>7939.7</v>
      </c>
      <c r="E137">
        <v>8114.75</v>
      </c>
      <c r="F137">
        <v>116930309</v>
      </c>
      <c r="G137">
        <v>6891.09</v>
      </c>
    </row>
    <row r="138" spans="1:7">
      <c r="A138" s="4">
        <v>41899</v>
      </c>
      <c r="B138">
        <v>7971.5</v>
      </c>
      <c r="C138">
        <v>7990.65</v>
      </c>
      <c r="D138">
        <v>7936.95</v>
      </c>
      <c r="E138">
        <v>7975.5</v>
      </c>
      <c r="F138">
        <v>123722390</v>
      </c>
      <c r="G138">
        <v>6689.37</v>
      </c>
    </row>
    <row r="139" spans="1:7">
      <c r="A139" s="4">
        <v>41898</v>
      </c>
      <c r="B139">
        <v>8036.6</v>
      </c>
      <c r="C139">
        <v>8044.9</v>
      </c>
      <c r="D139">
        <v>7925.15</v>
      </c>
      <c r="E139">
        <v>7932.9</v>
      </c>
      <c r="F139">
        <v>127952551</v>
      </c>
      <c r="G139">
        <v>6647.49</v>
      </c>
    </row>
    <row r="140" spans="1:7">
      <c r="A140" s="4">
        <v>41897</v>
      </c>
      <c r="B140">
        <v>8070.35</v>
      </c>
      <c r="C140">
        <v>8077.3</v>
      </c>
      <c r="D140">
        <v>8030</v>
      </c>
      <c r="E140">
        <v>8042</v>
      </c>
      <c r="F140">
        <v>96502556</v>
      </c>
      <c r="G140">
        <v>5387.06</v>
      </c>
    </row>
    <row r="141" spans="1:7">
      <c r="A141" s="4">
        <v>41894</v>
      </c>
      <c r="B141">
        <v>8087.05</v>
      </c>
      <c r="C141">
        <v>8114.3</v>
      </c>
      <c r="D141">
        <v>8071.6</v>
      </c>
      <c r="E141">
        <v>8105.5</v>
      </c>
      <c r="F141">
        <v>111444349</v>
      </c>
      <c r="G141">
        <v>6156.73</v>
      </c>
    </row>
    <row r="142" spans="1:7">
      <c r="A142" s="4">
        <v>41893</v>
      </c>
      <c r="B142">
        <v>8115.15</v>
      </c>
      <c r="C142">
        <v>8127.95</v>
      </c>
      <c r="D142">
        <v>8057.3</v>
      </c>
      <c r="E142">
        <v>8085.7</v>
      </c>
      <c r="F142">
        <v>122818159</v>
      </c>
      <c r="G142">
        <v>6492.35</v>
      </c>
    </row>
    <row r="143" spans="1:7">
      <c r="A143" s="4">
        <v>41892</v>
      </c>
      <c r="B143">
        <v>8135.55</v>
      </c>
      <c r="C143">
        <v>8135.75</v>
      </c>
      <c r="D143">
        <v>8082.1</v>
      </c>
      <c r="E143">
        <v>8094.1</v>
      </c>
      <c r="F143">
        <v>107064326</v>
      </c>
      <c r="G143">
        <v>5561.6</v>
      </c>
    </row>
    <row r="144" spans="1:7">
      <c r="A144" s="4">
        <v>41891</v>
      </c>
      <c r="B144">
        <v>8161.9</v>
      </c>
      <c r="C144">
        <v>8174.55</v>
      </c>
      <c r="D144">
        <v>8126.5</v>
      </c>
      <c r="E144">
        <v>8152.95</v>
      </c>
      <c r="F144">
        <v>104740540</v>
      </c>
      <c r="G144">
        <v>5364.95</v>
      </c>
    </row>
    <row r="145" spans="1:7">
      <c r="A145" s="4">
        <v>41890</v>
      </c>
      <c r="B145">
        <v>8132.95</v>
      </c>
      <c r="C145">
        <v>8180.2</v>
      </c>
      <c r="D145">
        <v>8126.15</v>
      </c>
      <c r="E145">
        <v>8173.9</v>
      </c>
      <c r="F145">
        <v>120694390</v>
      </c>
      <c r="G145">
        <v>6623.08</v>
      </c>
    </row>
    <row r="146" spans="1:7">
      <c r="A146" s="4">
        <v>41887</v>
      </c>
      <c r="B146">
        <v>8099.9</v>
      </c>
      <c r="C146">
        <v>8122.7</v>
      </c>
      <c r="D146">
        <v>8049.85</v>
      </c>
      <c r="E146">
        <v>8086.85</v>
      </c>
      <c r="F146">
        <v>125981094</v>
      </c>
      <c r="G146">
        <v>6559.7</v>
      </c>
    </row>
    <row r="147" spans="1:7">
      <c r="A147" s="4">
        <v>41886</v>
      </c>
      <c r="B147">
        <v>8114.2</v>
      </c>
      <c r="C147">
        <v>8114.8</v>
      </c>
      <c r="D147">
        <v>8060.9</v>
      </c>
      <c r="E147">
        <v>8095.95</v>
      </c>
      <c r="F147">
        <v>141280504</v>
      </c>
      <c r="G147">
        <v>6925.82</v>
      </c>
    </row>
    <row r="148" spans="1:7">
      <c r="A148" s="4">
        <v>41885</v>
      </c>
      <c r="B148">
        <v>8110.85</v>
      </c>
      <c r="C148">
        <v>8141.9</v>
      </c>
      <c r="D148">
        <v>8092.25</v>
      </c>
      <c r="E148">
        <v>8114.6</v>
      </c>
      <c r="F148">
        <v>150726992</v>
      </c>
      <c r="G148">
        <v>8444.2900000000009</v>
      </c>
    </row>
    <row r="149" spans="1:7">
      <c r="A149" s="4">
        <v>41884</v>
      </c>
      <c r="B149">
        <v>8038.6</v>
      </c>
      <c r="C149">
        <v>8101.95</v>
      </c>
      <c r="D149">
        <v>8036.55</v>
      </c>
      <c r="E149">
        <v>8083.05</v>
      </c>
      <c r="F149">
        <v>134897503</v>
      </c>
      <c r="G149">
        <v>7143.64</v>
      </c>
    </row>
    <row r="150" spans="1:7">
      <c r="A150" s="4">
        <v>41883</v>
      </c>
      <c r="B150">
        <v>7990.35</v>
      </c>
      <c r="C150">
        <v>8035</v>
      </c>
      <c r="D150">
        <v>7984</v>
      </c>
      <c r="E150">
        <v>8027.7</v>
      </c>
      <c r="F150">
        <v>139328061</v>
      </c>
      <c r="G150">
        <v>6944.65</v>
      </c>
    </row>
    <row r="151" spans="1:7">
      <c r="A151" s="4">
        <v>41879</v>
      </c>
      <c r="B151">
        <v>7942.25</v>
      </c>
      <c r="C151">
        <v>7967.8</v>
      </c>
      <c r="D151">
        <v>7939.2</v>
      </c>
      <c r="E151">
        <v>7954.35</v>
      </c>
      <c r="F151">
        <v>189698796</v>
      </c>
      <c r="G151">
        <v>10417.14</v>
      </c>
    </row>
    <row r="152" spans="1:7">
      <c r="A152" s="4">
        <v>41878</v>
      </c>
      <c r="B152">
        <v>7933.9</v>
      </c>
      <c r="C152">
        <v>7946.85</v>
      </c>
      <c r="D152">
        <v>7916.55</v>
      </c>
      <c r="E152">
        <v>7936.05</v>
      </c>
      <c r="F152">
        <v>119961224</v>
      </c>
      <c r="G152">
        <v>6261.16</v>
      </c>
    </row>
    <row r="153" spans="1:7">
      <c r="A153" s="4">
        <v>41877</v>
      </c>
      <c r="B153">
        <v>7874.5</v>
      </c>
      <c r="C153">
        <v>7915.45</v>
      </c>
      <c r="D153">
        <v>7862.45</v>
      </c>
      <c r="E153">
        <v>7904.75</v>
      </c>
      <c r="F153">
        <v>142829732</v>
      </c>
      <c r="G153">
        <v>6735.18</v>
      </c>
    </row>
    <row r="154" spans="1:7">
      <c r="A154" s="4">
        <v>41876</v>
      </c>
      <c r="B154">
        <v>7931.75</v>
      </c>
      <c r="C154">
        <v>7968.25</v>
      </c>
      <c r="D154">
        <v>7897.95</v>
      </c>
      <c r="E154">
        <v>7906.3</v>
      </c>
      <c r="F154">
        <v>118465594</v>
      </c>
      <c r="G154">
        <v>6152.32</v>
      </c>
    </row>
    <row r="155" spans="1:7">
      <c r="A155" s="4">
        <v>41873</v>
      </c>
      <c r="B155">
        <v>7904.55</v>
      </c>
      <c r="C155">
        <v>7929.05</v>
      </c>
      <c r="D155">
        <v>7900.05</v>
      </c>
      <c r="E155">
        <v>7913.2</v>
      </c>
      <c r="F155">
        <v>104074858</v>
      </c>
      <c r="G155">
        <v>7088.03</v>
      </c>
    </row>
    <row r="156" spans="1:7">
      <c r="A156" s="4">
        <v>41872</v>
      </c>
      <c r="B156">
        <v>7875.35</v>
      </c>
      <c r="C156">
        <v>7919.65</v>
      </c>
      <c r="D156">
        <v>7855.95</v>
      </c>
      <c r="E156">
        <v>7891.1</v>
      </c>
      <c r="F156">
        <v>115221672</v>
      </c>
      <c r="G156">
        <v>7502.01</v>
      </c>
    </row>
    <row r="157" spans="1:7">
      <c r="A157" s="4">
        <v>41871</v>
      </c>
      <c r="B157">
        <v>7915.8</v>
      </c>
      <c r="C157">
        <v>7922.7</v>
      </c>
      <c r="D157">
        <v>7864.05</v>
      </c>
      <c r="E157">
        <v>7875.3</v>
      </c>
      <c r="F157">
        <v>117321408</v>
      </c>
      <c r="G157">
        <v>6234.79</v>
      </c>
    </row>
    <row r="158" spans="1:7">
      <c r="A158" s="4">
        <v>41870</v>
      </c>
      <c r="B158">
        <v>7901</v>
      </c>
      <c r="C158">
        <v>7918.55</v>
      </c>
      <c r="D158">
        <v>7881.15</v>
      </c>
      <c r="E158">
        <v>7897.5</v>
      </c>
      <c r="F158">
        <v>140615189</v>
      </c>
      <c r="G158">
        <v>7928.8</v>
      </c>
    </row>
    <row r="159" spans="1:7">
      <c r="A159" s="4">
        <v>41869</v>
      </c>
      <c r="B159">
        <v>7785.25</v>
      </c>
      <c r="C159">
        <v>7880.5</v>
      </c>
      <c r="D159">
        <v>7779.2</v>
      </c>
      <c r="E159">
        <v>7874.25</v>
      </c>
      <c r="F159">
        <v>126742201</v>
      </c>
      <c r="G159">
        <v>6892.25</v>
      </c>
    </row>
    <row r="160" spans="1:7">
      <c r="A160" s="4">
        <v>41865</v>
      </c>
      <c r="B160">
        <v>7756.15</v>
      </c>
      <c r="C160">
        <v>7796.7</v>
      </c>
      <c r="D160">
        <v>7739.1</v>
      </c>
      <c r="E160">
        <v>7791.7</v>
      </c>
      <c r="F160">
        <v>127328105</v>
      </c>
      <c r="G160">
        <v>6745.33</v>
      </c>
    </row>
    <row r="161" spans="1:7">
      <c r="A161" s="4">
        <v>41864</v>
      </c>
      <c r="B161">
        <v>7717.3</v>
      </c>
      <c r="C161">
        <v>7757.1</v>
      </c>
      <c r="D161">
        <v>7695.7</v>
      </c>
      <c r="E161">
        <v>7739.55</v>
      </c>
      <c r="F161">
        <v>154083920</v>
      </c>
      <c r="G161">
        <v>8030.41</v>
      </c>
    </row>
    <row r="162" spans="1:7">
      <c r="A162" s="4">
        <v>41863</v>
      </c>
      <c r="B162">
        <v>7688.8</v>
      </c>
      <c r="C162">
        <v>7735.75</v>
      </c>
      <c r="D162">
        <v>7654.8</v>
      </c>
      <c r="E162">
        <v>7727.05</v>
      </c>
      <c r="F162">
        <v>120611660</v>
      </c>
      <c r="G162">
        <v>6181.17</v>
      </c>
    </row>
    <row r="163" spans="1:7">
      <c r="A163" s="4">
        <v>41862</v>
      </c>
      <c r="B163">
        <v>7619.85</v>
      </c>
      <c r="C163">
        <v>7635.55</v>
      </c>
      <c r="D163">
        <v>7598.6</v>
      </c>
      <c r="E163">
        <v>7625.95</v>
      </c>
      <c r="F163">
        <v>106972573</v>
      </c>
      <c r="G163">
        <v>5535.13</v>
      </c>
    </row>
    <row r="164" spans="1:7">
      <c r="A164" s="4">
        <v>41859</v>
      </c>
      <c r="B164">
        <v>7588.7</v>
      </c>
      <c r="C164">
        <v>7592.45</v>
      </c>
      <c r="D164">
        <v>7540.1</v>
      </c>
      <c r="E164">
        <v>7568.55</v>
      </c>
      <c r="F164">
        <v>118429659</v>
      </c>
      <c r="G164">
        <v>6283.56</v>
      </c>
    </row>
    <row r="165" spans="1:7">
      <c r="A165" s="4">
        <v>41858</v>
      </c>
      <c r="B165">
        <v>7651.15</v>
      </c>
      <c r="C165">
        <v>7708.95</v>
      </c>
      <c r="D165">
        <v>7630.4</v>
      </c>
      <c r="E165">
        <v>7649.25</v>
      </c>
      <c r="F165">
        <v>116792296</v>
      </c>
      <c r="G165">
        <v>6030.02</v>
      </c>
    </row>
    <row r="166" spans="1:7">
      <c r="A166" s="4">
        <v>41857</v>
      </c>
      <c r="B166">
        <v>7726.15</v>
      </c>
      <c r="C166">
        <v>7740.95</v>
      </c>
      <c r="D166">
        <v>7658.95</v>
      </c>
      <c r="E166">
        <v>7672.05</v>
      </c>
      <c r="F166">
        <v>116361342</v>
      </c>
      <c r="G166">
        <v>6905.9</v>
      </c>
    </row>
    <row r="167" spans="1:7">
      <c r="A167" s="4">
        <v>41856</v>
      </c>
      <c r="B167">
        <v>7706.65</v>
      </c>
      <c r="C167">
        <v>7752.45</v>
      </c>
      <c r="D167">
        <v>7638.05</v>
      </c>
      <c r="E167">
        <v>7746.55</v>
      </c>
      <c r="F167">
        <v>128238762</v>
      </c>
      <c r="G167">
        <v>6772.55</v>
      </c>
    </row>
    <row r="168" spans="1:7">
      <c r="A168" s="4">
        <v>41855</v>
      </c>
      <c r="B168">
        <v>7639.55</v>
      </c>
      <c r="C168">
        <v>7694.8</v>
      </c>
      <c r="D168">
        <v>7622.05</v>
      </c>
      <c r="E168">
        <v>7683.65</v>
      </c>
      <c r="F168">
        <v>137040004</v>
      </c>
      <c r="G168">
        <v>7495.07</v>
      </c>
    </row>
    <row r="169" spans="1:7">
      <c r="A169" s="4">
        <v>41852</v>
      </c>
      <c r="B169">
        <v>7662.5</v>
      </c>
      <c r="C169">
        <v>7716.7</v>
      </c>
      <c r="D169">
        <v>7593.9</v>
      </c>
      <c r="E169">
        <v>7602.6</v>
      </c>
      <c r="F169">
        <v>181070405</v>
      </c>
      <c r="G169">
        <v>9796.7000000000007</v>
      </c>
    </row>
    <row r="170" spans="1:7">
      <c r="A170" s="4">
        <v>41851</v>
      </c>
      <c r="B170">
        <v>7784.65</v>
      </c>
      <c r="C170">
        <v>7791.85</v>
      </c>
      <c r="D170">
        <v>7711.15</v>
      </c>
      <c r="E170">
        <v>7721.3</v>
      </c>
      <c r="F170">
        <v>208857257</v>
      </c>
      <c r="G170">
        <v>11718.26</v>
      </c>
    </row>
    <row r="171" spans="1:7">
      <c r="A171" s="4">
        <v>41850</v>
      </c>
      <c r="B171">
        <v>7746.2</v>
      </c>
      <c r="C171">
        <v>7798.7</v>
      </c>
      <c r="D171">
        <v>7707.6</v>
      </c>
      <c r="E171">
        <v>7791.4</v>
      </c>
      <c r="F171">
        <v>178110084</v>
      </c>
      <c r="G171">
        <v>10175.5</v>
      </c>
    </row>
    <row r="172" spans="1:7">
      <c r="A172" s="4">
        <v>41848</v>
      </c>
      <c r="B172">
        <v>7792.9</v>
      </c>
      <c r="C172">
        <v>7799.9</v>
      </c>
      <c r="D172">
        <v>7722.65</v>
      </c>
      <c r="E172">
        <v>7748.7</v>
      </c>
      <c r="F172">
        <v>116534670</v>
      </c>
      <c r="G172">
        <v>6107.78</v>
      </c>
    </row>
    <row r="173" spans="1:7">
      <c r="A173" s="4">
        <v>41845</v>
      </c>
      <c r="B173">
        <v>7828.2</v>
      </c>
      <c r="C173">
        <v>7840.95</v>
      </c>
      <c r="D173">
        <v>7748.6</v>
      </c>
      <c r="E173">
        <v>7790.45</v>
      </c>
      <c r="F173">
        <v>153936037</v>
      </c>
      <c r="G173">
        <v>7827.61</v>
      </c>
    </row>
    <row r="174" spans="1:7">
      <c r="A174" s="4">
        <v>41844</v>
      </c>
      <c r="B174">
        <v>7796.25</v>
      </c>
      <c r="C174">
        <v>7835.65</v>
      </c>
      <c r="D174">
        <v>7771.65</v>
      </c>
      <c r="E174">
        <v>7830.6</v>
      </c>
      <c r="F174">
        <v>117608370</v>
      </c>
      <c r="G174">
        <v>6271.45</v>
      </c>
    </row>
    <row r="175" spans="1:7">
      <c r="A175" s="4">
        <v>41843</v>
      </c>
      <c r="B175">
        <v>7794.9</v>
      </c>
      <c r="C175">
        <v>7809.2</v>
      </c>
      <c r="D175">
        <v>7752.9</v>
      </c>
      <c r="E175">
        <v>7795.75</v>
      </c>
      <c r="F175">
        <v>122119113</v>
      </c>
      <c r="G175">
        <v>7062.52</v>
      </c>
    </row>
    <row r="176" spans="1:7">
      <c r="A176" s="4">
        <v>41842</v>
      </c>
      <c r="B176">
        <v>7708.2</v>
      </c>
      <c r="C176">
        <v>7773.85</v>
      </c>
      <c r="D176">
        <v>7704.8</v>
      </c>
      <c r="E176">
        <v>7767.85</v>
      </c>
      <c r="F176">
        <v>120081148</v>
      </c>
      <c r="G176">
        <v>6494.69</v>
      </c>
    </row>
    <row r="177" spans="1:7">
      <c r="A177" s="4">
        <v>41841</v>
      </c>
      <c r="B177">
        <v>7701.65</v>
      </c>
      <c r="C177">
        <v>7722.1</v>
      </c>
      <c r="D177">
        <v>7674</v>
      </c>
      <c r="E177">
        <v>7684.2</v>
      </c>
      <c r="F177">
        <v>105401279</v>
      </c>
      <c r="G177">
        <v>5794.45</v>
      </c>
    </row>
    <row r="178" spans="1:7">
      <c r="A178" s="4">
        <v>41838</v>
      </c>
      <c r="B178">
        <v>7630.25</v>
      </c>
      <c r="C178">
        <v>7685</v>
      </c>
      <c r="D178">
        <v>7595.5</v>
      </c>
      <c r="E178">
        <v>7663.9</v>
      </c>
      <c r="F178">
        <v>134603073</v>
      </c>
      <c r="G178">
        <v>6903.7</v>
      </c>
    </row>
    <row r="179" spans="1:7">
      <c r="A179" s="4">
        <v>41837</v>
      </c>
      <c r="B179">
        <v>7612.7</v>
      </c>
      <c r="C179">
        <v>7655.65</v>
      </c>
      <c r="D179">
        <v>7612.7</v>
      </c>
      <c r="E179">
        <v>7640.45</v>
      </c>
      <c r="F179">
        <v>141612002</v>
      </c>
      <c r="G179">
        <v>6753.11</v>
      </c>
    </row>
    <row r="180" spans="1:7">
      <c r="A180" s="4">
        <v>41836</v>
      </c>
      <c r="B180">
        <v>7564.15</v>
      </c>
      <c r="C180">
        <v>7640.1</v>
      </c>
      <c r="D180">
        <v>7532.45</v>
      </c>
      <c r="E180">
        <v>7624.4</v>
      </c>
      <c r="F180">
        <v>167973291</v>
      </c>
      <c r="G180">
        <v>8186.24</v>
      </c>
    </row>
    <row r="181" spans="1:7">
      <c r="A181" s="4">
        <v>41835</v>
      </c>
      <c r="B181">
        <v>7491.3</v>
      </c>
      <c r="C181">
        <v>7534.9</v>
      </c>
      <c r="D181">
        <v>7459.15</v>
      </c>
      <c r="E181">
        <v>7526.65</v>
      </c>
      <c r="F181">
        <v>122068670</v>
      </c>
      <c r="G181">
        <v>6124.15</v>
      </c>
    </row>
    <row r="182" spans="1:7">
      <c r="A182" s="4">
        <v>41834</v>
      </c>
      <c r="B182">
        <v>7469</v>
      </c>
      <c r="C182">
        <v>7478.45</v>
      </c>
      <c r="D182">
        <v>7422.15</v>
      </c>
      <c r="E182">
        <v>7454.15</v>
      </c>
      <c r="F182">
        <v>135231220</v>
      </c>
      <c r="G182">
        <v>6659.48</v>
      </c>
    </row>
    <row r="183" spans="1:7">
      <c r="A183" s="4">
        <v>41831</v>
      </c>
      <c r="B183">
        <v>7584.1</v>
      </c>
      <c r="C183">
        <v>7625.85</v>
      </c>
      <c r="D183">
        <v>7447.2</v>
      </c>
      <c r="E183">
        <v>7459.6</v>
      </c>
      <c r="F183">
        <v>187592951</v>
      </c>
      <c r="G183">
        <v>8983.2900000000009</v>
      </c>
    </row>
    <row r="184" spans="1:7">
      <c r="A184" s="4">
        <v>41830</v>
      </c>
      <c r="B184">
        <v>7589.5</v>
      </c>
      <c r="C184">
        <v>7731.05</v>
      </c>
      <c r="D184">
        <v>7479.05</v>
      </c>
      <c r="E184">
        <v>7567.75</v>
      </c>
      <c r="F184">
        <v>258385778</v>
      </c>
      <c r="G184">
        <v>11431.68</v>
      </c>
    </row>
    <row r="185" spans="1:7">
      <c r="A185" s="4">
        <v>41829</v>
      </c>
      <c r="B185">
        <v>7637.95</v>
      </c>
      <c r="C185">
        <v>7650.1</v>
      </c>
      <c r="D185">
        <v>7551.65</v>
      </c>
      <c r="E185">
        <v>7585</v>
      </c>
      <c r="F185">
        <v>168348843</v>
      </c>
      <c r="G185">
        <v>8176.28</v>
      </c>
    </row>
    <row r="186" spans="1:7">
      <c r="A186" s="4">
        <v>41828</v>
      </c>
      <c r="B186">
        <v>7804.05</v>
      </c>
      <c r="C186">
        <v>7808.85</v>
      </c>
      <c r="D186">
        <v>7595.9</v>
      </c>
      <c r="E186">
        <v>7623.2</v>
      </c>
      <c r="F186">
        <v>180646306</v>
      </c>
      <c r="G186">
        <v>9002.25</v>
      </c>
    </row>
    <row r="187" spans="1:7">
      <c r="A187" s="4">
        <v>41827</v>
      </c>
      <c r="B187">
        <v>7780.4</v>
      </c>
      <c r="C187">
        <v>7792</v>
      </c>
      <c r="D187">
        <v>7755.1</v>
      </c>
      <c r="E187">
        <v>7787.15</v>
      </c>
      <c r="F187">
        <v>173926355</v>
      </c>
      <c r="G187">
        <v>8925.0400000000009</v>
      </c>
    </row>
    <row r="188" spans="1:7">
      <c r="A188" s="4">
        <v>41824</v>
      </c>
      <c r="B188">
        <v>7718.1</v>
      </c>
      <c r="C188">
        <v>7758</v>
      </c>
      <c r="D188">
        <v>7661.3</v>
      </c>
      <c r="E188">
        <v>7751.6</v>
      </c>
      <c r="F188">
        <v>113070488</v>
      </c>
      <c r="G188">
        <v>5863.82</v>
      </c>
    </row>
    <row r="189" spans="1:7">
      <c r="A189" s="4">
        <v>41823</v>
      </c>
      <c r="B189">
        <v>7734.35</v>
      </c>
      <c r="C189">
        <v>7754.65</v>
      </c>
      <c r="D189">
        <v>7706.8</v>
      </c>
      <c r="E189">
        <v>7714.8</v>
      </c>
      <c r="F189">
        <v>133755275</v>
      </c>
      <c r="G189">
        <v>7320.09</v>
      </c>
    </row>
    <row r="190" spans="1:7">
      <c r="A190" s="4">
        <v>41822</v>
      </c>
      <c r="B190">
        <v>7683.05</v>
      </c>
      <c r="C190">
        <v>7732.4</v>
      </c>
      <c r="D190">
        <v>7677.3</v>
      </c>
      <c r="E190">
        <v>7725.15</v>
      </c>
      <c r="F190">
        <v>136324329</v>
      </c>
      <c r="G190">
        <v>7363.75</v>
      </c>
    </row>
    <row r="191" spans="1:7">
      <c r="A191" s="4">
        <v>41821</v>
      </c>
      <c r="B191">
        <v>7629</v>
      </c>
      <c r="C191">
        <v>7649.5</v>
      </c>
      <c r="D191">
        <v>7618.15</v>
      </c>
      <c r="E191">
        <v>7634.7</v>
      </c>
      <c r="F191">
        <v>139431498</v>
      </c>
      <c r="G191">
        <v>6983.63</v>
      </c>
    </row>
    <row r="192" spans="1:7">
      <c r="A192" s="4">
        <v>41820</v>
      </c>
      <c r="B192">
        <v>7534.05</v>
      </c>
      <c r="C192">
        <v>7623.65</v>
      </c>
      <c r="D192">
        <v>7531.6</v>
      </c>
      <c r="E192">
        <v>7611.35</v>
      </c>
      <c r="F192">
        <v>152303166</v>
      </c>
      <c r="G192">
        <v>7887.37</v>
      </c>
    </row>
    <row r="193" spans="1:7">
      <c r="A193" s="4">
        <v>41817</v>
      </c>
      <c r="B193">
        <v>7514.2</v>
      </c>
      <c r="C193">
        <v>7538.75</v>
      </c>
      <c r="D193">
        <v>7482.3</v>
      </c>
      <c r="E193">
        <v>7508.8</v>
      </c>
      <c r="F193">
        <v>126673395</v>
      </c>
      <c r="G193">
        <v>6688.8</v>
      </c>
    </row>
    <row r="194" spans="1:7">
      <c r="A194" s="4">
        <v>41816</v>
      </c>
      <c r="B194">
        <v>7554.1</v>
      </c>
      <c r="C194">
        <v>7570.2</v>
      </c>
      <c r="D194">
        <v>7481.3</v>
      </c>
      <c r="E194">
        <v>7493.2</v>
      </c>
      <c r="F194">
        <v>171676960</v>
      </c>
      <c r="G194">
        <v>9190.64</v>
      </c>
    </row>
    <row r="195" spans="1:7">
      <c r="A195" s="4">
        <v>41815</v>
      </c>
      <c r="B195">
        <v>7588.55</v>
      </c>
      <c r="C195">
        <v>7589.25</v>
      </c>
      <c r="D195">
        <v>7557.05</v>
      </c>
      <c r="E195">
        <v>7569.25</v>
      </c>
      <c r="F195">
        <v>114968325</v>
      </c>
      <c r="G195">
        <v>6198.93</v>
      </c>
    </row>
    <row r="196" spans="1:7">
      <c r="A196" s="4">
        <v>41814</v>
      </c>
      <c r="B196">
        <v>7515.2</v>
      </c>
      <c r="C196">
        <v>7593.35</v>
      </c>
      <c r="D196">
        <v>7515.2</v>
      </c>
      <c r="E196">
        <v>7580.2</v>
      </c>
      <c r="F196">
        <v>137002483</v>
      </c>
      <c r="G196">
        <v>7146.44</v>
      </c>
    </row>
    <row r="197" spans="1:7">
      <c r="A197" s="4">
        <v>41813</v>
      </c>
      <c r="B197">
        <v>7514</v>
      </c>
      <c r="C197">
        <v>7534.8</v>
      </c>
      <c r="D197">
        <v>7441.6</v>
      </c>
      <c r="E197">
        <v>7493.35</v>
      </c>
      <c r="F197">
        <v>127404790</v>
      </c>
      <c r="G197">
        <v>6543.64</v>
      </c>
    </row>
    <row r="198" spans="1:7">
      <c r="A198" s="4">
        <v>41810</v>
      </c>
      <c r="B198">
        <v>7543.3</v>
      </c>
      <c r="C198">
        <v>7560.55</v>
      </c>
      <c r="D198">
        <v>7497.3</v>
      </c>
      <c r="E198">
        <v>7511.45</v>
      </c>
      <c r="F198">
        <v>124132217</v>
      </c>
      <c r="G198">
        <v>6801.49</v>
      </c>
    </row>
    <row r="199" spans="1:7">
      <c r="A199" s="4">
        <v>41809</v>
      </c>
      <c r="B199">
        <v>7580.05</v>
      </c>
      <c r="C199">
        <v>7606.45</v>
      </c>
      <c r="D199">
        <v>7502.55</v>
      </c>
      <c r="E199">
        <v>7540.7</v>
      </c>
      <c r="F199">
        <v>148852437</v>
      </c>
      <c r="G199">
        <v>8115.36</v>
      </c>
    </row>
    <row r="200" spans="1:7">
      <c r="A200" s="4">
        <v>41808</v>
      </c>
      <c r="B200">
        <v>7636.05</v>
      </c>
      <c r="C200">
        <v>7663</v>
      </c>
      <c r="D200">
        <v>7515.5</v>
      </c>
      <c r="E200">
        <v>7558.2</v>
      </c>
      <c r="F200">
        <v>165078941</v>
      </c>
      <c r="G200">
        <v>8963.9699999999993</v>
      </c>
    </row>
    <row r="201" spans="1:7">
      <c r="A201" s="4">
        <v>41807</v>
      </c>
      <c r="B201">
        <v>7525.05</v>
      </c>
      <c r="C201">
        <v>7637.6</v>
      </c>
      <c r="D201">
        <v>7509.25</v>
      </c>
      <c r="E201">
        <v>7631.7</v>
      </c>
      <c r="F201">
        <v>157961787</v>
      </c>
      <c r="G201">
        <v>8704.2000000000007</v>
      </c>
    </row>
    <row r="202" spans="1:7">
      <c r="A202" s="4">
        <v>41806</v>
      </c>
      <c r="B202">
        <v>7534.8</v>
      </c>
      <c r="C202">
        <v>7548.6</v>
      </c>
      <c r="D202">
        <v>7487.55</v>
      </c>
      <c r="E202">
        <v>7533.55</v>
      </c>
      <c r="F202">
        <v>155377979</v>
      </c>
      <c r="G202">
        <v>8449.27</v>
      </c>
    </row>
    <row r="203" spans="1:7">
      <c r="A203" s="4">
        <v>41803</v>
      </c>
      <c r="B203">
        <v>7668.2</v>
      </c>
      <c r="C203">
        <v>7678.5</v>
      </c>
      <c r="D203">
        <v>7525.35</v>
      </c>
      <c r="E203">
        <v>7542.1</v>
      </c>
      <c r="F203">
        <v>174522339</v>
      </c>
      <c r="G203">
        <v>11254.75</v>
      </c>
    </row>
    <row r="204" spans="1:7">
      <c r="A204" s="4">
        <v>41802</v>
      </c>
      <c r="B204">
        <v>7641.3</v>
      </c>
      <c r="C204">
        <v>7658</v>
      </c>
      <c r="D204">
        <v>7593.8</v>
      </c>
      <c r="E204">
        <v>7649.9</v>
      </c>
      <c r="F204">
        <v>148207144</v>
      </c>
      <c r="G204">
        <v>8187.49</v>
      </c>
    </row>
    <row r="205" spans="1:7">
      <c r="A205" s="4">
        <v>41801</v>
      </c>
      <c r="B205">
        <v>7672.4</v>
      </c>
      <c r="C205">
        <v>7700.05</v>
      </c>
      <c r="D205">
        <v>7589.05</v>
      </c>
      <c r="E205">
        <v>7626.85</v>
      </c>
      <c r="F205">
        <v>186182446</v>
      </c>
      <c r="G205">
        <v>10472.709999999999</v>
      </c>
    </row>
    <row r="206" spans="1:7">
      <c r="A206" s="4">
        <v>41800</v>
      </c>
      <c r="B206">
        <v>7679.05</v>
      </c>
      <c r="C206">
        <v>7683.2</v>
      </c>
      <c r="D206">
        <v>7579.3</v>
      </c>
      <c r="E206">
        <v>7656.4</v>
      </c>
      <c r="F206">
        <v>188669182</v>
      </c>
      <c r="G206">
        <v>9475.2099999999991</v>
      </c>
    </row>
    <row r="207" spans="1:7">
      <c r="A207" s="4">
        <v>41799</v>
      </c>
      <c r="B207">
        <v>7621.65</v>
      </c>
      <c r="C207">
        <v>7673.7</v>
      </c>
      <c r="D207">
        <v>7580.25</v>
      </c>
      <c r="E207">
        <v>7654.6</v>
      </c>
      <c r="F207">
        <v>231879926</v>
      </c>
      <c r="G207">
        <v>10866.56</v>
      </c>
    </row>
    <row r="208" spans="1:7">
      <c r="A208" s="4">
        <v>41796</v>
      </c>
      <c r="B208">
        <v>7521.5</v>
      </c>
      <c r="C208">
        <v>7592.7</v>
      </c>
      <c r="D208">
        <v>7497.65</v>
      </c>
      <c r="E208">
        <v>7583.4</v>
      </c>
      <c r="F208">
        <v>248397596</v>
      </c>
      <c r="G208">
        <v>12322.96</v>
      </c>
    </row>
    <row r="209" spans="1:7">
      <c r="A209" s="4">
        <v>41795</v>
      </c>
      <c r="B209">
        <v>7399.75</v>
      </c>
      <c r="C209">
        <v>7484.7</v>
      </c>
      <c r="D209">
        <v>7360.5</v>
      </c>
      <c r="E209">
        <v>7474.1</v>
      </c>
      <c r="F209">
        <v>250660653</v>
      </c>
      <c r="G209">
        <v>11574.51</v>
      </c>
    </row>
    <row r="210" spans="1:7">
      <c r="A210" s="4">
        <v>41794</v>
      </c>
      <c r="B210">
        <v>7417.55</v>
      </c>
      <c r="C210">
        <v>7433.3</v>
      </c>
      <c r="D210">
        <v>7391.35</v>
      </c>
      <c r="E210">
        <v>7402.25</v>
      </c>
      <c r="F210">
        <v>204592241</v>
      </c>
      <c r="G210">
        <v>8913.89</v>
      </c>
    </row>
    <row r="211" spans="1:7">
      <c r="A211" s="4">
        <v>41793</v>
      </c>
      <c r="B211">
        <v>7375.35</v>
      </c>
      <c r="C211">
        <v>7424.95</v>
      </c>
      <c r="D211">
        <v>7342.15</v>
      </c>
      <c r="E211">
        <v>7415.85</v>
      </c>
      <c r="F211">
        <v>234680218</v>
      </c>
      <c r="G211">
        <v>10354.94</v>
      </c>
    </row>
    <row r="212" spans="1:7">
      <c r="A212" s="4">
        <v>41792</v>
      </c>
      <c r="B212">
        <v>7264.05</v>
      </c>
      <c r="C212">
        <v>7368.6</v>
      </c>
      <c r="D212">
        <v>7239.5</v>
      </c>
      <c r="E212">
        <v>7362.5</v>
      </c>
      <c r="F212">
        <v>169891181</v>
      </c>
      <c r="G212">
        <v>7833.43</v>
      </c>
    </row>
    <row r="213" spans="1:7">
      <c r="A213" s="4">
        <v>41789</v>
      </c>
      <c r="B213">
        <v>7254.85</v>
      </c>
      <c r="C213">
        <v>7272.5</v>
      </c>
      <c r="D213">
        <v>7118.45</v>
      </c>
      <c r="E213">
        <v>7229.95</v>
      </c>
      <c r="F213">
        <v>312152571</v>
      </c>
      <c r="G213">
        <v>13837.29</v>
      </c>
    </row>
    <row r="214" spans="1:7">
      <c r="A214" s="4">
        <v>41788</v>
      </c>
      <c r="B214">
        <v>7316.6</v>
      </c>
      <c r="C214">
        <v>7325.4</v>
      </c>
      <c r="D214">
        <v>7224.4</v>
      </c>
      <c r="E214">
        <v>7235.65</v>
      </c>
      <c r="F214">
        <v>241115398</v>
      </c>
      <c r="G214">
        <v>13385.17</v>
      </c>
    </row>
    <row r="215" spans="1:7">
      <c r="A215" s="4">
        <v>41787</v>
      </c>
      <c r="B215">
        <v>7324.95</v>
      </c>
      <c r="C215">
        <v>7344.75</v>
      </c>
      <c r="D215">
        <v>7302.6</v>
      </c>
      <c r="E215">
        <v>7329.65</v>
      </c>
      <c r="F215">
        <v>175595609</v>
      </c>
      <c r="G215">
        <v>8929.7099999999991</v>
      </c>
    </row>
    <row r="216" spans="1:7">
      <c r="A216" s="4">
        <v>41786</v>
      </c>
      <c r="B216">
        <v>7363.1</v>
      </c>
      <c r="C216">
        <v>7372.95</v>
      </c>
      <c r="D216">
        <v>7274.75</v>
      </c>
      <c r="E216">
        <v>7318</v>
      </c>
      <c r="F216">
        <v>168599276</v>
      </c>
      <c r="G216">
        <v>7931.22</v>
      </c>
    </row>
    <row r="217" spans="1:7">
      <c r="A217" s="4">
        <v>41785</v>
      </c>
      <c r="B217">
        <v>7428.75</v>
      </c>
      <c r="C217">
        <v>7504</v>
      </c>
      <c r="D217">
        <v>7269.05</v>
      </c>
      <c r="E217">
        <v>7359.05</v>
      </c>
      <c r="F217">
        <v>273236339</v>
      </c>
      <c r="G217">
        <v>13203.73</v>
      </c>
    </row>
    <row r="218" spans="1:7">
      <c r="A218" s="4">
        <v>41782</v>
      </c>
      <c r="B218">
        <v>7306.5</v>
      </c>
      <c r="C218">
        <v>7381</v>
      </c>
      <c r="D218">
        <v>7293.9</v>
      </c>
      <c r="E218">
        <v>7367.1</v>
      </c>
      <c r="F218">
        <v>259638086</v>
      </c>
      <c r="G218">
        <v>12002.13</v>
      </c>
    </row>
    <row r="219" spans="1:7">
      <c r="A219" s="4">
        <v>41781</v>
      </c>
      <c r="B219">
        <v>7289.95</v>
      </c>
      <c r="C219">
        <v>7319.55</v>
      </c>
      <c r="D219">
        <v>7258.15</v>
      </c>
      <c r="E219">
        <v>7276.4</v>
      </c>
      <c r="F219">
        <v>240943899</v>
      </c>
      <c r="G219">
        <v>10104.549999999999</v>
      </c>
    </row>
    <row r="220" spans="1:7">
      <c r="A220" s="4">
        <v>41780</v>
      </c>
      <c r="B220">
        <v>7274.85</v>
      </c>
      <c r="C220">
        <v>7287.15</v>
      </c>
      <c r="D220">
        <v>7206.7</v>
      </c>
      <c r="E220">
        <v>7252.9</v>
      </c>
      <c r="F220">
        <v>203137825</v>
      </c>
      <c r="G220">
        <v>9544.1200000000008</v>
      </c>
    </row>
    <row r="221" spans="1:7">
      <c r="A221" s="4">
        <v>41779</v>
      </c>
      <c r="B221">
        <v>7309.95</v>
      </c>
      <c r="C221">
        <v>7353.65</v>
      </c>
      <c r="D221">
        <v>7247.7</v>
      </c>
      <c r="E221">
        <v>7275.5</v>
      </c>
      <c r="F221">
        <v>255333095</v>
      </c>
      <c r="G221">
        <v>11139.51</v>
      </c>
    </row>
    <row r="222" spans="1:7">
      <c r="A222" s="4">
        <v>41778</v>
      </c>
      <c r="B222">
        <v>7276.85</v>
      </c>
      <c r="C222">
        <v>7291.1</v>
      </c>
      <c r="D222">
        <v>7193.55</v>
      </c>
      <c r="E222">
        <v>7263.55</v>
      </c>
      <c r="F222">
        <v>316246557</v>
      </c>
      <c r="G222">
        <v>15228.6</v>
      </c>
    </row>
    <row r="223" spans="1:7">
      <c r="A223" s="4">
        <v>41775</v>
      </c>
      <c r="B223">
        <v>7270.2</v>
      </c>
      <c r="C223">
        <v>7563.5</v>
      </c>
      <c r="D223">
        <v>7130.65</v>
      </c>
      <c r="E223">
        <v>7203</v>
      </c>
      <c r="F223">
        <v>393156741</v>
      </c>
      <c r="G223">
        <v>21057.07</v>
      </c>
    </row>
    <row r="224" spans="1:7">
      <c r="A224" s="4">
        <v>41774</v>
      </c>
      <c r="B224">
        <v>7111.3</v>
      </c>
      <c r="C224">
        <v>7152.55</v>
      </c>
      <c r="D224">
        <v>7082.55</v>
      </c>
      <c r="E224">
        <v>7123.15</v>
      </c>
      <c r="F224">
        <v>186848485</v>
      </c>
      <c r="G224">
        <v>8947.9500000000007</v>
      </c>
    </row>
    <row r="225" spans="1:7">
      <c r="A225" s="4">
        <v>41773</v>
      </c>
      <c r="B225">
        <v>7112</v>
      </c>
      <c r="C225">
        <v>7142.25</v>
      </c>
      <c r="D225">
        <v>7080.9</v>
      </c>
      <c r="E225">
        <v>7108.75</v>
      </c>
      <c r="F225">
        <v>177204155</v>
      </c>
      <c r="G225">
        <v>9395.7999999999993</v>
      </c>
    </row>
    <row r="226" spans="1:7">
      <c r="A226" s="4">
        <v>41772</v>
      </c>
      <c r="B226">
        <v>7080</v>
      </c>
      <c r="C226">
        <v>7172.35</v>
      </c>
      <c r="D226">
        <v>7067.15</v>
      </c>
      <c r="E226">
        <v>7108.75</v>
      </c>
      <c r="F226">
        <v>232221733</v>
      </c>
      <c r="G226">
        <v>10573.11</v>
      </c>
    </row>
    <row r="227" spans="1:7">
      <c r="A227" s="4">
        <v>41771</v>
      </c>
      <c r="B227">
        <v>6863.4</v>
      </c>
      <c r="C227">
        <v>7020.05</v>
      </c>
      <c r="D227">
        <v>6862.9</v>
      </c>
      <c r="E227">
        <v>7014.25</v>
      </c>
      <c r="F227">
        <v>157725090</v>
      </c>
      <c r="G227">
        <v>8475.17</v>
      </c>
    </row>
    <row r="228" spans="1:7">
      <c r="A228" s="4">
        <v>41768</v>
      </c>
      <c r="B228">
        <v>6654.15</v>
      </c>
      <c r="C228">
        <v>6871.35</v>
      </c>
      <c r="D228">
        <v>6652.15</v>
      </c>
      <c r="E228">
        <v>6858.8</v>
      </c>
      <c r="F228">
        <v>166442779</v>
      </c>
      <c r="G228">
        <v>8027.14</v>
      </c>
    </row>
    <row r="229" spans="1:7">
      <c r="A229" s="4">
        <v>41767</v>
      </c>
      <c r="B229">
        <v>6669.9</v>
      </c>
      <c r="C229">
        <v>6688.4</v>
      </c>
      <c r="D229">
        <v>6638.55</v>
      </c>
      <c r="E229">
        <v>6659.85</v>
      </c>
      <c r="F229">
        <v>101549745</v>
      </c>
      <c r="G229">
        <v>5413.39</v>
      </c>
    </row>
    <row r="230" spans="1:7">
      <c r="A230" s="4">
        <v>41766</v>
      </c>
      <c r="B230">
        <v>6708.6</v>
      </c>
      <c r="C230">
        <v>6718.75</v>
      </c>
      <c r="D230">
        <v>6642.9</v>
      </c>
      <c r="E230">
        <v>6652.55</v>
      </c>
      <c r="F230">
        <v>114099791</v>
      </c>
      <c r="G230">
        <v>6513.29</v>
      </c>
    </row>
    <row r="231" spans="1:7">
      <c r="A231" s="4">
        <v>41765</v>
      </c>
      <c r="B231">
        <v>6719.25</v>
      </c>
      <c r="C231">
        <v>6743.45</v>
      </c>
      <c r="D231">
        <v>6701.9</v>
      </c>
      <c r="E231">
        <v>6715.3</v>
      </c>
      <c r="F231">
        <v>88291413</v>
      </c>
      <c r="G231">
        <v>4168.72</v>
      </c>
    </row>
    <row r="232" spans="1:7">
      <c r="A232" s="4">
        <v>41764</v>
      </c>
      <c r="B232">
        <v>6681.65</v>
      </c>
      <c r="C232">
        <v>6741.05</v>
      </c>
      <c r="D232">
        <v>6680.45</v>
      </c>
      <c r="E232">
        <v>6699.35</v>
      </c>
      <c r="F232">
        <v>104989653</v>
      </c>
      <c r="G232">
        <v>4881.32</v>
      </c>
    </row>
    <row r="233" spans="1:7">
      <c r="A233" s="4">
        <v>41761</v>
      </c>
      <c r="B233">
        <v>6709.95</v>
      </c>
      <c r="C233">
        <v>6737.65</v>
      </c>
      <c r="D233">
        <v>6689.5</v>
      </c>
      <c r="E233">
        <v>6694.8</v>
      </c>
      <c r="F233">
        <v>114275323</v>
      </c>
      <c r="G233">
        <v>5030.42</v>
      </c>
    </row>
    <row r="234" spans="1:7">
      <c r="A234" s="4">
        <v>41759</v>
      </c>
      <c r="B234">
        <v>6724.95</v>
      </c>
      <c r="C234">
        <v>6780.15</v>
      </c>
      <c r="D234">
        <v>6656.8</v>
      </c>
      <c r="E234">
        <v>6696.4</v>
      </c>
      <c r="F234">
        <v>161106871</v>
      </c>
      <c r="G234">
        <v>7066.78</v>
      </c>
    </row>
    <row r="235" spans="1:7">
      <c r="A235" s="4">
        <v>41758</v>
      </c>
      <c r="B235">
        <v>6769</v>
      </c>
      <c r="C235">
        <v>6779.7</v>
      </c>
      <c r="D235">
        <v>6708.65</v>
      </c>
      <c r="E235">
        <v>6715.25</v>
      </c>
      <c r="F235">
        <v>115511531</v>
      </c>
      <c r="G235">
        <v>5459.34</v>
      </c>
    </row>
    <row r="236" spans="1:7">
      <c r="A236" s="4">
        <v>41757</v>
      </c>
      <c r="B236">
        <v>6778.55</v>
      </c>
      <c r="C236">
        <v>6786.25</v>
      </c>
      <c r="D236">
        <v>6750.3</v>
      </c>
      <c r="E236">
        <v>6761.25</v>
      </c>
      <c r="F236">
        <v>118162668</v>
      </c>
      <c r="G236">
        <v>6297.18</v>
      </c>
    </row>
    <row r="237" spans="1:7">
      <c r="A237" s="4">
        <v>41754</v>
      </c>
      <c r="B237">
        <v>6855.8</v>
      </c>
      <c r="C237">
        <v>6869.85</v>
      </c>
      <c r="D237">
        <v>6772.85</v>
      </c>
      <c r="E237">
        <v>6782.75</v>
      </c>
      <c r="F237">
        <v>154320793</v>
      </c>
      <c r="G237">
        <v>8021.33</v>
      </c>
    </row>
    <row r="238" spans="1:7">
      <c r="A238" s="4">
        <v>41752</v>
      </c>
      <c r="B238">
        <v>6823.25</v>
      </c>
      <c r="C238">
        <v>6861.6</v>
      </c>
      <c r="D238">
        <v>6820.75</v>
      </c>
      <c r="E238">
        <v>6840.8</v>
      </c>
      <c r="F238">
        <v>182972972</v>
      </c>
      <c r="G238">
        <v>9247.25</v>
      </c>
    </row>
    <row r="239" spans="1:7">
      <c r="A239" s="4">
        <v>41751</v>
      </c>
      <c r="B239">
        <v>6822.9</v>
      </c>
      <c r="C239">
        <v>6838</v>
      </c>
      <c r="D239">
        <v>6806.25</v>
      </c>
      <c r="E239">
        <v>6815.35</v>
      </c>
      <c r="F239">
        <v>114693049</v>
      </c>
      <c r="G239">
        <v>5636.78</v>
      </c>
    </row>
    <row r="240" spans="1:7">
      <c r="A240" s="4">
        <v>41750</v>
      </c>
      <c r="B240">
        <v>6789.25</v>
      </c>
      <c r="C240">
        <v>6825.45</v>
      </c>
      <c r="D240">
        <v>6786.9</v>
      </c>
      <c r="E240">
        <v>6817.65</v>
      </c>
      <c r="F240">
        <v>111840313</v>
      </c>
      <c r="G240">
        <v>5711.98</v>
      </c>
    </row>
    <row r="241" spans="1:7">
      <c r="A241" s="4">
        <v>41746</v>
      </c>
      <c r="B241">
        <v>6695.45</v>
      </c>
      <c r="C241">
        <v>6783.05</v>
      </c>
      <c r="D241">
        <v>6684.4</v>
      </c>
      <c r="E241">
        <v>6779.4</v>
      </c>
      <c r="F241">
        <v>131488368</v>
      </c>
      <c r="G241">
        <v>6952.58</v>
      </c>
    </row>
    <row r="242" spans="1:7">
      <c r="A242" s="4">
        <v>41745</v>
      </c>
      <c r="B242">
        <v>6727.25</v>
      </c>
      <c r="C242">
        <v>6748.65</v>
      </c>
      <c r="D242">
        <v>6665.15</v>
      </c>
      <c r="E242">
        <v>6675.3</v>
      </c>
      <c r="F242">
        <v>119768833</v>
      </c>
      <c r="G242">
        <v>6168.64</v>
      </c>
    </row>
    <row r="243" spans="1:7">
      <c r="A243" s="4">
        <v>41744</v>
      </c>
      <c r="B243">
        <v>6792.7</v>
      </c>
      <c r="C243">
        <v>6813.4</v>
      </c>
      <c r="D243">
        <v>6711.75</v>
      </c>
      <c r="E243">
        <v>6733.1</v>
      </c>
      <c r="F243">
        <v>123197822</v>
      </c>
      <c r="G243">
        <v>7100.26</v>
      </c>
    </row>
    <row r="244" spans="1:7">
      <c r="A244" s="4">
        <v>41740</v>
      </c>
      <c r="B244">
        <v>6758.35</v>
      </c>
      <c r="C244">
        <v>6789.35</v>
      </c>
      <c r="D244">
        <v>6743.15</v>
      </c>
      <c r="E244">
        <v>6776.3</v>
      </c>
      <c r="F244">
        <v>140734579</v>
      </c>
      <c r="G244">
        <v>7463.19</v>
      </c>
    </row>
    <row r="245" spans="1:7">
      <c r="A245" s="4">
        <v>41739</v>
      </c>
      <c r="B245">
        <v>6803.05</v>
      </c>
      <c r="C245">
        <v>6819.05</v>
      </c>
      <c r="D245">
        <v>6777.3</v>
      </c>
      <c r="E245">
        <v>6796.4</v>
      </c>
      <c r="F245">
        <v>191125947</v>
      </c>
      <c r="G245">
        <v>9079.6</v>
      </c>
    </row>
    <row r="246" spans="1:7">
      <c r="A246" s="4">
        <v>41738</v>
      </c>
      <c r="B246">
        <v>6722</v>
      </c>
      <c r="C246">
        <v>6808.7</v>
      </c>
      <c r="D246">
        <v>6705.1</v>
      </c>
      <c r="E246">
        <v>6796.2</v>
      </c>
      <c r="F246">
        <v>169794626</v>
      </c>
      <c r="G246">
        <v>8892.66</v>
      </c>
    </row>
    <row r="247" spans="1:7">
      <c r="A247" s="4">
        <v>41736</v>
      </c>
      <c r="B247">
        <v>6694.25</v>
      </c>
      <c r="C247">
        <v>6725.15</v>
      </c>
      <c r="D247">
        <v>6650.4</v>
      </c>
      <c r="E247">
        <v>6695.05</v>
      </c>
      <c r="F247">
        <v>133947319</v>
      </c>
      <c r="G247">
        <v>6707.01</v>
      </c>
    </row>
    <row r="248" spans="1:7">
      <c r="A248" s="4">
        <v>41733</v>
      </c>
      <c r="B248">
        <v>6741.85</v>
      </c>
      <c r="C248">
        <v>6741.85</v>
      </c>
      <c r="D248">
        <v>6685.15</v>
      </c>
      <c r="E248">
        <v>6694.35</v>
      </c>
      <c r="F248">
        <v>155127592</v>
      </c>
      <c r="G248">
        <v>6676.88</v>
      </c>
    </row>
    <row r="249" spans="1:7">
      <c r="A249" s="4">
        <v>41732</v>
      </c>
      <c r="B249">
        <v>6772.05</v>
      </c>
      <c r="C249">
        <v>6776.75</v>
      </c>
      <c r="D249">
        <v>6696.9</v>
      </c>
      <c r="E249">
        <v>6736.1</v>
      </c>
      <c r="F249">
        <v>197546648</v>
      </c>
      <c r="G249">
        <v>7738.58</v>
      </c>
    </row>
    <row r="250" spans="1:7">
      <c r="A250" s="4">
        <v>41731</v>
      </c>
      <c r="B250">
        <v>6757.6</v>
      </c>
      <c r="C250">
        <v>6763.5</v>
      </c>
      <c r="D250">
        <v>6723.6</v>
      </c>
      <c r="E250">
        <v>6752.55</v>
      </c>
      <c r="F250">
        <v>173335875</v>
      </c>
      <c r="G250">
        <v>8007.75</v>
      </c>
    </row>
    <row r="251" spans="1:7">
      <c r="A251" s="4">
        <v>41730</v>
      </c>
      <c r="B251">
        <v>6729.5</v>
      </c>
      <c r="C251">
        <v>6732.25</v>
      </c>
      <c r="D251">
        <v>6675.45</v>
      </c>
      <c r="E251">
        <v>6721.05</v>
      </c>
      <c r="F251">
        <v>147136671</v>
      </c>
      <c r="G251">
        <v>7174.14</v>
      </c>
    </row>
    <row r="252" spans="1:7">
      <c r="A252" s="4">
        <v>41729</v>
      </c>
      <c r="B252">
        <v>6723.15</v>
      </c>
      <c r="C252">
        <v>6730.05</v>
      </c>
      <c r="D252">
        <v>6662.4</v>
      </c>
      <c r="E252">
        <v>6704.2</v>
      </c>
      <c r="F252">
        <v>177579421</v>
      </c>
      <c r="G252">
        <v>7743.3</v>
      </c>
    </row>
    <row r="253" spans="1:7">
      <c r="A253" s="4">
        <v>41726</v>
      </c>
      <c r="B253">
        <v>6673.05</v>
      </c>
      <c r="C253">
        <v>6702.6</v>
      </c>
      <c r="D253">
        <v>6643.8</v>
      </c>
      <c r="E253">
        <v>6695.9</v>
      </c>
      <c r="F253">
        <v>134114378</v>
      </c>
      <c r="G253">
        <v>6862.55</v>
      </c>
    </row>
    <row r="254" spans="1:7">
      <c r="A254" s="4">
        <v>41725</v>
      </c>
      <c r="B254">
        <v>6613.1</v>
      </c>
      <c r="C254">
        <v>6673.95</v>
      </c>
      <c r="D254">
        <v>6599.5</v>
      </c>
      <c r="E254">
        <v>6641.75</v>
      </c>
      <c r="F254">
        <v>312383468</v>
      </c>
      <c r="G254">
        <v>12924.37</v>
      </c>
    </row>
    <row r="255" spans="1:7">
      <c r="A255" s="4">
        <v>41724</v>
      </c>
      <c r="B255">
        <v>6615.65</v>
      </c>
      <c r="C255">
        <v>6627.45</v>
      </c>
      <c r="D255">
        <v>6580.6</v>
      </c>
      <c r="E255">
        <v>6601.4</v>
      </c>
      <c r="F255">
        <v>186570474</v>
      </c>
      <c r="G255">
        <v>7046.34</v>
      </c>
    </row>
    <row r="256" spans="1:7">
      <c r="A256" s="4">
        <v>41723</v>
      </c>
      <c r="B256">
        <v>6550.1</v>
      </c>
      <c r="C256">
        <v>6595.55</v>
      </c>
      <c r="D256">
        <v>6544.85</v>
      </c>
      <c r="E256">
        <v>6589.75</v>
      </c>
      <c r="F256">
        <v>168125064</v>
      </c>
      <c r="G256">
        <v>6475.61</v>
      </c>
    </row>
    <row r="257" spans="1:7">
      <c r="A257" s="4">
        <v>41722</v>
      </c>
      <c r="B257">
        <v>6510.5</v>
      </c>
      <c r="C257">
        <v>6591.5</v>
      </c>
      <c r="D257">
        <v>6510.5</v>
      </c>
      <c r="E257">
        <v>6583.5</v>
      </c>
      <c r="F257">
        <v>158395722</v>
      </c>
      <c r="G257">
        <v>6633.77</v>
      </c>
    </row>
    <row r="258" spans="1:7">
      <c r="A258" s="4">
        <v>41720</v>
      </c>
      <c r="B258">
        <v>6497.8</v>
      </c>
      <c r="C258">
        <v>6502.65</v>
      </c>
      <c r="D258">
        <v>6481.35</v>
      </c>
      <c r="E258">
        <v>6494.9</v>
      </c>
      <c r="F258">
        <v>9774392</v>
      </c>
      <c r="G258">
        <v>373.66</v>
      </c>
    </row>
    <row r="259" spans="1:7">
      <c r="A259" s="4">
        <v>41719</v>
      </c>
      <c r="B259">
        <v>6515.2</v>
      </c>
      <c r="C259">
        <v>6522.9</v>
      </c>
      <c r="D259">
        <v>6485.7</v>
      </c>
      <c r="E259">
        <v>6493.2</v>
      </c>
      <c r="F259">
        <v>189854420</v>
      </c>
      <c r="G259">
        <v>8841.94</v>
      </c>
    </row>
    <row r="260" spans="1:7">
      <c r="A260" s="4">
        <v>41718</v>
      </c>
      <c r="B260">
        <v>6508.35</v>
      </c>
      <c r="C260">
        <v>6523.65</v>
      </c>
      <c r="D260">
        <v>6473.25</v>
      </c>
      <c r="E260">
        <v>6483.1</v>
      </c>
      <c r="F260">
        <v>141984189</v>
      </c>
      <c r="G260">
        <v>6280.76</v>
      </c>
    </row>
    <row r="261" spans="1:7">
      <c r="A261" s="4">
        <v>41717</v>
      </c>
      <c r="B261">
        <v>6530</v>
      </c>
      <c r="C261">
        <v>6541.2</v>
      </c>
      <c r="D261">
        <v>6506</v>
      </c>
      <c r="E261">
        <v>6524.05</v>
      </c>
      <c r="F261">
        <v>172464722</v>
      </c>
      <c r="G261">
        <v>7666.24</v>
      </c>
    </row>
    <row r="262" spans="1:7">
      <c r="A262" s="4">
        <v>41716</v>
      </c>
      <c r="B262">
        <v>6532.45</v>
      </c>
      <c r="C262">
        <v>6574.95</v>
      </c>
      <c r="D262">
        <v>6497.65</v>
      </c>
      <c r="E262">
        <v>6516.65</v>
      </c>
      <c r="F262">
        <v>179308616</v>
      </c>
      <c r="G262">
        <v>7268.52</v>
      </c>
    </row>
    <row r="263" spans="1:7">
      <c r="A263" s="4">
        <v>41712</v>
      </c>
      <c r="B263">
        <v>6447.25</v>
      </c>
      <c r="C263">
        <v>6518.45</v>
      </c>
      <c r="D263">
        <v>6432.7</v>
      </c>
      <c r="E263">
        <v>6504.2</v>
      </c>
      <c r="F263">
        <v>177336088</v>
      </c>
      <c r="G263">
        <v>7114.55</v>
      </c>
    </row>
    <row r="264" spans="1:7">
      <c r="A264" s="4">
        <v>41711</v>
      </c>
      <c r="B264">
        <v>6491.75</v>
      </c>
      <c r="C264">
        <v>6561.45</v>
      </c>
      <c r="D264">
        <v>6476.65</v>
      </c>
      <c r="E264">
        <v>6493.1</v>
      </c>
      <c r="F264">
        <v>167858387</v>
      </c>
      <c r="G264">
        <v>8356.1</v>
      </c>
    </row>
    <row r="265" spans="1:7">
      <c r="A265" s="4">
        <v>41710</v>
      </c>
      <c r="B265">
        <v>6497.5</v>
      </c>
      <c r="C265">
        <v>6546.15</v>
      </c>
      <c r="D265">
        <v>6487.3</v>
      </c>
      <c r="E265">
        <v>6516.9</v>
      </c>
      <c r="F265">
        <v>174977068</v>
      </c>
      <c r="G265">
        <v>6176.54</v>
      </c>
    </row>
    <row r="266" spans="1:7">
      <c r="A266" s="4">
        <v>41709</v>
      </c>
      <c r="B266">
        <v>6537.35</v>
      </c>
      <c r="C266">
        <v>6562.85</v>
      </c>
      <c r="D266">
        <v>6494.25</v>
      </c>
      <c r="E266">
        <v>6511.9</v>
      </c>
      <c r="F266">
        <v>238994883</v>
      </c>
      <c r="G266">
        <v>8268.67</v>
      </c>
    </row>
    <row r="267" spans="1:7">
      <c r="A267" s="4">
        <v>41708</v>
      </c>
      <c r="B267">
        <v>6491.7</v>
      </c>
      <c r="C267">
        <v>6562.2</v>
      </c>
      <c r="D267">
        <v>6487.35</v>
      </c>
      <c r="E267">
        <v>6537.25</v>
      </c>
      <c r="F267">
        <v>242143703</v>
      </c>
      <c r="G267">
        <v>9992.74</v>
      </c>
    </row>
    <row r="268" spans="1:7">
      <c r="A268" s="4">
        <v>41705</v>
      </c>
      <c r="B268">
        <v>6413.95</v>
      </c>
      <c r="C268">
        <v>6537.8</v>
      </c>
      <c r="D268">
        <v>6413.55</v>
      </c>
      <c r="E268">
        <v>6526.65</v>
      </c>
      <c r="F268">
        <v>284922346</v>
      </c>
      <c r="G268">
        <v>11368.15</v>
      </c>
    </row>
    <row r="269" spans="1:7">
      <c r="A269" s="4">
        <v>41704</v>
      </c>
      <c r="B269">
        <v>6344.75</v>
      </c>
      <c r="C269">
        <v>6406.6</v>
      </c>
      <c r="D269">
        <v>6339.7</v>
      </c>
      <c r="E269">
        <v>6401.15</v>
      </c>
      <c r="F269">
        <v>180731810</v>
      </c>
      <c r="G269">
        <v>5844.96</v>
      </c>
    </row>
    <row r="270" spans="1:7">
      <c r="A270" s="4">
        <v>41703</v>
      </c>
      <c r="B270">
        <v>6328.45</v>
      </c>
      <c r="C270">
        <v>6336.25</v>
      </c>
      <c r="D270">
        <v>6287.8</v>
      </c>
      <c r="E270">
        <v>6328.65</v>
      </c>
      <c r="F270">
        <v>160300066</v>
      </c>
      <c r="G270">
        <v>5754.58</v>
      </c>
    </row>
    <row r="271" spans="1:7">
      <c r="A271" s="4">
        <v>41702</v>
      </c>
      <c r="B271">
        <v>6216.75</v>
      </c>
      <c r="C271">
        <v>6302.15</v>
      </c>
      <c r="D271">
        <v>6215.7</v>
      </c>
      <c r="E271">
        <v>6297.95</v>
      </c>
      <c r="F271">
        <v>166818924</v>
      </c>
      <c r="G271">
        <v>5550.29</v>
      </c>
    </row>
    <row r="272" spans="1:7">
      <c r="A272" s="4">
        <v>41701</v>
      </c>
      <c r="B272">
        <v>6264.35</v>
      </c>
      <c r="C272">
        <v>6277.75</v>
      </c>
      <c r="D272">
        <v>6212.25</v>
      </c>
      <c r="E272">
        <v>6221.45</v>
      </c>
      <c r="F272">
        <v>144562338</v>
      </c>
      <c r="G272">
        <v>5040.12</v>
      </c>
    </row>
    <row r="273" spans="1:7">
      <c r="A273" s="4">
        <v>41698</v>
      </c>
      <c r="B273">
        <v>6228.45</v>
      </c>
      <c r="C273">
        <v>6282.7</v>
      </c>
      <c r="D273">
        <v>6228.1</v>
      </c>
      <c r="E273">
        <v>6276.95</v>
      </c>
      <c r="F273">
        <v>209914263</v>
      </c>
      <c r="G273">
        <v>7869.42</v>
      </c>
    </row>
    <row r="274" spans="1:7">
      <c r="A274" s="4">
        <v>41696</v>
      </c>
      <c r="B274">
        <v>6202.45</v>
      </c>
      <c r="C274">
        <v>6245.95</v>
      </c>
      <c r="D274">
        <v>6202.1</v>
      </c>
      <c r="E274">
        <v>6238.8</v>
      </c>
      <c r="F274">
        <v>181663811</v>
      </c>
      <c r="G274">
        <v>6641.33</v>
      </c>
    </row>
    <row r="275" spans="1:7">
      <c r="A275" s="4">
        <v>41695</v>
      </c>
      <c r="B275">
        <v>6205.7</v>
      </c>
      <c r="C275">
        <v>6216.85</v>
      </c>
      <c r="D275">
        <v>6176.6</v>
      </c>
      <c r="E275">
        <v>6200.05</v>
      </c>
      <c r="F275">
        <v>146259298</v>
      </c>
      <c r="G275">
        <v>4782.95</v>
      </c>
    </row>
    <row r="276" spans="1:7">
      <c r="A276" s="4">
        <v>41694</v>
      </c>
      <c r="B276">
        <v>6140.95</v>
      </c>
      <c r="C276">
        <v>6191.85</v>
      </c>
      <c r="D276">
        <v>6130.8</v>
      </c>
      <c r="E276">
        <v>6186.1</v>
      </c>
      <c r="F276">
        <v>144877047</v>
      </c>
      <c r="G276">
        <v>4424.8100000000004</v>
      </c>
    </row>
    <row r="277" spans="1:7">
      <c r="A277" s="4">
        <v>41691</v>
      </c>
      <c r="B277">
        <v>6108.3</v>
      </c>
      <c r="C277">
        <v>6159.65</v>
      </c>
      <c r="D277">
        <v>6108</v>
      </c>
      <c r="E277">
        <v>6155.45</v>
      </c>
      <c r="F277">
        <v>112596128</v>
      </c>
      <c r="G277">
        <v>4001.93</v>
      </c>
    </row>
    <row r="278" spans="1:7">
      <c r="A278" s="4">
        <v>41690</v>
      </c>
      <c r="B278">
        <v>6127.15</v>
      </c>
      <c r="C278">
        <v>6129.1</v>
      </c>
      <c r="D278">
        <v>6086.45</v>
      </c>
      <c r="E278">
        <v>6091.45</v>
      </c>
      <c r="F278">
        <v>132108928</v>
      </c>
      <c r="G278">
        <v>4344.7700000000004</v>
      </c>
    </row>
    <row r="279" spans="1:7">
      <c r="A279" s="4">
        <v>41689</v>
      </c>
      <c r="B279">
        <v>6132.05</v>
      </c>
      <c r="C279">
        <v>6160.35</v>
      </c>
      <c r="D279">
        <v>6125.75</v>
      </c>
      <c r="E279">
        <v>6152.75</v>
      </c>
      <c r="F279">
        <v>95248833</v>
      </c>
      <c r="G279">
        <v>3735.52</v>
      </c>
    </row>
    <row r="280" spans="1:7">
      <c r="A280" s="4">
        <v>41688</v>
      </c>
      <c r="B280">
        <v>6071.3</v>
      </c>
      <c r="C280">
        <v>6141.7</v>
      </c>
      <c r="D280">
        <v>6066.8</v>
      </c>
      <c r="E280">
        <v>6127.1</v>
      </c>
      <c r="F280">
        <v>126639146</v>
      </c>
      <c r="G280">
        <v>4592.38</v>
      </c>
    </row>
    <row r="281" spans="1:7">
      <c r="A281" s="4">
        <v>41687</v>
      </c>
      <c r="B281">
        <v>6057.1</v>
      </c>
      <c r="C281">
        <v>6080.65</v>
      </c>
      <c r="D281">
        <v>6038.3</v>
      </c>
      <c r="E281">
        <v>6073.3</v>
      </c>
      <c r="F281">
        <v>108492457</v>
      </c>
      <c r="G281">
        <v>4455.6499999999996</v>
      </c>
    </row>
    <row r="282" spans="1:7">
      <c r="A282" s="4">
        <v>41684</v>
      </c>
      <c r="B282">
        <v>6023.75</v>
      </c>
      <c r="C282">
        <v>6056.4</v>
      </c>
      <c r="D282">
        <v>5984.6</v>
      </c>
      <c r="E282">
        <v>6048.35</v>
      </c>
      <c r="F282">
        <v>140204479</v>
      </c>
      <c r="G282">
        <v>5539.7</v>
      </c>
    </row>
    <row r="283" spans="1:7">
      <c r="A283" s="4">
        <v>41683</v>
      </c>
      <c r="B283">
        <v>6087.55</v>
      </c>
      <c r="C283">
        <v>6094.4</v>
      </c>
      <c r="D283">
        <v>5991.1</v>
      </c>
      <c r="E283">
        <v>6001.1</v>
      </c>
      <c r="F283">
        <v>153652371</v>
      </c>
      <c r="G283">
        <v>5037.18</v>
      </c>
    </row>
    <row r="284" spans="1:7">
      <c r="A284" s="4">
        <v>41682</v>
      </c>
      <c r="B284">
        <v>6085.35</v>
      </c>
      <c r="C284">
        <v>6106.6</v>
      </c>
      <c r="D284">
        <v>6077.4</v>
      </c>
      <c r="E284">
        <v>6084</v>
      </c>
      <c r="F284">
        <v>138547391</v>
      </c>
      <c r="G284">
        <v>5351.08</v>
      </c>
    </row>
    <row r="285" spans="1:7">
      <c r="A285" s="4">
        <v>41681</v>
      </c>
      <c r="B285">
        <v>6072.45</v>
      </c>
      <c r="C285">
        <v>6081.85</v>
      </c>
      <c r="D285">
        <v>6053.25</v>
      </c>
      <c r="E285">
        <v>6062.7</v>
      </c>
      <c r="F285">
        <v>150520900</v>
      </c>
      <c r="G285">
        <v>5268.8</v>
      </c>
    </row>
    <row r="286" spans="1:7">
      <c r="A286" s="4">
        <v>41680</v>
      </c>
      <c r="B286">
        <v>6072.8</v>
      </c>
      <c r="C286">
        <v>6083.05</v>
      </c>
      <c r="D286">
        <v>6046.4</v>
      </c>
      <c r="E286">
        <v>6053.45</v>
      </c>
      <c r="F286">
        <v>133070328</v>
      </c>
      <c r="G286">
        <v>4762.8900000000003</v>
      </c>
    </row>
    <row r="287" spans="1:7">
      <c r="A287" s="4">
        <v>41677</v>
      </c>
      <c r="B287">
        <v>6077.65</v>
      </c>
      <c r="C287">
        <v>6079.95</v>
      </c>
      <c r="D287">
        <v>6030.9</v>
      </c>
      <c r="E287">
        <v>6063.2</v>
      </c>
      <c r="F287">
        <v>181932292</v>
      </c>
      <c r="G287">
        <v>5591.39</v>
      </c>
    </row>
    <row r="288" spans="1:7">
      <c r="A288" s="4">
        <v>41676</v>
      </c>
      <c r="B288">
        <v>6028.35</v>
      </c>
      <c r="C288">
        <v>6048.35</v>
      </c>
      <c r="D288">
        <v>5965.4</v>
      </c>
      <c r="E288">
        <v>6036.3</v>
      </c>
      <c r="F288">
        <v>185503324</v>
      </c>
      <c r="G288">
        <v>6291.97</v>
      </c>
    </row>
    <row r="289" spans="1:7">
      <c r="A289" s="4">
        <v>41675</v>
      </c>
      <c r="B289">
        <v>6004.25</v>
      </c>
      <c r="C289">
        <v>6028.05</v>
      </c>
      <c r="D289">
        <v>5962.05</v>
      </c>
      <c r="E289">
        <v>6022.4</v>
      </c>
      <c r="F289">
        <v>166627311</v>
      </c>
      <c r="G289">
        <v>5572.13</v>
      </c>
    </row>
    <row r="290" spans="1:7">
      <c r="A290" s="4">
        <v>41674</v>
      </c>
      <c r="B290">
        <v>5947.6</v>
      </c>
      <c r="C290">
        <v>6017.8</v>
      </c>
      <c r="D290">
        <v>5933.3</v>
      </c>
      <c r="E290">
        <v>6000.9</v>
      </c>
      <c r="F290">
        <v>183252654</v>
      </c>
      <c r="G290">
        <v>6075.02</v>
      </c>
    </row>
    <row r="291" spans="1:7">
      <c r="A291" s="4">
        <v>41673</v>
      </c>
      <c r="B291">
        <v>6058.8</v>
      </c>
      <c r="C291">
        <v>6074.85</v>
      </c>
      <c r="D291">
        <v>5994.45</v>
      </c>
      <c r="E291">
        <v>6001.8</v>
      </c>
      <c r="F291">
        <v>134893587</v>
      </c>
      <c r="G291">
        <v>4635.6899999999996</v>
      </c>
    </row>
    <row r="292" spans="1:7">
      <c r="A292" s="4">
        <v>41670</v>
      </c>
      <c r="B292">
        <v>6082.75</v>
      </c>
      <c r="C292">
        <v>6097.85</v>
      </c>
      <c r="D292">
        <v>6067.35</v>
      </c>
      <c r="E292">
        <v>6089.5</v>
      </c>
      <c r="F292">
        <v>146713083</v>
      </c>
      <c r="G292">
        <v>5407.1</v>
      </c>
    </row>
    <row r="293" spans="1:7">
      <c r="A293" s="4">
        <v>41669</v>
      </c>
      <c r="B293">
        <v>6067</v>
      </c>
      <c r="C293">
        <v>6082.85</v>
      </c>
      <c r="D293">
        <v>6027.25</v>
      </c>
      <c r="E293">
        <v>6073.7</v>
      </c>
      <c r="F293">
        <v>208061426</v>
      </c>
      <c r="G293">
        <v>7694.04</v>
      </c>
    </row>
    <row r="294" spans="1:7">
      <c r="A294" s="4">
        <v>41668</v>
      </c>
      <c r="B294">
        <v>6161</v>
      </c>
      <c r="C294">
        <v>6170.45</v>
      </c>
      <c r="D294">
        <v>6109.8</v>
      </c>
      <c r="E294">
        <v>6120.25</v>
      </c>
      <c r="F294">
        <v>146733030</v>
      </c>
      <c r="G294">
        <v>6487.39</v>
      </c>
    </row>
    <row r="295" spans="1:7">
      <c r="A295" s="4">
        <v>41667</v>
      </c>
      <c r="B295">
        <v>6131.85</v>
      </c>
      <c r="C295">
        <v>6163.6</v>
      </c>
      <c r="D295">
        <v>6085.95</v>
      </c>
      <c r="E295">
        <v>6126.25</v>
      </c>
      <c r="F295">
        <v>184111740</v>
      </c>
      <c r="G295">
        <v>7710.08</v>
      </c>
    </row>
    <row r="296" spans="1:7">
      <c r="A296" s="4">
        <v>41666</v>
      </c>
      <c r="B296">
        <v>6186.3</v>
      </c>
      <c r="C296">
        <v>6188.55</v>
      </c>
      <c r="D296">
        <v>6130.25</v>
      </c>
      <c r="E296">
        <v>6135.85</v>
      </c>
      <c r="F296">
        <v>190442601</v>
      </c>
      <c r="G296">
        <v>7091.1</v>
      </c>
    </row>
    <row r="297" spans="1:7">
      <c r="A297" s="4">
        <v>41663</v>
      </c>
      <c r="B297">
        <v>6301.65</v>
      </c>
      <c r="C297">
        <v>6331.45</v>
      </c>
      <c r="D297">
        <v>6263.9</v>
      </c>
      <c r="E297">
        <v>6266.75</v>
      </c>
      <c r="F297">
        <v>160270856</v>
      </c>
      <c r="G297">
        <v>6209.06</v>
      </c>
    </row>
    <row r="298" spans="1:7">
      <c r="A298" s="4">
        <v>41662</v>
      </c>
      <c r="B298">
        <v>6325.95</v>
      </c>
      <c r="C298">
        <v>6355.6</v>
      </c>
      <c r="D298">
        <v>6316.4</v>
      </c>
      <c r="E298">
        <v>6345.65</v>
      </c>
      <c r="F298">
        <v>120054602</v>
      </c>
      <c r="G298">
        <v>5278.88</v>
      </c>
    </row>
    <row r="299" spans="1:7">
      <c r="A299" s="4">
        <v>41661</v>
      </c>
      <c r="B299">
        <v>6309.05</v>
      </c>
      <c r="C299">
        <v>6349.95</v>
      </c>
      <c r="D299">
        <v>6287.45</v>
      </c>
      <c r="E299">
        <v>6338.95</v>
      </c>
      <c r="F299">
        <v>137490525</v>
      </c>
      <c r="G299">
        <v>5635.92</v>
      </c>
    </row>
    <row r="300" spans="1:7">
      <c r="A300" s="4">
        <v>41660</v>
      </c>
      <c r="B300">
        <v>6320.15</v>
      </c>
      <c r="C300">
        <v>6330.3</v>
      </c>
      <c r="D300">
        <v>6297.9</v>
      </c>
      <c r="E300">
        <v>6313.8</v>
      </c>
      <c r="F300">
        <v>141728380</v>
      </c>
      <c r="G300">
        <v>5831.26</v>
      </c>
    </row>
    <row r="301" spans="1:7">
      <c r="A301" s="4">
        <v>41659</v>
      </c>
      <c r="B301">
        <v>6261.75</v>
      </c>
      <c r="C301">
        <v>6307.45</v>
      </c>
      <c r="D301">
        <v>6243.35</v>
      </c>
      <c r="E301">
        <v>6303.95</v>
      </c>
      <c r="F301">
        <v>122136071</v>
      </c>
      <c r="G301">
        <v>5499.51</v>
      </c>
    </row>
    <row r="302" spans="1:7">
      <c r="A302" s="4">
        <v>41656</v>
      </c>
      <c r="B302">
        <v>6306.25</v>
      </c>
      <c r="C302">
        <v>6327.1</v>
      </c>
      <c r="D302">
        <v>6246.35</v>
      </c>
      <c r="E302">
        <v>6261.65</v>
      </c>
      <c r="F302">
        <v>167719501</v>
      </c>
      <c r="G302">
        <v>7895.92</v>
      </c>
    </row>
    <row r="303" spans="1:7">
      <c r="A303" s="4">
        <v>41655</v>
      </c>
      <c r="B303">
        <v>6341.35</v>
      </c>
      <c r="C303">
        <v>6346.5</v>
      </c>
      <c r="D303">
        <v>6299.85</v>
      </c>
      <c r="E303">
        <v>6318.9</v>
      </c>
      <c r="F303">
        <v>153420441</v>
      </c>
      <c r="G303">
        <v>6758.63</v>
      </c>
    </row>
    <row r="304" spans="1:7">
      <c r="A304" s="4">
        <v>41654</v>
      </c>
      <c r="B304">
        <v>6265.95</v>
      </c>
      <c r="C304">
        <v>6325.2</v>
      </c>
      <c r="D304">
        <v>6265.3</v>
      </c>
      <c r="E304">
        <v>6320.9</v>
      </c>
      <c r="F304">
        <v>145922867</v>
      </c>
      <c r="G304">
        <v>6422.97</v>
      </c>
    </row>
    <row r="305" spans="1:7">
      <c r="A305" s="4">
        <v>41653</v>
      </c>
      <c r="B305">
        <v>6260.25</v>
      </c>
      <c r="C305">
        <v>6280.35</v>
      </c>
      <c r="D305">
        <v>6234.15</v>
      </c>
      <c r="E305">
        <v>6241.85</v>
      </c>
      <c r="F305">
        <v>110231153</v>
      </c>
      <c r="G305">
        <v>4703.01</v>
      </c>
    </row>
    <row r="306" spans="1:7">
      <c r="A306" s="4">
        <v>41652</v>
      </c>
      <c r="B306">
        <v>6189.55</v>
      </c>
      <c r="C306">
        <v>6288.2</v>
      </c>
      <c r="D306">
        <v>6189.55</v>
      </c>
      <c r="E306">
        <v>6272.75</v>
      </c>
      <c r="F306">
        <v>135009945</v>
      </c>
      <c r="G306">
        <v>5984.02</v>
      </c>
    </row>
    <row r="307" spans="1:7">
      <c r="A307" s="4">
        <v>41649</v>
      </c>
      <c r="B307">
        <v>6178.85</v>
      </c>
      <c r="C307">
        <v>6239.1</v>
      </c>
      <c r="D307">
        <v>6139.6</v>
      </c>
      <c r="E307">
        <v>6171.45</v>
      </c>
      <c r="F307">
        <v>159920407</v>
      </c>
      <c r="G307">
        <v>7347.29</v>
      </c>
    </row>
    <row r="308" spans="1:7">
      <c r="A308" s="4">
        <v>41648</v>
      </c>
      <c r="B308">
        <v>6181.7</v>
      </c>
      <c r="C308">
        <v>6188.05</v>
      </c>
      <c r="D308">
        <v>6148.25</v>
      </c>
      <c r="E308">
        <v>6168.35</v>
      </c>
      <c r="F308">
        <v>150064466</v>
      </c>
      <c r="G308">
        <v>5908.02</v>
      </c>
    </row>
    <row r="309" spans="1:7">
      <c r="A309" s="4">
        <v>41647</v>
      </c>
      <c r="B309">
        <v>6178.05</v>
      </c>
      <c r="C309">
        <v>6192.1</v>
      </c>
      <c r="D309">
        <v>6160.35</v>
      </c>
      <c r="E309">
        <v>6174.6</v>
      </c>
      <c r="F309">
        <v>146912639</v>
      </c>
      <c r="G309">
        <v>5816.54</v>
      </c>
    </row>
    <row r="310" spans="1:7">
      <c r="A310" s="4">
        <v>41646</v>
      </c>
      <c r="B310">
        <v>6203.9</v>
      </c>
      <c r="C310">
        <v>6221.5</v>
      </c>
      <c r="D310">
        <v>6144.75</v>
      </c>
      <c r="E310">
        <v>6162.25</v>
      </c>
      <c r="F310">
        <v>138559000</v>
      </c>
      <c r="G310">
        <v>5696.6</v>
      </c>
    </row>
    <row r="311" spans="1:7">
      <c r="A311" s="4">
        <v>41645</v>
      </c>
      <c r="B311">
        <v>6220.85</v>
      </c>
      <c r="C311">
        <v>6224.7</v>
      </c>
      <c r="D311">
        <v>6170.25</v>
      </c>
      <c r="E311">
        <v>6191.45</v>
      </c>
      <c r="F311">
        <v>118344976</v>
      </c>
      <c r="G311">
        <v>4722.67</v>
      </c>
    </row>
    <row r="312" spans="1:7">
      <c r="A312" s="4">
        <v>41642</v>
      </c>
      <c r="B312">
        <v>6194.55</v>
      </c>
      <c r="C312">
        <v>6221.7</v>
      </c>
      <c r="D312">
        <v>6171.25</v>
      </c>
      <c r="E312">
        <v>6211.15</v>
      </c>
      <c r="F312">
        <v>139043889</v>
      </c>
      <c r="G312">
        <v>5369.42</v>
      </c>
    </row>
    <row r="313" spans="1:7">
      <c r="A313" s="4">
        <v>41641</v>
      </c>
      <c r="B313">
        <v>6301.25</v>
      </c>
      <c r="C313">
        <v>6358.3</v>
      </c>
      <c r="D313">
        <v>6211.3</v>
      </c>
      <c r="E313">
        <v>6221.15</v>
      </c>
      <c r="F313">
        <v>158132556</v>
      </c>
      <c r="G313">
        <v>5249.79</v>
      </c>
    </row>
    <row r="314" spans="1:7">
      <c r="A314" s="4">
        <v>41640</v>
      </c>
      <c r="B314">
        <v>6323.8</v>
      </c>
      <c r="C314">
        <v>6327.2</v>
      </c>
      <c r="D314">
        <v>6298.25</v>
      </c>
      <c r="E314">
        <v>6301.65</v>
      </c>
      <c r="F314">
        <v>69567668</v>
      </c>
      <c r="G314">
        <v>2015.36</v>
      </c>
    </row>
    <row r="315" spans="1:7">
      <c r="A315" s="4">
        <v>41639</v>
      </c>
      <c r="B315">
        <v>6307.35</v>
      </c>
      <c r="C315">
        <v>6317.3</v>
      </c>
      <c r="D315">
        <v>6287.3</v>
      </c>
      <c r="E315">
        <v>6304</v>
      </c>
      <c r="F315">
        <v>103439312</v>
      </c>
      <c r="G315">
        <v>3032.11</v>
      </c>
    </row>
    <row r="316" spans="1:7">
      <c r="A316" s="4">
        <v>41638</v>
      </c>
      <c r="B316">
        <v>6336.4</v>
      </c>
      <c r="C316">
        <v>6344.05</v>
      </c>
      <c r="D316">
        <v>6273.15</v>
      </c>
      <c r="E316">
        <v>6291.1</v>
      </c>
      <c r="F316">
        <v>101271820</v>
      </c>
      <c r="G316">
        <v>3977.23</v>
      </c>
    </row>
    <row r="317" spans="1:7">
      <c r="A317" s="4">
        <v>41635</v>
      </c>
      <c r="B317">
        <v>6292.8</v>
      </c>
      <c r="C317">
        <v>6324.9</v>
      </c>
      <c r="D317">
        <v>6289.4</v>
      </c>
      <c r="E317">
        <v>6313.8</v>
      </c>
      <c r="F317">
        <v>96867388</v>
      </c>
      <c r="G317">
        <v>3797.25</v>
      </c>
    </row>
    <row r="318" spans="1:7">
      <c r="A318" s="4">
        <v>41634</v>
      </c>
      <c r="B318">
        <v>6270.1</v>
      </c>
      <c r="C318">
        <v>6302.75</v>
      </c>
      <c r="D318">
        <v>6259.45</v>
      </c>
      <c r="E318">
        <v>6278.9</v>
      </c>
      <c r="F318">
        <v>182310258</v>
      </c>
      <c r="G318">
        <v>6457.23</v>
      </c>
    </row>
    <row r="319" spans="1:7">
      <c r="A319" s="4">
        <v>41632</v>
      </c>
      <c r="B319">
        <v>6296.45</v>
      </c>
      <c r="C319">
        <v>6301.5</v>
      </c>
      <c r="D319">
        <v>6262</v>
      </c>
      <c r="E319">
        <v>6268.4</v>
      </c>
      <c r="F319">
        <v>107642909</v>
      </c>
      <c r="G319">
        <v>3780.9</v>
      </c>
    </row>
    <row r="320" spans="1:7">
      <c r="A320" s="4">
        <v>41631</v>
      </c>
      <c r="B320">
        <v>6267.2</v>
      </c>
      <c r="C320">
        <v>6317.5</v>
      </c>
      <c r="D320">
        <v>6266.95</v>
      </c>
      <c r="E320">
        <v>6284.5</v>
      </c>
      <c r="F320">
        <v>131187586</v>
      </c>
      <c r="G320">
        <v>4746.66</v>
      </c>
    </row>
    <row r="321" spans="1:7">
      <c r="A321" s="4">
        <v>41628</v>
      </c>
      <c r="B321">
        <v>6179.95</v>
      </c>
      <c r="C321">
        <v>6284.5</v>
      </c>
      <c r="D321">
        <v>6170.35</v>
      </c>
      <c r="E321">
        <v>6274.25</v>
      </c>
      <c r="F321">
        <v>171969981</v>
      </c>
      <c r="G321">
        <v>6359.37</v>
      </c>
    </row>
    <row r="322" spans="1:7">
      <c r="A322" s="4">
        <v>41627</v>
      </c>
      <c r="B322">
        <v>6253.9</v>
      </c>
      <c r="C322">
        <v>6263.75</v>
      </c>
      <c r="D322">
        <v>6150.7</v>
      </c>
      <c r="E322">
        <v>6166.65</v>
      </c>
      <c r="F322">
        <v>437039204</v>
      </c>
      <c r="G322">
        <v>9005.49</v>
      </c>
    </row>
    <row r="323" spans="1:7">
      <c r="A323" s="4">
        <v>41626</v>
      </c>
      <c r="B323">
        <v>6129.95</v>
      </c>
      <c r="C323">
        <v>6236</v>
      </c>
      <c r="D323">
        <v>6129.95</v>
      </c>
      <c r="E323">
        <v>6217.15</v>
      </c>
      <c r="F323">
        <v>243250558</v>
      </c>
      <c r="G323">
        <v>7498.21</v>
      </c>
    </row>
    <row r="324" spans="1:7">
      <c r="A324" s="4">
        <v>41625</v>
      </c>
      <c r="B324">
        <v>6178.2</v>
      </c>
      <c r="C324">
        <v>6190.55</v>
      </c>
      <c r="D324">
        <v>6133</v>
      </c>
      <c r="E324">
        <v>6139.05</v>
      </c>
      <c r="F324">
        <v>154174701</v>
      </c>
      <c r="G324">
        <v>5676.19</v>
      </c>
    </row>
    <row r="325" spans="1:7">
      <c r="A325" s="4">
        <v>41624</v>
      </c>
      <c r="B325">
        <v>6168.35</v>
      </c>
      <c r="C325">
        <v>6183.25</v>
      </c>
      <c r="D325">
        <v>6146.05</v>
      </c>
      <c r="E325">
        <v>6154.7</v>
      </c>
      <c r="F325">
        <v>146451539</v>
      </c>
      <c r="G325">
        <v>5445.51</v>
      </c>
    </row>
    <row r="326" spans="1:7">
      <c r="A326" s="4">
        <v>41621</v>
      </c>
      <c r="B326">
        <v>6201.3</v>
      </c>
      <c r="C326">
        <v>6208.6</v>
      </c>
      <c r="D326">
        <v>6161.4</v>
      </c>
      <c r="E326">
        <v>6168.4</v>
      </c>
      <c r="F326">
        <v>169650657</v>
      </c>
      <c r="G326">
        <v>6403.01</v>
      </c>
    </row>
    <row r="327" spans="1:7">
      <c r="A327" s="4">
        <v>41620</v>
      </c>
      <c r="B327">
        <v>6276.75</v>
      </c>
      <c r="C327">
        <v>6286.85</v>
      </c>
      <c r="D327">
        <v>6230.55</v>
      </c>
      <c r="E327">
        <v>6237.05</v>
      </c>
      <c r="F327">
        <v>148533899</v>
      </c>
      <c r="G327">
        <v>5175.3900000000003</v>
      </c>
    </row>
    <row r="328" spans="1:7">
      <c r="A328" s="4">
        <v>41619</v>
      </c>
      <c r="B328">
        <v>6307.2</v>
      </c>
      <c r="C328">
        <v>6326.6</v>
      </c>
      <c r="D328">
        <v>6280.25</v>
      </c>
      <c r="E328">
        <v>6307.9</v>
      </c>
      <c r="F328">
        <v>148196394</v>
      </c>
      <c r="G328">
        <v>5672.66</v>
      </c>
    </row>
    <row r="329" spans="1:7">
      <c r="A329" s="4">
        <v>41618</v>
      </c>
      <c r="B329">
        <v>6354.7</v>
      </c>
      <c r="C329">
        <v>6362.25</v>
      </c>
      <c r="D329">
        <v>6307.55</v>
      </c>
      <c r="E329">
        <v>6332.85</v>
      </c>
      <c r="F329">
        <v>242412856</v>
      </c>
      <c r="G329">
        <v>8646.17</v>
      </c>
    </row>
    <row r="330" spans="1:7">
      <c r="A330" s="4">
        <v>41617</v>
      </c>
      <c r="B330">
        <v>6415</v>
      </c>
      <c r="C330">
        <v>6415.25</v>
      </c>
      <c r="D330">
        <v>6345</v>
      </c>
      <c r="E330">
        <v>6363.9</v>
      </c>
      <c r="F330">
        <v>198285630</v>
      </c>
      <c r="G330">
        <v>8117.57</v>
      </c>
    </row>
    <row r="331" spans="1:7">
      <c r="A331" s="4">
        <v>41614</v>
      </c>
      <c r="B331">
        <v>6234.4</v>
      </c>
      <c r="C331">
        <v>6275.35</v>
      </c>
      <c r="D331">
        <v>6230.75</v>
      </c>
      <c r="E331">
        <v>6259.9</v>
      </c>
      <c r="F331">
        <v>158539890</v>
      </c>
      <c r="G331">
        <v>5692.11</v>
      </c>
    </row>
    <row r="332" spans="1:7">
      <c r="A332" s="4">
        <v>41613</v>
      </c>
      <c r="B332">
        <v>6262.45</v>
      </c>
      <c r="C332">
        <v>6300.55</v>
      </c>
      <c r="D332">
        <v>6232</v>
      </c>
      <c r="E332">
        <v>6241.1</v>
      </c>
      <c r="F332">
        <v>186060466</v>
      </c>
      <c r="G332">
        <v>7519.34</v>
      </c>
    </row>
    <row r="333" spans="1:7">
      <c r="A333" s="4">
        <v>41612</v>
      </c>
      <c r="B333">
        <v>6187.95</v>
      </c>
      <c r="C333">
        <v>6209.15</v>
      </c>
      <c r="D333">
        <v>6149.9</v>
      </c>
      <c r="E333">
        <v>6160.95</v>
      </c>
      <c r="F333">
        <v>186169067</v>
      </c>
      <c r="G333">
        <v>5561.95</v>
      </c>
    </row>
    <row r="334" spans="1:7">
      <c r="A334" s="4">
        <v>41611</v>
      </c>
      <c r="B334">
        <v>6204.25</v>
      </c>
      <c r="C334">
        <v>6225.4</v>
      </c>
      <c r="D334">
        <v>6191.4</v>
      </c>
      <c r="E334">
        <v>6201.85</v>
      </c>
      <c r="F334">
        <v>156852586</v>
      </c>
      <c r="G334">
        <v>5474.29</v>
      </c>
    </row>
    <row r="335" spans="1:7">
      <c r="A335" s="4">
        <v>41610</v>
      </c>
      <c r="B335">
        <v>6171.15</v>
      </c>
      <c r="C335">
        <v>6228.7</v>
      </c>
      <c r="D335">
        <v>6171.15</v>
      </c>
      <c r="E335">
        <v>6217.85</v>
      </c>
      <c r="F335">
        <v>145948276</v>
      </c>
      <c r="G335">
        <v>5294.15</v>
      </c>
    </row>
    <row r="336" spans="1:7">
      <c r="A336" s="4">
        <v>41607</v>
      </c>
      <c r="B336">
        <v>6103.9</v>
      </c>
      <c r="C336">
        <v>6182.5</v>
      </c>
      <c r="D336">
        <v>6103.8</v>
      </c>
      <c r="E336">
        <v>6176.1</v>
      </c>
      <c r="F336">
        <v>190711115</v>
      </c>
      <c r="G336">
        <v>5487.36</v>
      </c>
    </row>
    <row r="337" spans="1:7">
      <c r="A337" s="4">
        <v>41606</v>
      </c>
      <c r="B337">
        <v>6092</v>
      </c>
      <c r="C337">
        <v>6112.95</v>
      </c>
      <c r="D337">
        <v>6068.3</v>
      </c>
      <c r="E337">
        <v>6091.85</v>
      </c>
      <c r="F337">
        <v>195315802</v>
      </c>
      <c r="G337">
        <v>6589.55</v>
      </c>
    </row>
    <row r="338" spans="1:7">
      <c r="A338" s="4">
        <v>41605</v>
      </c>
      <c r="B338">
        <v>6062.7</v>
      </c>
      <c r="C338">
        <v>6074</v>
      </c>
      <c r="D338">
        <v>6030.3</v>
      </c>
      <c r="E338">
        <v>6057.1</v>
      </c>
      <c r="F338">
        <v>124875896</v>
      </c>
      <c r="G338">
        <v>4780.5</v>
      </c>
    </row>
    <row r="339" spans="1:7">
      <c r="A339" s="4">
        <v>41604</v>
      </c>
      <c r="B339">
        <v>6099.25</v>
      </c>
      <c r="C339">
        <v>6112.7</v>
      </c>
      <c r="D339">
        <v>6047.75</v>
      </c>
      <c r="E339">
        <v>6059.1</v>
      </c>
      <c r="F339">
        <v>150661397</v>
      </c>
      <c r="G339">
        <v>5975.26</v>
      </c>
    </row>
    <row r="340" spans="1:7">
      <c r="A340" s="4">
        <v>41603</v>
      </c>
      <c r="B340">
        <v>6035.95</v>
      </c>
      <c r="C340">
        <v>6123.5</v>
      </c>
      <c r="D340">
        <v>6035.95</v>
      </c>
      <c r="E340">
        <v>6115.35</v>
      </c>
      <c r="F340">
        <v>127195086</v>
      </c>
      <c r="G340">
        <v>5113.8100000000004</v>
      </c>
    </row>
    <row r="341" spans="1:7">
      <c r="A341" s="4">
        <v>41600</v>
      </c>
      <c r="B341">
        <v>6027.35</v>
      </c>
      <c r="C341">
        <v>6049.6</v>
      </c>
      <c r="D341">
        <v>5972.8</v>
      </c>
      <c r="E341">
        <v>5995.45</v>
      </c>
      <c r="F341">
        <v>134755917</v>
      </c>
      <c r="G341">
        <v>4804.74</v>
      </c>
    </row>
    <row r="342" spans="1:7">
      <c r="A342" s="4">
        <v>41599</v>
      </c>
      <c r="B342">
        <v>6096.5</v>
      </c>
      <c r="C342">
        <v>6097.35</v>
      </c>
      <c r="D342">
        <v>5985.4</v>
      </c>
      <c r="E342">
        <v>5999.05</v>
      </c>
      <c r="F342">
        <v>137232011</v>
      </c>
      <c r="G342">
        <v>5457.87</v>
      </c>
    </row>
    <row r="343" spans="1:7">
      <c r="A343" s="4">
        <v>41598</v>
      </c>
      <c r="B343">
        <v>6186.85</v>
      </c>
      <c r="C343">
        <v>6204.35</v>
      </c>
      <c r="D343">
        <v>6106.95</v>
      </c>
      <c r="E343">
        <v>6122.9</v>
      </c>
      <c r="F343">
        <v>155794838</v>
      </c>
      <c r="G343">
        <v>5493.72</v>
      </c>
    </row>
    <row r="344" spans="1:7">
      <c r="A344" s="4">
        <v>41597</v>
      </c>
      <c r="B344">
        <v>6197.25</v>
      </c>
      <c r="C344">
        <v>6212.4</v>
      </c>
      <c r="D344">
        <v>6180.2</v>
      </c>
      <c r="E344">
        <v>6203.35</v>
      </c>
      <c r="F344">
        <v>161514064</v>
      </c>
      <c r="G344">
        <v>6020.17</v>
      </c>
    </row>
    <row r="345" spans="1:7">
      <c r="A345" s="4">
        <v>41596</v>
      </c>
      <c r="B345">
        <v>6111.05</v>
      </c>
      <c r="C345">
        <v>6196.8</v>
      </c>
      <c r="D345">
        <v>6110.4</v>
      </c>
      <c r="E345">
        <v>6189</v>
      </c>
      <c r="F345">
        <v>163991212</v>
      </c>
      <c r="G345">
        <v>6279.02</v>
      </c>
    </row>
    <row r="346" spans="1:7">
      <c r="A346" s="4">
        <v>41592</v>
      </c>
      <c r="B346">
        <v>6037</v>
      </c>
      <c r="C346">
        <v>6101.65</v>
      </c>
      <c r="D346">
        <v>6036.65</v>
      </c>
      <c r="E346">
        <v>6056.15</v>
      </c>
      <c r="F346">
        <v>154913925</v>
      </c>
      <c r="G346">
        <v>5872.61</v>
      </c>
    </row>
    <row r="347" spans="1:7">
      <c r="A347" s="4">
        <v>41591</v>
      </c>
      <c r="B347">
        <v>5998.85</v>
      </c>
      <c r="C347">
        <v>6042.25</v>
      </c>
      <c r="D347">
        <v>5972.45</v>
      </c>
      <c r="E347">
        <v>5989.6</v>
      </c>
      <c r="F347">
        <v>162538228</v>
      </c>
      <c r="G347">
        <v>6738.41</v>
      </c>
    </row>
    <row r="348" spans="1:7">
      <c r="A348" s="4">
        <v>41590</v>
      </c>
      <c r="B348">
        <v>6087.25</v>
      </c>
      <c r="C348">
        <v>6108.7</v>
      </c>
      <c r="D348">
        <v>6011.75</v>
      </c>
      <c r="E348">
        <v>6018.05</v>
      </c>
      <c r="F348">
        <v>153812590</v>
      </c>
      <c r="G348">
        <v>5646.24</v>
      </c>
    </row>
    <row r="349" spans="1:7">
      <c r="A349" s="4">
        <v>41589</v>
      </c>
      <c r="B349">
        <v>6110.4</v>
      </c>
      <c r="C349">
        <v>6141.65</v>
      </c>
      <c r="D349">
        <v>6067.75</v>
      </c>
      <c r="E349">
        <v>6078.8</v>
      </c>
      <c r="F349">
        <v>146060450</v>
      </c>
      <c r="G349">
        <v>5678.81</v>
      </c>
    </row>
    <row r="350" spans="1:7">
      <c r="A350" s="4">
        <v>41586</v>
      </c>
      <c r="B350">
        <v>6170.15</v>
      </c>
      <c r="C350">
        <v>6185.15</v>
      </c>
      <c r="D350">
        <v>6120.95</v>
      </c>
      <c r="E350">
        <v>6140.75</v>
      </c>
      <c r="F350">
        <v>150051986</v>
      </c>
      <c r="G350">
        <v>5977.34</v>
      </c>
    </row>
    <row r="351" spans="1:7">
      <c r="A351" s="4">
        <v>41585</v>
      </c>
      <c r="B351">
        <v>6228.9</v>
      </c>
      <c r="C351">
        <v>6288.95</v>
      </c>
      <c r="D351">
        <v>6180.8</v>
      </c>
      <c r="E351">
        <v>6187.25</v>
      </c>
      <c r="F351">
        <v>168832431</v>
      </c>
      <c r="G351">
        <v>6274.13</v>
      </c>
    </row>
    <row r="352" spans="1:7">
      <c r="A352" s="4">
        <v>41584</v>
      </c>
      <c r="B352">
        <v>6260.55</v>
      </c>
      <c r="C352">
        <v>6269.7</v>
      </c>
      <c r="D352">
        <v>6208.7</v>
      </c>
      <c r="E352">
        <v>6215.15</v>
      </c>
      <c r="F352">
        <v>157080263</v>
      </c>
      <c r="G352">
        <v>5461.18</v>
      </c>
    </row>
    <row r="353" spans="1:7">
      <c r="A353" s="4">
        <v>41583</v>
      </c>
      <c r="B353">
        <v>6282.15</v>
      </c>
      <c r="C353">
        <v>6304.75</v>
      </c>
      <c r="D353">
        <v>6244.3</v>
      </c>
      <c r="E353">
        <v>6253.15</v>
      </c>
      <c r="F353">
        <v>181053761</v>
      </c>
      <c r="G353">
        <v>6598.06</v>
      </c>
    </row>
    <row r="354" spans="1:7">
      <c r="A354" s="4">
        <v>41581</v>
      </c>
      <c r="B354">
        <v>6332.05</v>
      </c>
      <c r="C354">
        <v>6342.95</v>
      </c>
      <c r="D354">
        <v>6311.15</v>
      </c>
      <c r="E354">
        <v>6317.35</v>
      </c>
      <c r="F354">
        <v>23856924</v>
      </c>
      <c r="G354">
        <v>858.24</v>
      </c>
    </row>
    <row r="355" spans="1:7">
      <c r="A355" s="4">
        <v>41579</v>
      </c>
      <c r="B355">
        <v>6289.75</v>
      </c>
      <c r="C355">
        <v>6332.6</v>
      </c>
      <c r="D355">
        <v>6286.95</v>
      </c>
      <c r="E355">
        <v>6307.2</v>
      </c>
      <c r="F355">
        <v>191639789</v>
      </c>
      <c r="G355">
        <v>7371.92</v>
      </c>
    </row>
    <row r="356" spans="1:7">
      <c r="A356" s="4">
        <v>41578</v>
      </c>
      <c r="B356">
        <v>6237.15</v>
      </c>
      <c r="C356">
        <v>6309.05</v>
      </c>
      <c r="D356">
        <v>6235.9</v>
      </c>
      <c r="E356">
        <v>6299.15</v>
      </c>
      <c r="F356">
        <v>239607127</v>
      </c>
      <c r="G356">
        <v>9560.5400000000009</v>
      </c>
    </row>
    <row r="357" spans="1:7">
      <c r="A357" s="4">
        <v>41577</v>
      </c>
      <c r="B357">
        <v>6230.8</v>
      </c>
      <c r="C357">
        <v>6269.2</v>
      </c>
      <c r="D357">
        <v>6222.6</v>
      </c>
      <c r="E357">
        <v>6251.7</v>
      </c>
      <c r="F357">
        <v>177583848</v>
      </c>
      <c r="G357">
        <v>6861.84</v>
      </c>
    </row>
    <row r="358" spans="1:7">
      <c r="A358" s="4">
        <v>41576</v>
      </c>
      <c r="B358">
        <v>6107.55</v>
      </c>
      <c r="C358">
        <v>6228.05</v>
      </c>
      <c r="D358">
        <v>6079.2</v>
      </c>
      <c r="E358">
        <v>6220.9</v>
      </c>
      <c r="F358">
        <v>197348371</v>
      </c>
      <c r="G358">
        <v>7572.87</v>
      </c>
    </row>
    <row r="359" spans="1:7">
      <c r="A359" s="4">
        <v>41575</v>
      </c>
      <c r="B359">
        <v>6155.1</v>
      </c>
      <c r="C359">
        <v>6168.75</v>
      </c>
      <c r="D359">
        <v>6094.1</v>
      </c>
      <c r="E359">
        <v>6101.1</v>
      </c>
      <c r="F359">
        <v>146340691</v>
      </c>
      <c r="G359">
        <v>5282.79</v>
      </c>
    </row>
    <row r="360" spans="1:7">
      <c r="A360" s="4">
        <v>41572</v>
      </c>
      <c r="B360">
        <v>6154</v>
      </c>
      <c r="C360">
        <v>6174.75</v>
      </c>
      <c r="D360">
        <v>6125.95</v>
      </c>
      <c r="E360">
        <v>6144.9</v>
      </c>
      <c r="F360">
        <v>144531462</v>
      </c>
      <c r="G360">
        <v>5582.82</v>
      </c>
    </row>
    <row r="361" spans="1:7">
      <c r="A361" s="4">
        <v>41571</v>
      </c>
      <c r="B361">
        <v>6162.8</v>
      </c>
      <c r="C361">
        <v>6252.45</v>
      </c>
      <c r="D361">
        <v>6142.95</v>
      </c>
      <c r="E361">
        <v>6164.35</v>
      </c>
      <c r="F361">
        <v>176235553</v>
      </c>
      <c r="G361">
        <v>6737.2</v>
      </c>
    </row>
    <row r="362" spans="1:7">
      <c r="A362" s="4">
        <v>41570</v>
      </c>
      <c r="B362">
        <v>6209.55</v>
      </c>
      <c r="C362">
        <v>6217.95</v>
      </c>
      <c r="D362">
        <v>6116.6</v>
      </c>
      <c r="E362">
        <v>6178.35</v>
      </c>
      <c r="F362">
        <v>188285223</v>
      </c>
      <c r="G362">
        <v>6921.65</v>
      </c>
    </row>
    <row r="363" spans="1:7">
      <c r="A363" s="4">
        <v>41569</v>
      </c>
      <c r="B363">
        <v>6192.3</v>
      </c>
      <c r="C363">
        <v>6220.1</v>
      </c>
      <c r="D363">
        <v>6181.8</v>
      </c>
      <c r="E363">
        <v>6202.8</v>
      </c>
      <c r="F363">
        <v>161943721</v>
      </c>
      <c r="G363">
        <v>5850.72</v>
      </c>
    </row>
    <row r="364" spans="1:7">
      <c r="A364" s="4">
        <v>41568</v>
      </c>
      <c r="B364">
        <v>6202</v>
      </c>
      <c r="C364">
        <v>6218.95</v>
      </c>
      <c r="D364">
        <v>6163.3</v>
      </c>
      <c r="E364">
        <v>6204.95</v>
      </c>
      <c r="F364">
        <v>196989071</v>
      </c>
      <c r="G364">
        <v>7341.25</v>
      </c>
    </row>
    <row r="365" spans="1:7">
      <c r="A365" s="4">
        <v>41565</v>
      </c>
      <c r="B365">
        <v>6070.9</v>
      </c>
      <c r="C365">
        <v>6201.45</v>
      </c>
      <c r="D365">
        <v>6070.9</v>
      </c>
      <c r="E365">
        <v>6189.35</v>
      </c>
      <c r="F365">
        <v>250339955</v>
      </c>
      <c r="G365">
        <v>8353.23</v>
      </c>
    </row>
    <row r="366" spans="1:7">
      <c r="A366" s="4">
        <v>41564</v>
      </c>
      <c r="B366">
        <v>6098.5</v>
      </c>
      <c r="C366">
        <v>6110.75</v>
      </c>
      <c r="D366">
        <v>6032.55</v>
      </c>
      <c r="E366">
        <v>6045.85</v>
      </c>
      <c r="F366">
        <v>230561463</v>
      </c>
      <c r="G366">
        <v>8158.31</v>
      </c>
    </row>
    <row r="367" spans="1:7">
      <c r="A367" s="4">
        <v>41562</v>
      </c>
      <c r="B367">
        <v>6147.55</v>
      </c>
      <c r="C367">
        <v>6156.3</v>
      </c>
      <c r="D367">
        <v>6056.55</v>
      </c>
      <c r="E367">
        <v>6089.05</v>
      </c>
      <c r="F367">
        <v>218304334</v>
      </c>
      <c r="G367">
        <v>6745.02</v>
      </c>
    </row>
    <row r="368" spans="1:7">
      <c r="A368" s="4">
        <v>41561</v>
      </c>
      <c r="B368">
        <v>6093</v>
      </c>
      <c r="C368">
        <v>6124.1</v>
      </c>
      <c r="D368">
        <v>6082.9</v>
      </c>
      <c r="E368">
        <v>6112.7</v>
      </c>
      <c r="F368">
        <v>142173640</v>
      </c>
      <c r="G368">
        <v>5989.37</v>
      </c>
    </row>
    <row r="369" spans="1:7">
      <c r="A369" s="4">
        <v>41558</v>
      </c>
      <c r="B369">
        <v>6104.85</v>
      </c>
      <c r="C369">
        <v>6107.6</v>
      </c>
      <c r="D369">
        <v>6046.4</v>
      </c>
      <c r="E369">
        <v>6096.2</v>
      </c>
      <c r="F369">
        <v>180834257</v>
      </c>
      <c r="G369">
        <v>8283.09</v>
      </c>
    </row>
    <row r="370" spans="1:7">
      <c r="A370" s="4">
        <v>41557</v>
      </c>
      <c r="B370">
        <v>6001.05</v>
      </c>
      <c r="C370">
        <v>6033.95</v>
      </c>
      <c r="D370">
        <v>5979.8</v>
      </c>
      <c r="E370">
        <v>6020.95</v>
      </c>
      <c r="F370">
        <v>159607329</v>
      </c>
      <c r="G370">
        <v>6163.68</v>
      </c>
    </row>
    <row r="371" spans="1:7">
      <c r="A371" s="4">
        <v>41556</v>
      </c>
      <c r="B371">
        <v>5893.25</v>
      </c>
      <c r="C371">
        <v>6015.5</v>
      </c>
      <c r="D371">
        <v>5877.1</v>
      </c>
      <c r="E371">
        <v>6007.45</v>
      </c>
      <c r="F371">
        <v>192037125</v>
      </c>
      <c r="G371">
        <v>6904.96</v>
      </c>
    </row>
    <row r="372" spans="1:7">
      <c r="A372" s="4">
        <v>41555</v>
      </c>
      <c r="B372">
        <v>5975</v>
      </c>
      <c r="C372">
        <v>5981.7</v>
      </c>
      <c r="D372">
        <v>5913</v>
      </c>
      <c r="E372">
        <v>5928.4</v>
      </c>
      <c r="F372">
        <v>158527593</v>
      </c>
      <c r="G372">
        <v>5950.47</v>
      </c>
    </row>
    <row r="373" spans="1:7">
      <c r="A373" s="4">
        <v>41554</v>
      </c>
      <c r="B373">
        <v>5889.05</v>
      </c>
      <c r="C373">
        <v>5912</v>
      </c>
      <c r="D373">
        <v>5825.85</v>
      </c>
      <c r="E373">
        <v>5906.15</v>
      </c>
      <c r="F373">
        <v>156387945</v>
      </c>
      <c r="G373">
        <v>5348.49</v>
      </c>
    </row>
    <row r="374" spans="1:7">
      <c r="A374" s="4">
        <v>41551</v>
      </c>
      <c r="B374">
        <v>5891.3</v>
      </c>
      <c r="C374">
        <v>5950.45</v>
      </c>
      <c r="D374">
        <v>5885</v>
      </c>
      <c r="E374">
        <v>5907.3</v>
      </c>
      <c r="F374">
        <v>191469248</v>
      </c>
      <c r="G374">
        <v>6052.47</v>
      </c>
    </row>
    <row r="375" spans="1:7">
      <c r="A375" s="4">
        <v>41550</v>
      </c>
      <c r="B375">
        <v>5819.1</v>
      </c>
      <c r="C375">
        <v>5917.6</v>
      </c>
      <c r="D375">
        <v>5802.7</v>
      </c>
      <c r="E375">
        <v>5909.7</v>
      </c>
      <c r="F375">
        <v>199793235</v>
      </c>
      <c r="G375">
        <v>7481.97</v>
      </c>
    </row>
    <row r="376" spans="1:7">
      <c r="A376" s="4">
        <v>41548</v>
      </c>
      <c r="B376">
        <v>5756.1</v>
      </c>
      <c r="C376">
        <v>5786.45</v>
      </c>
      <c r="D376">
        <v>5700.95</v>
      </c>
      <c r="E376">
        <v>5780.05</v>
      </c>
      <c r="F376">
        <v>159247089</v>
      </c>
      <c r="G376">
        <v>5075.7</v>
      </c>
    </row>
    <row r="377" spans="1:7">
      <c r="A377" s="4">
        <v>41547</v>
      </c>
      <c r="B377">
        <v>5801.05</v>
      </c>
      <c r="C377">
        <v>5810.2</v>
      </c>
      <c r="D377">
        <v>5718.5</v>
      </c>
      <c r="E377">
        <v>5735.3</v>
      </c>
      <c r="F377">
        <v>155674706</v>
      </c>
      <c r="G377">
        <v>5642.77</v>
      </c>
    </row>
    <row r="378" spans="1:7">
      <c r="A378" s="4">
        <v>41544</v>
      </c>
      <c r="B378">
        <v>5905.55</v>
      </c>
      <c r="C378">
        <v>5909.2</v>
      </c>
      <c r="D378">
        <v>5819.3</v>
      </c>
      <c r="E378">
        <v>5833.2</v>
      </c>
      <c r="F378">
        <v>163067913</v>
      </c>
      <c r="G378">
        <v>5303.31</v>
      </c>
    </row>
    <row r="379" spans="1:7">
      <c r="A379" s="4">
        <v>41543</v>
      </c>
      <c r="B379">
        <v>5872.8</v>
      </c>
      <c r="C379">
        <v>5917.65</v>
      </c>
      <c r="D379">
        <v>5864.1</v>
      </c>
      <c r="E379">
        <v>5882.25</v>
      </c>
      <c r="F379">
        <v>220589737</v>
      </c>
      <c r="G379">
        <v>7761.99</v>
      </c>
    </row>
    <row r="380" spans="1:7">
      <c r="A380" s="4">
        <v>41542</v>
      </c>
      <c r="B380">
        <v>5901.55</v>
      </c>
      <c r="C380">
        <v>5910.55</v>
      </c>
      <c r="D380">
        <v>5811.1</v>
      </c>
      <c r="E380">
        <v>5873.85</v>
      </c>
      <c r="F380">
        <v>200162195</v>
      </c>
      <c r="G380">
        <v>6988.96</v>
      </c>
    </row>
    <row r="381" spans="1:7">
      <c r="A381" s="4">
        <v>41541</v>
      </c>
      <c r="B381">
        <v>5855</v>
      </c>
      <c r="C381">
        <v>5938.4</v>
      </c>
      <c r="D381">
        <v>5854.55</v>
      </c>
      <c r="E381">
        <v>5892.45</v>
      </c>
      <c r="F381">
        <v>187578148</v>
      </c>
      <c r="G381">
        <v>7002.84</v>
      </c>
    </row>
    <row r="382" spans="1:7">
      <c r="A382" s="4">
        <v>41540</v>
      </c>
      <c r="B382">
        <v>5945.8</v>
      </c>
      <c r="C382">
        <v>5989.4</v>
      </c>
      <c r="D382">
        <v>5871.4</v>
      </c>
      <c r="E382">
        <v>5889.75</v>
      </c>
      <c r="F382">
        <v>188322506</v>
      </c>
      <c r="G382">
        <v>6596.17</v>
      </c>
    </row>
    <row r="383" spans="1:7">
      <c r="A383" s="4">
        <v>41537</v>
      </c>
      <c r="B383">
        <v>6104.55</v>
      </c>
      <c r="C383">
        <v>6130.95</v>
      </c>
      <c r="D383">
        <v>5932.85</v>
      </c>
      <c r="E383">
        <v>6012.1</v>
      </c>
      <c r="F383">
        <v>318645265</v>
      </c>
      <c r="G383">
        <v>11587.18</v>
      </c>
    </row>
    <row r="384" spans="1:7">
      <c r="A384" s="4">
        <v>41536</v>
      </c>
      <c r="B384">
        <v>6044.15</v>
      </c>
      <c r="C384">
        <v>6142.5</v>
      </c>
      <c r="D384">
        <v>6040.15</v>
      </c>
      <c r="E384">
        <v>6115.55</v>
      </c>
      <c r="F384">
        <v>287191701</v>
      </c>
      <c r="G384">
        <v>11291.28</v>
      </c>
    </row>
    <row r="385" spans="1:7">
      <c r="A385" s="4">
        <v>41535</v>
      </c>
      <c r="B385">
        <v>5872.75</v>
      </c>
      <c r="C385">
        <v>5916.9</v>
      </c>
      <c r="D385">
        <v>5840.2</v>
      </c>
      <c r="E385">
        <v>5899.45</v>
      </c>
      <c r="F385">
        <v>153585493</v>
      </c>
      <c r="G385">
        <v>5369.63</v>
      </c>
    </row>
    <row r="386" spans="1:7">
      <c r="A386" s="4">
        <v>41534</v>
      </c>
      <c r="B386">
        <v>5824.2</v>
      </c>
      <c r="C386">
        <v>5857.8</v>
      </c>
      <c r="D386">
        <v>5804.9</v>
      </c>
      <c r="E386">
        <v>5850.2</v>
      </c>
      <c r="F386">
        <v>157938740</v>
      </c>
      <c r="G386">
        <v>5550.64</v>
      </c>
    </row>
    <row r="387" spans="1:7">
      <c r="A387" s="4">
        <v>41533</v>
      </c>
      <c r="B387">
        <v>5930.3</v>
      </c>
      <c r="C387">
        <v>5957.25</v>
      </c>
      <c r="D387">
        <v>5798.15</v>
      </c>
      <c r="E387">
        <v>5840.55</v>
      </c>
      <c r="F387">
        <v>219455842</v>
      </c>
      <c r="G387">
        <v>7819.05</v>
      </c>
    </row>
    <row r="388" spans="1:7">
      <c r="A388" s="4">
        <v>41530</v>
      </c>
      <c r="B388">
        <v>5828</v>
      </c>
      <c r="C388">
        <v>5884.3</v>
      </c>
      <c r="D388">
        <v>5822.9</v>
      </c>
      <c r="E388">
        <v>5850.6</v>
      </c>
      <c r="F388">
        <v>190768447</v>
      </c>
      <c r="G388">
        <v>6403.37</v>
      </c>
    </row>
    <row r="389" spans="1:7">
      <c r="A389" s="4">
        <v>41529</v>
      </c>
      <c r="B389">
        <v>5931.15</v>
      </c>
      <c r="C389">
        <v>5932</v>
      </c>
      <c r="D389">
        <v>5815.8</v>
      </c>
      <c r="E389">
        <v>5850.7</v>
      </c>
      <c r="F389">
        <v>272987246</v>
      </c>
      <c r="G389">
        <v>7667.76</v>
      </c>
    </row>
    <row r="390" spans="1:7">
      <c r="A390" s="4">
        <v>41528</v>
      </c>
      <c r="B390">
        <v>5887.25</v>
      </c>
      <c r="C390">
        <v>5924.35</v>
      </c>
      <c r="D390">
        <v>5832.7</v>
      </c>
      <c r="E390">
        <v>5913.15</v>
      </c>
      <c r="F390">
        <v>265006808</v>
      </c>
      <c r="G390">
        <v>7980.51</v>
      </c>
    </row>
    <row r="391" spans="1:7">
      <c r="A391" s="4">
        <v>41527</v>
      </c>
      <c r="B391">
        <v>5738.5</v>
      </c>
      <c r="C391">
        <v>5904.85</v>
      </c>
      <c r="D391">
        <v>5738.2</v>
      </c>
      <c r="E391">
        <v>5896.75</v>
      </c>
      <c r="F391">
        <v>275244175</v>
      </c>
      <c r="G391">
        <v>10307.969999999999</v>
      </c>
    </row>
    <row r="392" spans="1:7">
      <c r="A392" s="4">
        <v>41523</v>
      </c>
      <c r="B392">
        <v>5617.45</v>
      </c>
      <c r="C392">
        <v>5688.6</v>
      </c>
      <c r="D392">
        <v>5566.15</v>
      </c>
      <c r="E392">
        <v>5680.4</v>
      </c>
      <c r="F392">
        <v>253030740</v>
      </c>
      <c r="G392">
        <v>8821.5400000000009</v>
      </c>
    </row>
    <row r="393" spans="1:7">
      <c r="A393" s="4">
        <v>41522</v>
      </c>
      <c r="B393">
        <v>5553.75</v>
      </c>
      <c r="C393">
        <v>5625.75</v>
      </c>
      <c r="D393">
        <v>5552.7</v>
      </c>
      <c r="E393">
        <v>5592.95</v>
      </c>
      <c r="F393">
        <v>274937515</v>
      </c>
      <c r="G393">
        <v>9484.19</v>
      </c>
    </row>
    <row r="394" spans="1:7">
      <c r="A394" s="4">
        <v>41521</v>
      </c>
      <c r="B394">
        <v>5358.65</v>
      </c>
      <c r="C394">
        <v>5460.25</v>
      </c>
      <c r="D394">
        <v>5318.9</v>
      </c>
      <c r="E394">
        <v>5448.1</v>
      </c>
      <c r="F394">
        <v>237230494</v>
      </c>
      <c r="G394">
        <v>7252.61</v>
      </c>
    </row>
    <row r="395" spans="1:7">
      <c r="A395" s="4">
        <v>41520</v>
      </c>
      <c r="B395">
        <v>5574.7</v>
      </c>
      <c r="C395">
        <v>5580.95</v>
      </c>
      <c r="D395">
        <v>5323.75</v>
      </c>
      <c r="E395">
        <v>5341.45</v>
      </c>
      <c r="F395">
        <v>250298844</v>
      </c>
      <c r="G395">
        <v>7304.81</v>
      </c>
    </row>
    <row r="396" spans="1:7">
      <c r="A396" s="4">
        <v>41519</v>
      </c>
      <c r="B396">
        <v>5480.25</v>
      </c>
      <c r="C396">
        <v>5564.9</v>
      </c>
      <c r="D396">
        <v>5478.85</v>
      </c>
      <c r="E396">
        <v>5550.75</v>
      </c>
      <c r="F396">
        <v>214232444</v>
      </c>
      <c r="G396">
        <v>6135.94</v>
      </c>
    </row>
    <row r="397" spans="1:7">
      <c r="A397" s="4">
        <v>41516</v>
      </c>
      <c r="B397">
        <v>5407.45</v>
      </c>
      <c r="C397">
        <v>5493.3</v>
      </c>
      <c r="D397">
        <v>5360.2</v>
      </c>
      <c r="E397">
        <v>5471.8</v>
      </c>
      <c r="F397">
        <v>336401705</v>
      </c>
      <c r="G397">
        <v>11431.52</v>
      </c>
    </row>
    <row r="398" spans="1:7">
      <c r="A398" s="4">
        <v>41515</v>
      </c>
      <c r="B398">
        <v>5316.5</v>
      </c>
      <c r="C398">
        <v>5428.9</v>
      </c>
      <c r="D398">
        <v>5303</v>
      </c>
      <c r="E398">
        <v>5409.05</v>
      </c>
      <c r="F398">
        <v>326499273</v>
      </c>
      <c r="G398">
        <v>10580.48</v>
      </c>
    </row>
    <row r="399" spans="1:7">
      <c r="A399" s="4">
        <v>41514</v>
      </c>
      <c r="B399">
        <v>5233.45</v>
      </c>
      <c r="C399">
        <v>5317.7</v>
      </c>
      <c r="D399">
        <v>5118.8500000000004</v>
      </c>
      <c r="E399">
        <v>5285</v>
      </c>
      <c r="F399">
        <v>335993745</v>
      </c>
      <c r="G399">
        <v>10705.51</v>
      </c>
    </row>
    <row r="400" spans="1:7">
      <c r="A400" s="4">
        <v>41513</v>
      </c>
      <c r="B400">
        <v>5426.5</v>
      </c>
      <c r="C400">
        <v>5427.4</v>
      </c>
      <c r="D400">
        <v>5274.25</v>
      </c>
      <c r="E400">
        <v>5287.45</v>
      </c>
      <c r="F400">
        <v>306037010</v>
      </c>
      <c r="G400">
        <v>8236.84</v>
      </c>
    </row>
    <row r="401" spans="1:7">
      <c r="A401" s="4">
        <v>41512</v>
      </c>
      <c r="B401">
        <v>5499.4</v>
      </c>
      <c r="C401">
        <v>5528.7</v>
      </c>
      <c r="D401">
        <v>5454.45</v>
      </c>
      <c r="E401">
        <v>5476.5</v>
      </c>
      <c r="F401">
        <v>241996358</v>
      </c>
      <c r="G401">
        <v>6465.02</v>
      </c>
    </row>
    <row r="402" spans="1:7">
      <c r="A402" s="4">
        <v>41509</v>
      </c>
      <c r="B402">
        <v>5428.75</v>
      </c>
      <c r="C402">
        <v>5478.8</v>
      </c>
      <c r="D402">
        <v>5377.8</v>
      </c>
      <c r="E402">
        <v>5471.75</v>
      </c>
      <c r="F402">
        <v>251511910</v>
      </c>
      <c r="G402">
        <v>7763.2</v>
      </c>
    </row>
    <row r="403" spans="1:7">
      <c r="A403" s="4">
        <v>41508</v>
      </c>
      <c r="B403">
        <v>5282.8</v>
      </c>
      <c r="C403">
        <v>5418.95</v>
      </c>
      <c r="D403">
        <v>5254.05</v>
      </c>
      <c r="E403">
        <v>5408.45</v>
      </c>
      <c r="F403">
        <v>284468531</v>
      </c>
      <c r="G403">
        <v>9075.86</v>
      </c>
    </row>
    <row r="404" spans="1:7">
      <c r="A404" s="4">
        <v>41507</v>
      </c>
      <c r="B404">
        <v>5494.45</v>
      </c>
      <c r="C404">
        <v>5504.1</v>
      </c>
      <c r="D404">
        <v>5268.45</v>
      </c>
      <c r="E404">
        <v>5302.55</v>
      </c>
      <c r="F404">
        <v>255004311</v>
      </c>
      <c r="G404">
        <v>8509.2900000000009</v>
      </c>
    </row>
    <row r="405" spans="1:7">
      <c r="A405" s="4">
        <v>41506</v>
      </c>
      <c r="B405">
        <v>5353.45</v>
      </c>
      <c r="C405">
        <v>5417.8</v>
      </c>
      <c r="D405">
        <v>5306.35</v>
      </c>
      <c r="E405">
        <v>5401.45</v>
      </c>
      <c r="F405">
        <v>261052792</v>
      </c>
      <c r="G405">
        <v>7982.22</v>
      </c>
    </row>
    <row r="406" spans="1:7">
      <c r="A406" s="4">
        <v>41505</v>
      </c>
      <c r="B406">
        <v>5497.55</v>
      </c>
      <c r="C406">
        <v>5499.65</v>
      </c>
      <c r="D406">
        <v>5360.65</v>
      </c>
      <c r="E406">
        <v>5414.75</v>
      </c>
      <c r="F406">
        <v>219672819</v>
      </c>
      <c r="G406">
        <v>6713.03</v>
      </c>
    </row>
    <row r="407" spans="1:7">
      <c r="A407" s="4">
        <v>41502</v>
      </c>
      <c r="B407">
        <v>5705.45</v>
      </c>
      <c r="C407">
        <v>5716.6</v>
      </c>
      <c r="D407">
        <v>5496.05</v>
      </c>
      <c r="E407">
        <v>5507.85</v>
      </c>
      <c r="F407">
        <v>248094094</v>
      </c>
      <c r="G407">
        <v>8807.27</v>
      </c>
    </row>
    <row r="408" spans="1:7">
      <c r="A408" s="4">
        <v>41500</v>
      </c>
      <c r="B408">
        <v>5715.4</v>
      </c>
      <c r="C408">
        <v>5754.55</v>
      </c>
      <c r="D408">
        <v>5690.2</v>
      </c>
      <c r="E408">
        <v>5742.3</v>
      </c>
      <c r="F408">
        <v>223656483</v>
      </c>
      <c r="G408">
        <v>6970.2</v>
      </c>
    </row>
    <row r="409" spans="1:7">
      <c r="A409" s="4">
        <v>41499</v>
      </c>
      <c r="B409">
        <v>5600.25</v>
      </c>
      <c r="C409">
        <v>5704.75</v>
      </c>
      <c r="D409">
        <v>5578.9</v>
      </c>
      <c r="E409">
        <v>5699.3</v>
      </c>
      <c r="F409">
        <v>222997337</v>
      </c>
      <c r="G409">
        <v>7073.34</v>
      </c>
    </row>
    <row r="410" spans="1:7">
      <c r="A410" s="4">
        <v>41498</v>
      </c>
      <c r="B410">
        <v>5606.7</v>
      </c>
      <c r="C410">
        <v>5644.1</v>
      </c>
      <c r="D410">
        <v>5557.1</v>
      </c>
      <c r="E410">
        <v>5612.4</v>
      </c>
      <c r="F410">
        <v>195708484</v>
      </c>
      <c r="G410">
        <v>7063.92</v>
      </c>
    </row>
    <row r="411" spans="1:7">
      <c r="A411" s="4">
        <v>41494</v>
      </c>
      <c r="B411">
        <v>5510.05</v>
      </c>
      <c r="C411">
        <v>5577.6</v>
      </c>
      <c r="D411">
        <v>5510.05</v>
      </c>
      <c r="E411">
        <v>5565.65</v>
      </c>
      <c r="F411">
        <v>204918722</v>
      </c>
      <c r="G411">
        <v>6968.85</v>
      </c>
    </row>
    <row r="412" spans="1:7">
      <c r="A412" s="4">
        <v>41493</v>
      </c>
      <c r="B412">
        <v>5549.3</v>
      </c>
      <c r="C412">
        <v>5561.45</v>
      </c>
      <c r="D412">
        <v>5486.85</v>
      </c>
      <c r="E412">
        <v>5519.1</v>
      </c>
      <c r="F412">
        <v>245010773</v>
      </c>
      <c r="G412">
        <v>7725.23</v>
      </c>
    </row>
    <row r="413" spans="1:7">
      <c r="A413" s="4">
        <v>41492</v>
      </c>
      <c r="B413">
        <v>5664.9</v>
      </c>
      <c r="C413">
        <v>5664.9</v>
      </c>
      <c r="D413">
        <v>5521.8</v>
      </c>
      <c r="E413">
        <v>5542.25</v>
      </c>
      <c r="F413">
        <v>216227972</v>
      </c>
      <c r="G413">
        <v>6424.42</v>
      </c>
    </row>
    <row r="414" spans="1:7">
      <c r="A414" s="4">
        <v>41491</v>
      </c>
      <c r="B414">
        <v>5682.4</v>
      </c>
      <c r="C414">
        <v>5721</v>
      </c>
      <c r="D414">
        <v>5661.5</v>
      </c>
      <c r="E414">
        <v>5685.4</v>
      </c>
      <c r="F414">
        <v>197167952</v>
      </c>
      <c r="G414">
        <v>5575.21</v>
      </c>
    </row>
    <row r="415" spans="1:7">
      <c r="A415" s="4">
        <v>41488</v>
      </c>
      <c r="B415">
        <v>5750.05</v>
      </c>
      <c r="C415">
        <v>5761.85</v>
      </c>
      <c r="D415">
        <v>5649</v>
      </c>
      <c r="E415">
        <v>5677.9</v>
      </c>
      <c r="F415">
        <v>222494469</v>
      </c>
      <c r="G415">
        <v>6350.26</v>
      </c>
    </row>
    <row r="416" spans="1:7">
      <c r="A416" s="4">
        <v>41487</v>
      </c>
      <c r="B416">
        <v>5776.9</v>
      </c>
      <c r="C416">
        <v>5808.5</v>
      </c>
      <c r="D416">
        <v>5676.85</v>
      </c>
      <c r="E416">
        <v>5727.85</v>
      </c>
      <c r="F416">
        <v>216762208</v>
      </c>
      <c r="G416">
        <v>7164.04</v>
      </c>
    </row>
    <row r="417" spans="1:7">
      <c r="A417" s="4">
        <v>41486</v>
      </c>
      <c r="B417">
        <v>5738.35</v>
      </c>
      <c r="C417">
        <v>5752.1</v>
      </c>
      <c r="D417">
        <v>5675.75</v>
      </c>
      <c r="E417">
        <v>5742</v>
      </c>
      <c r="F417">
        <v>235469131</v>
      </c>
      <c r="G417">
        <v>8717.16</v>
      </c>
    </row>
    <row r="418" spans="1:7">
      <c r="A418" s="4">
        <v>41485</v>
      </c>
      <c r="B418">
        <v>5836.05</v>
      </c>
      <c r="C418">
        <v>5861.3</v>
      </c>
      <c r="D418">
        <v>5747.6</v>
      </c>
      <c r="E418">
        <v>5755.05</v>
      </c>
      <c r="F418">
        <v>181489174</v>
      </c>
      <c r="G418">
        <v>6006.91</v>
      </c>
    </row>
    <row r="419" spans="1:7">
      <c r="A419" s="4">
        <v>41484</v>
      </c>
      <c r="B419">
        <v>5869.95</v>
      </c>
      <c r="C419">
        <v>5886</v>
      </c>
      <c r="D419">
        <v>5825.8</v>
      </c>
      <c r="E419">
        <v>5831.65</v>
      </c>
      <c r="F419">
        <v>173430612</v>
      </c>
      <c r="G419">
        <v>4812.3</v>
      </c>
    </row>
    <row r="420" spans="1:7">
      <c r="A420" s="4">
        <v>41481</v>
      </c>
      <c r="B420">
        <v>5937.95</v>
      </c>
      <c r="C420">
        <v>5944.5</v>
      </c>
      <c r="D420">
        <v>5869.5</v>
      </c>
      <c r="E420">
        <v>5886.2</v>
      </c>
      <c r="F420">
        <v>174535664</v>
      </c>
      <c r="G420">
        <v>6419.86</v>
      </c>
    </row>
    <row r="421" spans="1:7">
      <c r="A421" s="4">
        <v>41480</v>
      </c>
      <c r="B421">
        <v>5970.4</v>
      </c>
      <c r="C421">
        <v>5990.65</v>
      </c>
      <c r="D421">
        <v>5896.4</v>
      </c>
      <c r="E421">
        <v>5907.5</v>
      </c>
      <c r="F421">
        <v>237081135</v>
      </c>
      <c r="G421">
        <v>8762.77</v>
      </c>
    </row>
    <row r="422" spans="1:7">
      <c r="A422" s="4">
        <v>41479</v>
      </c>
      <c r="B422">
        <v>6032.2</v>
      </c>
      <c r="C422">
        <v>6047.25</v>
      </c>
      <c r="D422">
        <v>5962.6</v>
      </c>
      <c r="E422">
        <v>5990.5</v>
      </c>
      <c r="F422">
        <v>151931749</v>
      </c>
      <c r="G422">
        <v>6413.64</v>
      </c>
    </row>
    <row r="423" spans="1:7">
      <c r="A423" s="4">
        <v>41478</v>
      </c>
      <c r="B423">
        <v>6064.3</v>
      </c>
      <c r="C423">
        <v>6093.35</v>
      </c>
      <c r="D423">
        <v>6061.3</v>
      </c>
      <c r="E423">
        <v>6077.8</v>
      </c>
      <c r="F423">
        <v>126469251</v>
      </c>
      <c r="G423">
        <v>5459.62</v>
      </c>
    </row>
    <row r="424" spans="1:7">
      <c r="A424" s="4">
        <v>41477</v>
      </c>
      <c r="B424">
        <v>6009.75</v>
      </c>
      <c r="C424">
        <v>6064.15</v>
      </c>
      <c r="D424">
        <v>6004.25</v>
      </c>
      <c r="E424">
        <v>6031.8</v>
      </c>
      <c r="F424">
        <v>115168337</v>
      </c>
      <c r="G424">
        <v>5117.1899999999996</v>
      </c>
    </row>
    <row r="425" spans="1:7">
      <c r="A425" s="4">
        <v>41474</v>
      </c>
      <c r="B425">
        <v>6057.2</v>
      </c>
      <c r="C425">
        <v>6066.85</v>
      </c>
      <c r="D425">
        <v>6020.25</v>
      </c>
      <c r="E425">
        <v>6029.2</v>
      </c>
      <c r="F425">
        <v>163311714</v>
      </c>
      <c r="G425">
        <v>7987.75</v>
      </c>
    </row>
    <row r="426" spans="1:7">
      <c r="A426" s="4">
        <v>41473</v>
      </c>
      <c r="B426">
        <v>5984.7</v>
      </c>
      <c r="C426">
        <v>6051.1</v>
      </c>
      <c r="D426">
        <v>5974.55</v>
      </c>
      <c r="E426">
        <v>6038.05</v>
      </c>
      <c r="F426">
        <v>171728134</v>
      </c>
      <c r="G426">
        <v>7774.83</v>
      </c>
    </row>
    <row r="427" spans="1:7">
      <c r="A427" s="4">
        <v>41472</v>
      </c>
      <c r="B427">
        <v>5972.25</v>
      </c>
      <c r="C427">
        <v>5989.8</v>
      </c>
      <c r="D427">
        <v>5926.75</v>
      </c>
      <c r="E427">
        <v>5973.3</v>
      </c>
      <c r="F427">
        <v>191516153</v>
      </c>
      <c r="G427">
        <v>8349.59</v>
      </c>
    </row>
    <row r="428" spans="1:7">
      <c r="A428" s="4">
        <v>41471</v>
      </c>
      <c r="B428">
        <v>5930.8</v>
      </c>
      <c r="C428">
        <v>5966.05</v>
      </c>
      <c r="D428">
        <v>5910.95</v>
      </c>
      <c r="E428">
        <v>5955.25</v>
      </c>
      <c r="F428">
        <v>151162819</v>
      </c>
      <c r="G428">
        <v>5915.8</v>
      </c>
    </row>
    <row r="429" spans="1:7">
      <c r="A429" s="4">
        <v>41470</v>
      </c>
      <c r="B429">
        <v>5991.2</v>
      </c>
      <c r="C429">
        <v>6038.2</v>
      </c>
      <c r="D429">
        <v>5980.95</v>
      </c>
      <c r="E429">
        <v>6030.8</v>
      </c>
      <c r="F429">
        <v>116275729</v>
      </c>
      <c r="G429">
        <v>4641.97</v>
      </c>
    </row>
    <row r="430" spans="1:7">
      <c r="A430" s="4">
        <v>41467</v>
      </c>
      <c r="B430">
        <v>6000.5</v>
      </c>
      <c r="C430">
        <v>6019</v>
      </c>
      <c r="D430">
        <v>5951.15</v>
      </c>
      <c r="E430">
        <v>6009</v>
      </c>
      <c r="F430">
        <v>127707078</v>
      </c>
      <c r="G430">
        <v>6591.27</v>
      </c>
    </row>
    <row r="431" spans="1:7">
      <c r="A431" s="4">
        <v>41466</v>
      </c>
      <c r="B431">
        <v>5894.5</v>
      </c>
      <c r="C431">
        <v>5948.85</v>
      </c>
      <c r="D431">
        <v>5887.95</v>
      </c>
      <c r="E431">
        <v>5935.1</v>
      </c>
      <c r="F431">
        <v>120195681</v>
      </c>
      <c r="G431">
        <v>4882.29</v>
      </c>
    </row>
    <row r="432" spans="1:7">
      <c r="A432" s="4">
        <v>41465</v>
      </c>
      <c r="B432">
        <v>5869.9</v>
      </c>
      <c r="C432">
        <v>5879.35</v>
      </c>
      <c r="D432">
        <v>5802.85</v>
      </c>
      <c r="E432">
        <v>5816.7</v>
      </c>
      <c r="F432">
        <v>117516350</v>
      </c>
      <c r="G432">
        <v>4820.53</v>
      </c>
    </row>
    <row r="433" spans="1:7">
      <c r="A433" s="4">
        <v>41464</v>
      </c>
      <c r="B433">
        <v>5834.6</v>
      </c>
      <c r="C433">
        <v>5864.95</v>
      </c>
      <c r="D433">
        <v>5834.6</v>
      </c>
      <c r="E433">
        <v>5859</v>
      </c>
      <c r="F433">
        <v>110427867</v>
      </c>
      <c r="G433">
        <v>4661.55</v>
      </c>
    </row>
    <row r="434" spans="1:7">
      <c r="A434" s="4">
        <v>41463</v>
      </c>
      <c r="B434">
        <v>5833.15</v>
      </c>
      <c r="C434">
        <v>5833.85</v>
      </c>
      <c r="D434">
        <v>5775.55</v>
      </c>
      <c r="E434">
        <v>5811.55</v>
      </c>
      <c r="F434">
        <v>127624733</v>
      </c>
      <c r="G434">
        <v>4823.5200000000004</v>
      </c>
    </row>
    <row r="435" spans="1:7">
      <c r="A435" s="4">
        <v>41460</v>
      </c>
      <c r="B435">
        <v>5889.95</v>
      </c>
      <c r="C435">
        <v>5900.45</v>
      </c>
      <c r="D435">
        <v>5858.45</v>
      </c>
      <c r="E435">
        <v>5867.9</v>
      </c>
      <c r="F435">
        <v>123586417</v>
      </c>
      <c r="G435">
        <v>4303.93</v>
      </c>
    </row>
    <row r="436" spans="1:7">
      <c r="A436" s="4">
        <v>41459</v>
      </c>
      <c r="B436">
        <v>5794.75</v>
      </c>
      <c r="C436">
        <v>5848.2</v>
      </c>
      <c r="D436">
        <v>5786.05</v>
      </c>
      <c r="E436">
        <v>5836.95</v>
      </c>
      <c r="F436">
        <v>151929179</v>
      </c>
      <c r="G436">
        <v>5429.87</v>
      </c>
    </row>
    <row r="437" spans="1:7">
      <c r="A437" s="4">
        <v>41458</v>
      </c>
      <c r="B437">
        <v>5811.95</v>
      </c>
      <c r="C437">
        <v>5815</v>
      </c>
      <c r="D437">
        <v>5760.4</v>
      </c>
      <c r="E437">
        <v>5770.9</v>
      </c>
      <c r="F437">
        <v>160523863</v>
      </c>
      <c r="G437">
        <v>5219.24</v>
      </c>
    </row>
    <row r="438" spans="1:7">
      <c r="A438" s="4">
        <v>41457</v>
      </c>
      <c r="B438">
        <v>5885.5</v>
      </c>
      <c r="C438">
        <v>5898.8</v>
      </c>
      <c r="D438">
        <v>5852.3</v>
      </c>
      <c r="E438">
        <v>5857.55</v>
      </c>
      <c r="F438">
        <v>145721790</v>
      </c>
      <c r="G438">
        <v>5163.09</v>
      </c>
    </row>
    <row r="439" spans="1:7">
      <c r="A439" s="4">
        <v>41456</v>
      </c>
      <c r="B439">
        <v>5834.1</v>
      </c>
      <c r="C439">
        <v>5904.35</v>
      </c>
      <c r="D439">
        <v>5822.2</v>
      </c>
      <c r="E439">
        <v>5898.85</v>
      </c>
      <c r="F439">
        <v>144794030</v>
      </c>
      <c r="G439">
        <v>5405.72</v>
      </c>
    </row>
    <row r="440" spans="1:7">
      <c r="A440" s="4">
        <v>41453</v>
      </c>
      <c r="B440">
        <v>5749.5</v>
      </c>
      <c r="C440">
        <v>5852.95</v>
      </c>
      <c r="D440">
        <v>5749.5</v>
      </c>
      <c r="E440">
        <v>5842.2</v>
      </c>
      <c r="F440">
        <v>214402430</v>
      </c>
      <c r="G440">
        <v>8753.33</v>
      </c>
    </row>
    <row r="441" spans="1:7">
      <c r="A441" s="4">
        <v>41452</v>
      </c>
      <c r="B441">
        <v>5647.95</v>
      </c>
      <c r="C441">
        <v>5699.35</v>
      </c>
      <c r="D441">
        <v>5630.95</v>
      </c>
      <c r="E441">
        <v>5682.35</v>
      </c>
      <c r="F441">
        <v>239029425</v>
      </c>
      <c r="G441">
        <v>9184.2900000000009</v>
      </c>
    </row>
    <row r="442" spans="1:7">
      <c r="A442" s="4">
        <v>41451</v>
      </c>
      <c r="B442">
        <v>5627.95</v>
      </c>
      <c r="C442">
        <v>5635.25</v>
      </c>
      <c r="D442">
        <v>5579.35</v>
      </c>
      <c r="E442">
        <v>5588.7</v>
      </c>
      <c r="F442">
        <v>160095940</v>
      </c>
      <c r="G442">
        <v>5939.3</v>
      </c>
    </row>
    <row r="443" spans="1:7">
      <c r="A443" s="4">
        <v>41450</v>
      </c>
      <c r="B443">
        <v>5606.95</v>
      </c>
      <c r="C443">
        <v>5666.25</v>
      </c>
      <c r="D443">
        <v>5570.25</v>
      </c>
      <c r="E443">
        <v>5609.1</v>
      </c>
      <c r="F443">
        <v>196571543</v>
      </c>
      <c r="G443">
        <v>6792.49</v>
      </c>
    </row>
    <row r="444" spans="1:7">
      <c r="A444" s="4">
        <v>41449</v>
      </c>
      <c r="B444">
        <v>5638.05</v>
      </c>
      <c r="C444">
        <v>5640</v>
      </c>
      <c r="D444">
        <v>5566.25</v>
      </c>
      <c r="E444">
        <v>5590.25</v>
      </c>
      <c r="F444">
        <v>193488581</v>
      </c>
      <c r="G444">
        <v>6308.88</v>
      </c>
    </row>
    <row r="445" spans="1:7">
      <c r="A445" s="4">
        <v>41446</v>
      </c>
      <c r="B445">
        <v>5639.9</v>
      </c>
      <c r="C445">
        <v>5686.15</v>
      </c>
      <c r="D445">
        <v>5616.85</v>
      </c>
      <c r="E445">
        <v>5667.65</v>
      </c>
      <c r="F445">
        <v>182410583</v>
      </c>
      <c r="G445">
        <v>6697.18</v>
      </c>
    </row>
    <row r="446" spans="1:7">
      <c r="A446" s="4">
        <v>41445</v>
      </c>
      <c r="B446">
        <v>5754.15</v>
      </c>
      <c r="C446">
        <v>5755</v>
      </c>
      <c r="D446">
        <v>5645.65</v>
      </c>
      <c r="E446">
        <v>5655.9</v>
      </c>
      <c r="F446">
        <v>198400131</v>
      </c>
      <c r="G446">
        <v>7148</v>
      </c>
    </row>
    <row r="447" spans="1:7">
      <c r="A447" s="4">
        <v>41444</v>
      </c>
      <c r="B447">
        <v>5805.75</v>
      </c>
      <c r="C447">
        <v>5828.4</v>
      </c>
      <c r="D447">
        <v>5777.9</v>
      </c>
      <c r="E447">
        <v>5822.25</v>
      </c>
      <c r="F447">
        <v>115539008</v>
      </c>
      <c r="G447">
        <v>4643.17</v>
      </c>
    </row>
    <row r="448" spans="1:7">
      <c r="A448" s="4">
        <v>41443</v>
      </c>
      <c r="B448">
        <v>5841.9</v>
      </c>
      <c r="C448">
        <v>5863.4</v>
      </c>
      <c r="D448">
        <v>5804.3</v>
      </c>
      <c r="E448">
        <v>5813.6</v>
      </c>
      <c r="F448">
        <v>117541145</v>
      </c>
      <c r="G448">
        <v>4591.91</v>
      </c>
    </row>
    <row r="449" spans="1:7">
      <c r="A449" s="4">
        <v>41442</v>
      </c>
      <c r="B449">
        <v>5820.4</v>
      </c>
      <c r="C449">
        <v>5854.9</v>
      </c>
      <c r="D449">
        <v>5770.25</v>
      </c>
      <c r="E449">
        <v>5850.05</v>
      </c>
      <c r="F449">
        <v>107160887</v>
      </c>
      <c r="G449">
        <v>4560.84</v>
      </c>
    </row>
    <row r="450" spans="1:7">
      <c r="A450" s="4">
        <v>41439</v>
      </c>
      <c r="B450">
        <v>5748.95</v>
      </c>
      <c r="C450">
        <v>5819.4</v>
      </c>
      <c r="D450">
        <v>5739.4</v>
      </c>
      <c r="E450">
        <v>5808.4</v>
      </c>
      <c r="F450">
        <v>124410018</v>
      </c>
      <c r="G450">
        <v>5121.33</v>
      </c>
    </row>
    <row r="451" spans="1:7">
      <c r="A451" s="4">
        <v>41438</v>
      </c>
      <c r="B451">
        <v>5709.35</v>
      </c>
      <c r="C451">
        <v>5729.85</v>
      </c>
      <c r="D451">
        <v>5683.1</v>
      </c>
      <c r="E451">
        <v>5699.1</v>
      </c>
      <c r="F451">
        <v>142041404</v>
      </c>
      <c r="G451">
        <v>5462.45</v>
      </c>
    </row>
    <row r="452" spans="1:7">
      <c r="A452" s="4">
        <v>41437</v>
      </c>
      <c r="B452">
        <v>5771.75</v>
      </c>
      <c r="C452">
        <v>5792.9</v>
      </c>
      <c r="D452">
        <v>5738.6</v>
      </c>
      <c r="E452">
        <v>5760.2</v>
      </c>
      <c r="F452">
        <v>140394424</v>
      </c>
      <c r="G452">
        <v>5894.04</v>
      </c>
    </row>
    <row r="453" spans="1:7">
      <c r="A453" s="4">
        <v>41436</v>
      </c>
      <c r="B453">
        <v>5848.75</v>
      </c>
      <c r="C453">
        <v>5868.05</v>
      </c>
      <c r="D453">
        <v>5780.35</v>
      </c>
      <c r="E453">
        <v>5788.8</v>
      </c>
      <c r="F453">
        <v>180902123</v>
      </c>
      <c r="G453">
        <v>6695.57</v>
      </c>
    </row>
    <row r="454" spans="1:7">
      <c r="A454" s="4">
        <v>41435</v>
      </c>
      <c r="B454">
        <v>5907.9</v>
      </c>
      <c r="C454">
        <v>5931.65</v>
      </c>
      <c r="D454">
        <v>5857.4</v>
      </c>
      <c r="E454">
        <v>5878</v>
      </c>
      <c r="F454">
        <v>100130739</v>
      </c>
      <c r="G454">
        <v>4304.75</v>
      </c>
    </row>
    <row r="455" spans="1:7">
      <c r="A455" s="4">
        <v>41432</v>
      </c>
      <c r="B455">
        <v>5900.05</v>
      </c>
      <c r="C455">
        <v>5972.7</v>
      </c>
      <c r="D455">
        <v>5871.3</v>
      </c>
      <c r="E455">
        <v>5881</v>
      </c>
      <c r="F455">
        <v>118346364</v>
      </c>
      <c r="G455">
        <v>4888.6499999999996</v>
      </c>
    </row>
    <row r="456" spans="1:7">
      <c r="A456" s="4">
        <v>41431</v>
      </c>
      <c r="B456">
        <v>5895</v>
      </c>
      <c r="C456">
        <v>5956.55</v>
      </c>
      <c r="D456">
        <v>5869.5</v>
      </c>
      <c r="E456">
        <v>5921.4</v>
      </c>
      <c r="F456">
        <v>114174694</v>
      </c>
      <c r="G456">
        <v>4961.54</v>
      </c>
    </row>
    <row r="457" spans="1:7">
      <c r="A457" s="4">
        <v>41430</v>
      </c>
      <c r="B457">
        <v>5908.3</v>
      </c>
      <c r="C457">
        <v>5935.2</v>
      </c>
      <c r="D457">
        <v>5883.7</v>
      </c>
      <c r="E457">
        <v>5923.85</v>
      </c>
      <c r="F457">
        <v>110223279</v>
      </c>
      <c r="G457">
        <v>4691.3900000000003</v>
      </c>
    </row>
    <row r="458" spans="1:7">
      <c r="A458" s="4">
        <v>41429</v>
      </c>
      <c r="B458">
        <v>5941.1</v>
      </c>
      <c r="C458">
        <v>5981.6</v>
      </c>
      <c r="D458">
        <v>5910.25</v>
      </c>
      <c r="E458">
        <v>5919.45</v>
      </c>
      <c r="F458">
        <v>114450873</v>
      </c>
      <c r="G458">
        <v>4990.51</v>
      </c>
    </row>
    <row r="459" spans="1:7">
      <c r="A459" s="4">
        <v>41428</v>
      </c>
      <c r="B459">
        <v>5997.35</v>
      </c>
      <c r="C459">
        <v>6011</v>
      </c>
      <c r="D459">
        <v>5916.35</v>
      </c>
      <c r="E459">
        <v>5939.3</v>
      </c>
      <c r="F459">
        <v>112123535</v>
      </c>
      <c r="G459">
        <v>5702.24</v>
      </c>
    </row>
    <row r="460" spans="1:7">
      <c r="A460" s="4">
        <v>41425</v>
      </c>
      <c r="B460">
        <v>6098.7</v>
      </c>
      <c r="C460">
        <v>6106.25</v>
      </c>
      <c r="D460">
        <v>5975.55</v>
      </c>
      <c r="E460">
        <v>5985.95</v>
      </c>
      <c r="F460">
        <v>175311989</v>
      </c>
      <c r="G460">
        <v>7223.11</v>
      </c>
    </row>
    <row r="461" spans="1:7">
      <c r="A461" s="4">
        <v>41424</v>
      </c>
      <c r="B461">
        <v>6072.15</v>
      </c>
      <c r="C461">
        <v>6133.75</v>
      </c>
      <c r="D461">
        <v>6072.15</v>
      </c>
      <c r="E461">
        <v>6124.05</v>
      </c>
      <c r="F461">
        <v>194092801</v>
      </c>
      <c r="G461">
        <v>7794.82</v>
      </c>
    </row>
    <row r="462" spans="1:7">
      <c r="A462" s="4">
        <v>41423</v>
      </c>
      <c r="B462">
        <v>6120.45</v>
      </c>
      <c r="C462">
        <v>6125.05</v>
      </c>
      <c r="D462">
        <v>6069.8</v>
      </c>
      <c r="E462">
        <v>6104.3</v>
      </c>
      <c r="F462">
        <v>120205054</v>
      </c>
      <c r="G462">
        <v>5135.8</v>
      </c>
    </row>
    <row r="463" spans="1:7">
      <c r="A463" s="4">
        <v>41422</v>
      </c>
      <c r="B463">
        <v>6086.35</v>
      </c>
      <c r="C463">
        <v>6127.65</v>
      </c>
      <c r="D463">
        <v>6055.4</v>
      </c>
      <c r="E463">
        <v>6111.25</v>
      </c>
      <c r="F463">
        <v>139668916</v>
      </c>
      <c r="G463">
        <v>5481.14</v>
      </c>
    </row>
    <row r="464" spans="1:7">
      <c r="A464" s="4">
        <v>41421</v>
      </c>
      <c r="B464">
        <v>5989.4</v>
      </c>
      <c r="C464">
        <v>6099.9</v>
      </c>
      <c r="D464">
        <v>5975.55</v>
      </c>
      <c r="E464">
        <v>6083.15</v>
      </c>
      <c r="F464">
        <v>115115365</v>
      </c>
      <c r="G464">
        <v>4961.1499999999996</v>
      </c>
    </row>
    <row r="465" spans="1:7">
      <c r="A465" s="4">
        <v>41418</v>
      </c>
      <c r="B465">
        <v>6010.7</v>
      </c>
      <c r="C465">
        <v>6015.3</v>
      </c>
      <c r="D465">
        <v>5936.8</v>
      </c>
      <c r="E465">
        <v>5983.55</v>
      </c>
      <c r="F465">
        <v>161622562</v>
      </c>
      <c r="G465">
        <v>6193</v>
      </c>
    </row>
    <row r="466" spans="1:7">
      <c r="A466" s="4">
        <v>41417</v>
      </c>
      <c r="B466">
        <v>6050.4</v>
      </c>
      <c r="C466">
        <v>6081.45</v>
      </c>
      <c r="D466">
        <v>5955.7</v>
      </c>
      <c r="E466">
        <v>5967.05</v>
      </c>
      <c r="F466">
        <v>198930489</v>
      </c>
      <c r="G466">
        <v>8230.1</v>
      </c>
    </row>
    <row r="467" spans="1:7">
      <c r="A467" s="4">
        <v>41416</v>
      </c>
      <c r="B467">
        <v>6127.05</v>
      </c>
      <c r="C467">
        <v>6147.6</v>
      </c>
      <c r="D467">
        <v>6074.45</v>
      </c>
      <c r="E467">
        <v>6094.5</v>
      </c>
      <c r="F467">
        <v>133763685</v>
      </c>
      <c r="G467">
        <v>5837.19</v>
      </c>
    </row>
    <row r="468" spans="1:7">
      <c r="A468" s="4">
        <v>41415</v>
      </c>
      <c r="B468">
        <v>6152.35</v>
      </c>
      <c r="C468">
        <v>6180.25</v>
      </c>
      <c r="D468">
        <v>6102.35</v>
      </c>
      <c r="E468">
        <v>6114.1</v>
      </c>
      <c r="F468">
        <v>130589228</v>
      </c>
      <c r="G468">
        <v>5122.71</v>
      </c>
    </row>
    <row r="469" spans="1:7">
      <c r="A469" s="4">
        <v>41414</v>
      </c>
      <c r="B469">
        <v>6198</v>
      </c>
      <c r="C469">
        <v>6229.45</v>
      </c>
      <c r="D469">
        <v>6146.05</v>
      </c>
      <c r="E469">
        <v>6156.9</v>
      </c>
      <c r="F469">
        <v>122252978</v>
      </c>
      <c r="G469">
        <v>5589.97</v>
      </c>
    </row>
    <row r="470" spans="1:7">
      <c r="A470" s="4">
        <v>41411</v>
      </c>
      <c r="B470">
        <v>6172.95</v>
      </c>
      <c r="C470">
        <v>6199.95</v>
      </c>
      <c r="D470">
        <v>6146.15</v>
      </c>
      <c r="E470">
        <v>6187.3</v>
      </c>
      <c r="F470">
        <v>147280254</v>
      </c>
      <c r="G470">
        <v>5870.44</v>
      </c>
    </row>
    <row r="471" spans="1:7">
      <c r="A471" s="4">
        <v>41410</v>
      </c>
      <c r="B471">
        <v>6128.25</v>
      </c>
      <c r="C471">
        <v>6187.3</v>
      </c>
      <c r="D471">
        <v>6128.25</v>
      </c>
      <c r="E471">
        <v>6169.9</v>
      </c>
      <c r="F471">
        <v>158635506</v>
      </c>
      <c r="G471">
        <v>6733.31</v>
      </c>
    </row>
    <row r="472" spans="1:7">
      <c r="A472" s="4">
        <v>41409</v>
      </c>
      <c r="B472">
        <v>6018.85</v>
      </c>
      <c r="C472">
        <v>6157.1</v>
      </c>
      <c r="D472">
        <v>6018.85</v>
      </c>
      <c r="E472">
        <v>6146.75</v>
      </c>
      <c r="F472">
        <v>153892843</v>
      </c>
      <c r="G472">
        <v>7240.73</v>
      </c>
    </row>
    <row r="473" spans="1:7">
      <c r="A473" s="4">
        <v>41408</v>
      </c>
      <c r="B473">
        <v>5989.7</v>
      </c>
      <c r="C473">
        <v>6026.2</v>
      </c>
      <c r="D473">
        <v>5970.05</v>
      </c>
      <c r="E473">
        <v>5995.4</v>
      </c>
      <c r="F473">
        <v>119265483</v>
      </c>
      <c r="G473">
        <v>4921.6499999999996</v>
      </c>
    </row>
    <row r="474" spans="1:7">
      <c r="A474" s="4">
        <v>41407</v>
      </c>
      <c r="B474">
        <v>6098.2</v>
      </c>
      <c r="C474">
        <v>6104.95</v>
      </c>
      <c r="D474">
        <v>5972.9</v>
      </c>
      <c r="E474">
        <v>5980.45</v>
      </c>
      <c r="F474">
        <v>107948706</v>
      </c>
      <c r="G474">
        <v>4633.05</v>
      </c>
    </row>
    <row r="475" spans="1:7">
      <c r="A475" s="4">
        <v>41405</v>
      </c>
      <c r="B475">
        <v>6088.2</v>
      </c>
      <c r="C475">
        <v>6114.55</v>
      </c>
      <c r="D475">
        <v>6084.15</v>
      </c>
      <c r="E475">
        <v>6107.25</v>
      </c>
      <c r="F475">
        <v>7991165</v>
      </c>
      <c r="G475">
        <v>355.74</v>
      </c>
    </row>
    <row r="476" spans="1:7">
      <c r="A476" s="4">
        <v>41404</v>
      </c>
      <c r="B476">
        <v>6046.25</v>
      </c>
      <c r="C476">
        <v>6105.3</v>
      </c>
      <c r="D476">
        <v>6045.6</v>
      </c>
      <c r="E476">
        <v>6094.75</v>
      </c>
      <c r="F476">
        <v>111351573</v>
      </c>
      <c r="G476">
        <v>5162.22</v>
      </c>
    </row>
    <row r="477" spans="1:7">
      <c r="A477" s="4">
        <v>41403</v>
      </c>
      <c r="B477">
        <v>6078.35</v>
      </c>
      <c r="C477">
        <v>6084.7</v>
      </c>
      <c r="D477">
        <v>6040.45</v>
      </c>
      <c r="E477">
        <v>6050.15</v>
      </c>
      <c r="F477">
        <v>109997276</v>
      </c>
      <c r="G477">
        <v>5164.76</v>
      </c>
    </row>
    <row r="478" spans="1:7">
      <c r="A478" s="4">
        <v>41402</v>
      </c>
      <c r="B478">
        <v>6064.15</v>
      </c>
      <c r="C478">
        <v>6083.55</v>
      </c>
      <c r="D478">
        <v>6024.95</v>
      </c>
      <c r="E478">
        <v>6069.3</v>
      </c>
      <c r="F478">
        <v>122278698</v>
      </c>
      <c r="G478">
        <v>5159.97</v>
      </c>
    </row>
    <row r="479" spans="1:7">
      <c r="A479" s="4">
        <v>41401</v>
      </c>
      <c r="B479">
        <v>5983.45</v>
      </c>
      <c r="C479">
        <v>6050.5</v>
      </c>
      <c r="D479">
        <v>5982.95</v>
      </c>
      <c r="E479">
        <v>6043.55</v>
      </c>
      <c r="F479">
        <v>136372981</v>
      </c>
      <c r="G479">
        <v>5572.16</v>
      </c>
    </row>
    <row r="480" spans="1:7">
      <c r="A480" s="4">
        <v>41400</v>
      </c>
      <c r="B480">
        <v>5944.9</v>
      </c>
      <c r="C480">
        <v>5976.5</v>
      </c>
      <c r="D480">
        <v>5928.45</v>
      </c>
      <c r="E480">
        <v>5971.05</v>
      </c>
      <c r="F480">
        <v>110166713</v>
      </c>
      <c r="G480">
        <v>4612.49</v>
      </c>
    </row>
    <row r="481" spans="1:7">
      <c r="A481" s="4">
        <v>41397</v>
      </c>
      <c r="B481">
        <v>5993.5</v>
      </c>
      <c r="C481">
        <v>6000.3</v>
      </c>
      <c r="D481">
        <v>5930.15</v>
      </c>
      <c r="E481">
        <v>5944</v>
      </c>
      <c r="F481">
        <v>145754275</v>
      </c>
      <c r="G481">
        <v>6590.91</v>
      </c>
    </row>
    <row r="482" spans="1:7">
      <c r="A482" s="4">
        <v>41396</v>
      </c>
      <c r="B482">
        <v>5911.4</v>
      </c>
      <c r="C482">
        <v>6019.45</v>
      </c>
      <c r="D482">
        <v>5910.95</v>
      </c>
      <c r="E482">
        <v>5999.35</v>
      </c>
      <c r="F482">
        <v>162376438</v>
      </c>
      <c r="G482">
        <v>7277.43</v>
      </c>
    </row>
    <row r="483" spans="1:7">
      <c r="A483" s="4">
        <v>41394</v>
      </c>
      <c r="B483">
        <v>5932.6</v>
      </c>
      <c r="C483">
        <v>5962.3</v>
      </c>
      <c r="D483">
        <v>5867.8</v>
      </c>
      <c r="E483">
        <v>5930.2</v>
      </c>
      <c r="F483">
        <v>153186197</v>
      </c>
      <c r="G483">
        <v>6699.02</v>
      </c>
    </row>
    <row r="484" spans="1:7">
      <c r="A484" s="4">
        <v>41393</v>
      </c>
      <c r="B484">
        <v>5877.6</v>
      </c>
      <c r="C484">
        <v>5918.65</v>
      </c>
      <c r="D484">
        <v>5868.8</v>
      </c>
      <c r="E484">
        <v>5904.1</v>
      </c>
      <c r="F484">
        <v>118882089</v>
      </c>
      <c r="G484">
        <v>5364.86</v>
      </c>
    </row>
    <row r="485" spans="1:7">
      <c r="A485" s="4">
        <v>41390</v>
      </c>
      <c r="B485">
        <v>5899.75</v>
      </c>
      <c r="C485">
        <v>5907.05</v>
      </c>
      <c r="D485">
        <v>5860.5</v>
      </c>
      <c r="E485">
        <v>5871.45</v>
      </c>
      <c r="F485">
        <v>141311877</v>
      </c>
      <c r="G485">
        <v>6840.01</v>
      </c>
    </row>
    <row r="486" spans="1:7">
      <c r="A486" s="4">
        <v>41389</v>
      </c>
      <c r="B486">
        <v>5856.1</v>
      </c>
      <c r="C486">
        <v>5924.6</v>
      </c>
      <c r="D486">
        <v>5853.3</v>
      </c>
      <c r="E486">
        <v>5916.3</v>
      </c>
      <c r="F486">
        <v>199597725</v>
      </c>
      <c r="G486">
        <v>9211.66</v>
      </c>
    </row>
    <row r="487" spans="1:7">
      <c r="A487" s="4">
        <v>41387</v>
      </c>
      <c r="B487">
        <v>5843.1</v>
      </c>
      <c r="C487">
        <v>5844.3</v>
      </c>
      <c r="D487">
        <v>5791.55</v>
      </c>
      <c r="E487">
        <v>5836.9</v>
      </c>
      <c r="F487">
        <v>132218357</v>
      </c>
      <c r="G487">
        <v>5366.87</v>
      </c>
    </row>
    <row r="488" spans="1:7">
      <c r="A488" s="4">
        <v>41386</v>
      </c>
      <c r="B488">
        <v>5789.85</v>
      </c>
      <c r="C488">
        <v>5844.85</v>
      </c>
      <c r="D488">
        <v>5789.8</v>
      </c>
      <c r="E488">
        <v>5834.4</v>
      </c>
      <c r="F488">
        <v>135095797</v>
      </c>
      <c r="G488">
        <v>6073.25</v>
      </c>
    </row>
    <row r="489" spans="1:7">
      <c r="A489" s="4">
        <v>41382</v>
      </c>
      <c r="B489">
        <v>5682.7</v>
      </c>
      <c r="C489">
        <v>5794.35</v>
      </c>
      <c r="D489">
        <v>5681.85</v>
      </c>
      <c r="E489">
        <v>5783.1</v>
      </c>
      <c r="F489">
        <v>149883469</v>
      </c>
      <c r="G489">
        <v>6588.7</v>
      </c>
    </row>
    <row r="490" spans="1:7">
      <c r="A490" s="4">
        <v>41381</v>
      </c>
      <c r="B490">
        <v>5708.65</v>
      </c>
      <c r="C490">
        <v>5732.15</v>
      </c>
      <c r="D490">
        <v>5669</v>
      </c>
      <c r="E490">
        <v>5688.7</v>
      </c>
      <c r="F490">
        <v>154575403</v>
      </c>
      <c r="G490">
        <v>7304.1</v>
      </c>
    </row>
    <row r="491" spans="1:7">
      <c r="A491" s="4">
        <v>41380</v>
      </c>
      <c r="B491">
        <v>5562.45</v>
      </c>
      <c r="C491">
        <v>5699.25</v>
      </c>
      <c r="D491">
        <v>5555.85</v>
      </c>
      <c r="E491">
        <v>5688.95</v>
      </c>
      <c r="F491">
        <v>142679244</v>
      </c>
      <c r="G491">
        <v>5943.06</v>
      </c>
    </row>
    <row r="492" spans="1:7">
      <c r="A492" s="4">
        <v>41379</v>
      </c>
      <c r="B492">
        <v>5508.5</v>
      </c>
      <c r="C492">
        <v>5592.85</v>
      </c>
      <c r="D492">
        <v>5500.3</v>
      </c>
      <c r="E492">
        <v>5568.4</v>
      </c>
      <c r="F492">
        <v>142918219</v>
      </c>
      <c r="G492">
        <v>7133.92</v>
      </c>
    </row>
    <row r="493" spans="1:7">
      <c r="A493" s="4">
        <v>41376</v>
      </c>
      <c r="B493">
        <v>5520.7</v>
      </c>
      <c r="C493">
        <v>5544.5</v>
      </c>
      <c r="D493">
        <v>5494.9</v>
      </c>
      <c r="E493">
        <v>5528.55</v>
      </c>
      <c r="F493">
        <v>127323273</v>
      </c>
      <c r="G493">
        <v>7447.27</v>
      </c>
    </row>
    <row r="494" spans="1:7">
      <c r="A494" s="4">
        <v>41375</v>
      </c>
      <c r="B494">
        <v>5601.65</v>
      </c>
      <c r="C494">
        <v>5610.65</v>
      </c>
      <c r="D494">
        <v>5542.85</v>
      </c>
      <c r="E494">
        <v>5594</v>
      </c>
      <c r="F494">
        <v>146828501</v>
      </c>
      <c r="G494">
        <v>6469.38</v>
      </c>
    </row>
    <row r="495" spans="1:7">
      <c r="A495" s="4">
        <v>41374</v>
      </c>
      <c r="B495">
        <v>5536.25</v>
      </c>
      <c r="C495">
        <v>5569.25</v>
      </c>
      <c r="D495">
        <v>5477.2</v>
      </c>
      <c r="E495">
        <v>5558.7</v>
      </c>
      <c r="F495">
        <v>128558760</v>
      </c>
      <c r="G495">
        <v>5387.08</v>
      </c>
    </row>
    <row r="496" spans="1:7">
      <c r="A496" s="4">
        <v>41373</v>
      </c>
      <c r="B496">
        <v>5568.75</v>
      </c>
      <c r="C496">
        <v>5603.05</v>
      </c>
      <c r="D496">
        <v>5487</v>
      </c>
      <c r="E496">
        <v>5495.1</v>
      </c>
      <c r="F496">
        <v>138184712</v>
      </c>
      <c r="G496">
        <v>5485.91</v>
      </c>
    </row>
    <row r="497" spans="1:7">
      <c r="A497" s="4">
        <v>41372</v>
      </c>
      <c r="B497">
        <v>5550.5</v>
      </c>
      <c r="C497">
        <v>5569.2</v>
      </c>
      <c r="D497">
        <v>5537.05</v>
      </c>
      <c r="E497">
        <v>5542.95</v>
      </c>
      <c r="F497">
        <v>97021471</v>
      </c>
      <c r="G497">
        <v>3673.21</v>
      </c>
    </row>
    <row r="498" spans="1:7">
      <c r="A498" s="4">
        <v>41369</v>
      </c>
      <c r="B498">
        <v>5568.1</v>
      </c>
      <c r="C498">
        <v>5577.3</v>
      </c>
      <c r="D498">
        <v>5534.7</v>
      </c>
      <c r="E498">
        <v>5553.25</v>
      </c>
      <c r="F498">
        <v>137461477</v>
      </c>
      <c r="G498">
        <v>5281.57</v>
      </c>
    </row>
    <row r="499" spans="1:7">
      <c r="A499" s="4">
        <v>41368</v>
      </c>
      <c r="B499">
        <v>5640.65</v>
      </c>
      <c r="C499">
        <v>5644.45</v>
      </c>
      <c r="D499">
        <v>5565.65</v>
      </c>
      <c r="E499">
        <v>5574.75</v>
      </c>
      <c r="F499">
        <v>134586976</v>
      </c>
      <c r="G499">
        <v>5000.4399999999996</v>
      </c>
    </row>
    <row r="500" spans="1:7">
      <c r="A500" s="4">
        <v>41367</v>
      </c>
      <c r="B500">
        <v>5740.2</v>
      </c>
      <c r="C500">
        <v>5744.95</v>
      </c>
      <c r="D500">
        <v>5650.1</v>
      </c>
      <c r="E500">
        <v>5672.9</v>
      </c>
      <c r="F500">
        <v>140713330</v>
      </c>
      <c r="G500">
        <v>5313.95</v>
      </c>
    </row>
    <row r="501" spans="1:7">
      <c r="A501" s="4">
        <v>41366</v>
      </c>
      <c r="B501">
        <v>5701.7</v>
      </c>
      <c r="C501">
        <v>5754.6</v>
      </c>
      <c r="D501">
        <v>5687.15</v>
      </c>
      <c r="E501">
        <v>5748.1</v>
      </c>
      <c r="F501">
        <v>106423845</v>
      </c>
      <c r="G501">
        <v>4262.1499999999996</v>
      </c>
    </row>
    <row r="502" spans="1:7">
      <c r="A502" s="4">
        <v>41365</v>
      </c>
      <c r="B502">
        <v>5697.35</v>
      </c>
      <c r="C502">
        <v>5720.95</v>
      </c>
      <c r="D502">
        <v>5675.9</v>
      </c>
      <c r="E502">
        <v>5704.4</v>
      </c>
      <c r="F502">
        <v>97779717</v>
      </c>
      <c r="G502">
        <v>3683.38</v>
      </c>
    </row>
    <row r="503" spans="1:7">
      <c r="A503" s="4">
        <v>41361</v>
      </c>
      <c r="B503">
        <v>5647.75</v>
      </c>
      <c r="C503">
        <v>5692.95</v>
      </c>
      <c r="D503">
        <v>5604.85</v>
      </c>
      <c r="E503">
        <v>5682.55</v>
      </c>
      <c r="F503">
        <v>209658945</v>
      </c>
      <c r="G503">
        <v>8372.35</v>
      </c>
    </row>
    <row r="504" spans="1:7">
      <c r="A504" s="4">
        <v>41359</v>
      </c>
      <c r="B504">
        <v>5613.75</v>
      </c>
      <c r="C504">
        <v>5655.3</v>
      </c>
      <c r="D504">
        <v>5612.05</v>
      </c>
      <c r="E504">
        <v>5641.6</v>
      </c>
      <c r="F504">
        <v>126500524</v>
      </c>
      <c r="G504">
        <v>4939.1899999999996</v>
      </c>
    </row>
    <row r="505" spans="1:7">
      <c r="A505" s="4">
        <v>41358</v>
      </c>
      <c r="B505">
        <v>5707.3</v>
      </c>
      <c r="C505">
        <v>5718.4</v>
      </c>
      <c r="D505">
        <v>5624.4</v>
      </c>
      <c r="E505">
        <v>5633.85</v>
      </c>
      <c r="F505">
        <v>150388821</v>
      </c>
      <c r="G505">
        <v>5683.44</v>
      </c>
    </row>
    <row r="506" spans="1:7">
      <c r="A506" s="4">
        <v>41355</v>
      </c>
      <c r="B506">
        <v>5659.8</v>
      </c>
      <c r="C506">
        <v>5691.45</v>
      </c>
      <c r="D506">
        <v>5631.8</v>
      </c>
      <c r="E506">
        <v>5651.35</v>
      </c>
      <c r="F506">
        <v>165293291</v>
      </c>
      <c r="G506">
        <v>5909.38</v>
      </c>
    </row>
    <row r="507" spans="1:7">
      <c r="A507" s="4">
        <v>41354</v>
      </c>
      <c r="B507">
        <v>5705.9</v>
      </c>
      <c r="C507">
        <v>5757.75</v>
      </c>
      <c r="D507">
        <v>5647.95</v>
      </c>
      <c r="E507">
        <v>5658.75</v>
      </c>
      <c r="F507">
        <v>179177573</v>
      </c>
      <c r="G507">
        <v>7053.93</v>
      </c>
    </row>
    <row r="508" spans="1:7">
      <c r="A508" s="4">
        <v>41353</v>
      </c>
      <c r="B508">
        <v>5740.55</v>
      </c>
      <c r="C508">
        <v>5745.3</v>
      </c>
      <c r="D508">
        <v>5682.3</v>
      </c>
      <c r="E508">
        <v>5694.4</v>
      </c>
      <c r="F508">
        <v>187624850</v>
      </c>
      <c r="G508">
        <v>7103.68</v>
      </c>
    </row>
    <row r="509" spans="1:7">
      <c r="A509" s="4">
        <v>41352</v>
      </c>
      <c r="B509">
        <v>5859.5</v>
      </c>
      <c r="C509">
        <v>5863.6</v>
      </c>
      <c r="D509">
        <v>5724.3</v>
      </c>
      <c r="E509">
        <v>5745.95</v>
      </c>
      <c r="F509">
        <v>182311867</v>
      </c>
      <c r="G509">
        <v>8255.0300000000007</v>
      </c>
    </row>
    <row r="510" spans="1:7">
      <c r="A510" s="4">
        <v>41351</v>
      </c>
      <c r="B510">
        <v>5816.75</v>
      </c>
      <c r="C510">
        <v>5850.2</v>
      </c>
      <c r="D510">
        <v>5814.35</v>
      </c>
      <c r="E510">
        <v>5835.25</v>
      </c>
      <c r="F510">
        <v>102663402</v>
      </c>
      <c r="G510">
        <v>4690.01</v>
      </c>
    </row>
    <row r="511" spans="1:7">
      <c r="A511" s="4">
        <v>41348</v>
      </c>
      <c r="B511">
        <v>5914.9</v>
      </c>
      <c r="C511">
        <v>5945.65</v>
      </c>
      <c r="D511">
        <v>5861</v>
      </c>
      <c r="E511">
        <v>5872.6</v>
      </c>
      <c r="F511">
        <v>152156666</v>
      </c>
      <c r="G511">
        <v>6984.19</v>
      </c>
    </row>
    <row r="512" spans="1:7">
      <c r="A512" s="4">
        <v>41347</v>
      </c>
      <c r="B512">
        <v>5845.95</v>
      </c>
      <c r="C512">
        <v>5920.15</v>
      </c>
      <c r="D512">
        <v>5791.75</v>
      </c>
      <c r="E512">
        <v>5908.95</v>
      </c>
      <c r="F512">
        <v>149008437</v>
      </c>
      <c r="G512">
        <v>7204.09</v>
      </c>
    </row>
    <row r="513" spans="1:7">
      <c r="A513" s="4">
        <v>41346</v>
      </c>
      <c r="B513">
        <v>5884.8</v>
      </c>
      <c r="C513">
        <v>5893.85</v>
      </c>
      <c r="D513">
        <v>5842.25</v>
      </c>
      <c r="E513">
        <v>5851.2</v>
      </c>
      <c r="F513">
        <v>116710808</v>
      </c>
      <c r="G513">
        <v>4950.09</v>
      </c>
    </row>
    <row r="514" spans="1:7">
      <c r="A514" s="4">
        <v>41345</v>
      </c>
      <c r="B514">
        <v>5944.6</v>
      </c>
      <c r="C514">
        <v>5952</v>
      </c>
      <c r="D514">
        <v>5893.65</v>
      </c>
      <c r="E514">
        <v>5914.1</v>
      </c>
      <c r="F514">
        <v>115944389</v>
      </c>
      <c r="G514">
        <v>5098.38</v>
      </c>
    </row>
    <row r="515" spans="1:7">
      <c r="A515" s="4">
        <v>41344</v>
      </c>
      <c r="B515">
        <v>5946.1</v>
      </c>
      <c r="C515">
        <v>5971.2</v>
      </c>
      <c r="D515">
        <v>5930.35</v>
      </c>
      <c r="E515">
        <v>5942.35</v>
      </c>
      <c r="F515">
        <v>125384918</v>
      </c>
      <c r="G515">
        <v>5688.38</v>
      </c>
    </row>
    <row r="516" spans="1:7">
      <c r="A516" s="4">
        <v>41341</v>
      </c>
      <c r="B516">
        <v>5883.65</v>
      </c>
      <c r="C516">
        <v>5952.85</v>
      </c>
      <c r="D516">
        <v>5883</v>
      </c>
      <c r="E516">
        <v>5945.7</v>
      </c>
      <c r="F516">
        <v>150781148</v>
      </c>
      <c r="G516">
        <v>6214.19</v>
      </c>
    </row>
    <row r="517" spans="1:7">
      <c r="A517" s="4">
        <v>41340</v>
      </c>
      <c r="B517">
        <v>5801.3</v>
      </c>
      <c r="C517">
        <v>5878</v>
      </c>
      <c r="D517">
        <v>5801.3</v>
      </c>
      <c r="E517">
        <v>5863.3</v>
      </c>
      <c r="F517">
        <v>134679762</v>
      </c>
      <c r="G517">
        <v>5676.89</v>
      </c>
    </row>
    <row r="518" spans="1:7">
      <c r="A518" s="4">
        <v>41339</v>
      </c>
      <c r="B518">
        <v>5816.4</v>
      </c>
      <c r="C518">
        <v>5828.7</v>
      </c>
      <c r="D518">
        <v>5795.05</v>
      </c>
      <c r="E518">
        <v>5818.6</v>
      </c>
      <c r="F518">
        <v>156901392</v>
      </c>
      <c r="G518">
        <v>6244.47</v>
      </c>
    </row>
    <row r="519" spans="1:7">
      <c r="A519" s="4">
        <v>41338</v>
      </c>
      <c r="B519">
        <v>5722.45</v>
      </c>
      <c r="C519">
        <v>5790.1</v>
      </c>
      <c r="D519">
        <v>5722.4</v>
      </c>
      <c r="E519">
        <v>5784.25</v>
      </c>
      <c r="F519">
        <v>154406134</v>
      </c>
      <c r="G519">
        <v>6321.31</v>
      </c>
    </row>
    <row r="520" spans="1:7">
      <c r="A520" s="4">
        <v>41337</v>
      </c>
      <c r="B520">
        <v>5704.7</v>
      </c>
      <c r="C520">
        <v>5712</v>
      </c>
      <c r="D520">
        <v>5663.6</v>
      </c>
      <c r="E520">
        <v>5698.5</v>
      </c>
      <c r="F520">
        <v>144887325</v>
      </c>
      <c r="G520">
        <v>5778.72</v>
      </c>
    </row>
    <row r="521" spans="1:7">
      <c r="A521" s="4">
        <v>41334</v>
      </c>
      <c r="B521">
        <v>5702.45</v>
      </c>
      <c r="C521">
        <v>5739.45</v>
      </c>
      <c r="D521">
        <v>5679.9</v>
      </c>
      <c r="E521">
        <v>5719.7</v>
      </c>
      <c r="F521">
        <v>174517984</v>
      </c>
      <c r="G521">
        <v>6877.59</v>
      </c>
    </row>
    <row r="522" spans="1:7">
      <c r="A522" s="4">
        <v>41333</v>
      </c>
      <c r="B522">
        <v>5834.35</v>
      </c>
      <c r="C522">
        <v>5849.9</v>
      </c>
      <c r="D522">
        <v>5671.9</v>
      </c>
      <c r="E522">
        <v>5693.05</v>
      </c>
      <c r="F522">
        <v>334852895</v>
      </c>
      <c r="G522">
        <v>12964.2</v>
      </c>
    </row>
    <row r="523" spans="1:7">
      <c r="A523" s="4">
        <v>41332</v>
      </c>
      <c r="B523">
        <v>5784.9</v>
      </c>
      <c r="C523">
        <v>5818.2</v>
      </c>
      <c r="D523">
        <v>5749.7</v>
      </c>
      <c r="E523">
        <v>5796.9</v>
      </c>
      <c r="F523">
        <v>175165933</v>
      </c>
      <c r="G523">
        <v>6202.31</v>
      </c>
    </row>
    <row r="524" spans="1:7">
      <c r="A524" s="4">
        <v>41331</v>
      </c>
      <c r="B524">
        <v>5838.3</v>
      </c>
      <c r="C524">
        <v>5838.85</v>
      </c>
      <c r="D524">
        <v>5748.6</v>
      </c>
      <c r="E524">
        <v>5761.35</v>
      </c>
      <c r="F524">
        <v>157360222</v>
      </c>
      <c r="G524">
        <v>5842.04</v>
      </c>
    </row>
    <row r="525" spans="1:7">
      <c r="A525" s="4">
        <v>41330</v>
      </c>
      <c r="B525">
        <v>5870.55</v>
      </c>
      <c r="C525">
        <v>5878.4</v>
      </c>
      <c r="D525">
        <v>5825</v>
      </c>
      <c r="E525">
        <v>5854.75</v>
      </c>
      <c r="F525">
        <v>125128736</v>
      </c>
      <c r="G525">
        <v>4851.54</v>
      </c>
    </row>
    <row r="526" spans="1:7">
      <c r="A526" s="4">
        <v>41327</v>
      </c>
      <c r="B526">
        <v>5837.95</v>
      </c>
      <c r="C526">
        <v>5873.8</v>
      </c>
      <c r="D526">
        <v>5835.8</v>
      </c>
      <c r="E526">
        <v>5850.3</v>
      </c>
      <c r="F526">
        <v>157046865</v>
      </c>
      <c r="G526">
        <v>5487.58</v>
      </c>
    </row>
    <row r="527" spans="1:7">
      <c r="A527" s="4">
        <v>41326</v>
      </c>
      <c r="B527">
        <v>5909.65</v>
      </c>
      <c r="C527">
        <v>5921.15</v>
      </c>
      <c r="D527">
        <v>5844.4</v>
      </c>
      <c r="E527">
        <v>5852.25</v>
      </c>
      <c r="F527">
        <v>159401234</v>
      </c>
      <c r="G527">
        <v>6407.29</v>
      </c>
    </row>
    <row r="528" spans="1:7">
      <c r="A528" s="4">
        <v>41325</v>
      </c>
      <c r="B528">
        <v>5966.3</v>
      </c>
      <c r="C528">
        <v>5971</v>
      </c>
      <c r="D528">
        <v>5937.55</v>
      </c>
      <c r="E528">
        <v>5943.05</v>
      </c>
      <c r="F528">
        <v>135354164</v>
      </c>
      <c r="G528">
        <v>5330.7</v>
      </c>
    </row>
    <row r="529" spans="1:7">
      <c r="A529" s="4">
        <v>41324</v>
      </c>
      <c r="B529">
        <v>5900.2</v>
      </c>
      <c r="C529">
        <v>5947.55</v>
      </c>
      <c r="D529">
        <v>5883.15</v>
      </c>
      <c r="E529">
        <v>5939.7</v>
      </c>
      <c r="F529">
        <v>100984778</v>
      </c>
      <c r="G529">
        <v>3743.8</v>
      </c>
    </row>
    <row r="530" spans="1:7">
      <c r="A530" s="4">
        <v>41323</v>
      </c>
      <c r="B530">
        <v>5888.65</v>
      </c>
      <c r="C530">
        <v>5911</v>
      </c>
      <c r="D530">
        <v>5878.45</v>
      </c>
      <c r="E530">
        <v>5898.2</v>
      </c>
      <c r="F530">
        <v>114284193</v>
      </c>
      <c r="G530">
        <v>4187.1899999999996</v>
      </c>
    </row>
    <row r="531" spans="1:7">
      <c r="A531" s="4">
        <v>41320</v>
      </c>
      <c r="B531">
        <v>5869.95</v>
      </c>
      <c r="C531">
        <v>5899.95</v>
      </c>
      <c r="D531">
        <v>5853.9</v>
      </c>
      <c r="E531">
        <v>5887.4</v>
      </c>
      <c r="F531">
        <v>125091945</v>
      </c>
      <c r="G531">
        <v>5187.91</v>
      </c>
    </row>
    <row r="532" spans="1:7">
      <c r="A532" s="4">
        <v>41319</v>
      </c>
      <c r="B532">
        <v>5933.2</v>
      </c>
      <c r="C532">
        <v>5940.2</v>
      </c>
      <c r="D532">
        <v>5884.55</v>
      </c>
      <c r="E532">
        <v>5896.95</v>
      </c>
      <c r="F532">
        <v>143830565</v>
      </c>
      <c r="G532">
        <v>7125.55</v>
      </c>
    </row>
    <row r="533" spans="1:7">
      <c r="A533" s="4">
        <v>41318</v>
      </c>
      <c r="B533">
        <v>5943.15</v>
      </c>
      <c r="C533">
        <v>5969.5</v>
      </c>
      <c r="D533">
        <v>5922.95</v>
      </c>
      <c r="E533">
        <v>5932.95</v>
      </c>
      <c r="F533">
        <v>142636632</v>
      </c>
      <c r="G533">
        <v>5714.83</v>
      </c>
    </row>
    <row r="534" spans="1:7">
      <c r="A534" s="4">
        <v>41317</v>
      </c>
      <c r="B534">
        <v>5894.35</v>
      </c>
      <c r="C534">
        <v>5927.65</v>
      </c>
      <c r="D534">
        <v>5886.45</v>
      </c>
      <c r="E534">
        <v>5922.5</v>
      </c>
      <c r="F534">
        <v>142844560</v>
      </c>
      <c r="G534">
        <v>4844.1099999999997</v>
      </c>
    </row>
    <row r="535" spans="1:7">
      <c r="A535" s="4">
        <v>41316</v>
      </c>
      <c r="B535">
        <v>5920.05</v>
      </c>
      <c r="C535">
        <v>5924.15</v>
      </c>
      <c r="D535">
        <v>5879.1</v>
      </c>
      <c r="E535">
        <v>5897.85</v>
      </c>
      <c r="F535">
        <v>121958667</v>
      </c>
      <c r="G535">
        <v>5506.43</v>
      </c>
    </row>
    <row r="536" spans="1:7">
      <c r="A536" s="4">
        <v>41313</v>
      </c>
      <c r="B536">
        <v>5929.1</v>
      </c>
      <c r="C536">
        <v>5953.7</v>
      </c>
      <c r="D536">
        <v>5883.65</v>
      </c>
      <c r="E536">
        <v>5903.5</v>
      </c>
      <c r="F536">
        <v>192607376</v>
      </c>
      <c r="G536">
        <v>6761.75</v>
      </c>
    </row>
    <row r="537" spans="1:7">
      <c r="A537" s="4">
        <v>41312</v>
      </c>
      <c r="B537">
        <v>5936.45</v>
      </c>
      <c r="C537">
        <v>5978.5</v>
      </c>
      <c r="D537">
        <v>5927.6</v>
      </c>
      <c r="E537">
        <v>5938.8</v>
      </c>
      <c r="F537">
        <v>157647191</v>
      </c>
      <c r="G537">
        <v>5555.4</v>
      </c>
    </row>
    <row r="538" spans="1:7">
      <c r="A538" s="4">
        <v>41311</v>
      </c>
      <c r="B538">
        <v>5988.05</v>
      </c>
      <c r="C538">
        <v>5990.9</v>
      </c>
      <c r="D538">
        <v>5953.15</v>
      </c>
      <c r="E538">
        <v>5959.2</v>
      </c>
      <c r="F538">
        <v>157815926</v>
      </c>
      <c r="G538">
        <v>5865.83</v>
      </c>
    </row>
    <row r="539" spans="1:7">
      <c r="A539" s="4">
        <v>41310</v>
      </c>
      <c r="B539">
        <v>5948.2</v>
      </c>
      <c r="C539">
        <v>5970.35</v>
      </c>
      <c r="D539">
        <v>5946.9</v>
      </c>
      <c r="E539">
        <v>5956.9</v>
      </c>
      <c r="F539">
        <v>136227506</v>
      </c>
      <c r="G539">
        <v>5332.28</v>
      </c>
    </row>
    <row r="540" spans="1:7">
      <c r="A540" s="4">
        <v>41309</v>
      </c>
      <c r="B540">
        <v>6025.2</v>
      </c>
      <c r="C540">
        <v>6038.5</v>
      </c>
      <c r="D540">
        <v>5981.25</v>
      </c>
      <c r="E540">
        <v>5987.25</v>
      </c>
      <c r="F540">
        <v>141741868</v>
      </c>
      <c r="G540">
        <v>6166.05</v>
      </c>
    </row>
    <row r="541" spans="1:7">
      <c r="A541" s="4">
        <v>41306</v>
      </c>
      <c r="B541">
        <v>6040.95</v>
      </c>
      <c r="C541">
        <v>6052.95</v>
      </c>
      <c r="D541">
        <v>5983.2</v>
      </c>
      <c r="E541">
        <v>5998.9</v>
      </c>
      <c r="F541">
        <v>159271140</v>
      </c>
      <c r="G541">
        <v>6189.27</v>
      </c>
    </row>
    <row r="542" spans="1:7">
      <c r="A542" s="4">
        <v>41305</v>
      </c>
      <c r="B542">
        <v>6045.65</v>
      </c>
      <c r="C542">
        <v>6058.05</v>
      </c>
      <c r="D542">
        <v>6025.15</v>
      </c>
      <c r="E542">
        <v>6034.75</v>
      </c>
      <c r="F542">
        <v>168516750</v>
      </c>
      <c r="G542">
        <v>8753.14</v>
      </c>
    </row>
    <row r="543" spans="1:7">
      <c r="A543" s="4">
        <v>41304</v>
      </c>
      <c r="B543">
        <v>6065</v>
      </c>
      <c r="C543">
        <v>6071.95</v>
      </c>
      <c r="D543">
        <v>6044.15</v>
      </c>
      <c r="E543">
        <v>6055.75</v>
      </c>
      <c r="F543">
        <v>124222858</v>
      </c>
      <c r="G543">
        <v>6220.8</v>
      </c>
    </row>
    <row r="544" spans="1:7">
      <c r="A544" s="4">
        <v>41303</v>
      </c>
      <c r="B544">
        <v>6064.7</v>
      </c>
      <c r="C544">
        <v>6111.8</v>
      </c>
      <c r="D544">
        <v>6042.45</v>
      </c>
      <c r="E544">
        <v>6049.9</v>
      </c>
      <c r="F544">
        <v>157553752</v>
      </c>
      <c r="G544">
        <v>8261.34</v>
      </c>
    </row>
    <row r="545" spans="1:7">
      <c r="A545" s="4">
        <v>41302</v>
      </c>
      <c r="B545">
        <v>6082.1</v>
      </c>
      <c r="C545">
        <v>6088.4</v>
      </c>
      <c r="D545">
        <v>6061.4</v>
      </c>
      <c r="E545">
        <v>6074.8</v>
      </c>
      <c r="F545">
        <v>113113004</v>
      </c>
      <c r="G545">
        <v>5592.39</v>
      </c>
    </row>
    <row r="546" spans="1:7">
      <c r="A546" s="4">
        <v>41299</v>
      </c>
      <c r="B546">
        <v>6024.5</v>
      </c>
      <c r="C546">
        <v>6080.55</v>
      </c>
      <c r="D546">
        <v>6014.45</v>
      </c>
      <c r="E546">
        <v>6074.65</v>
      </c>
      <c r="F546">
        <v>147587200</v>
      </c>
      <c r="G546">
        <v>6384.65</v>
      </c>
    </row>
    <row r="547" spans="1:7">
      <c r="A547" s="4">
        <v>41298</v>
      </c>
      <c r="B547">
        <v>6046.2</v>
      </c>
      <c r="C547">
        <v>6065.3</v>
      </c>
      <c r="D547">
        <v>6007.85</v>
      </c>
      <c r="E547">
        <v>6019.35</v>
      </c>
      <c r="F547">
        <v>185210189</v>
      </c>
      <c r="G547">
        <v>7884.14</v>
      </c>
    </row>
    <row r="548" spans="1:7">
      <c r="A548" s="4">
        <v>41297</v>
      </c>
      <c r="B548">
        <v>6052.85</v>
      </c>
      <c r="C548">
        <v>6069.8</v>
      </c>
      <c r="D548">
        <v>6021.15</v>
      </c>
      <c r="E548">
        <v>6054.3</v>
      </c>
      <c r="F548">
        <v>136989190</v>
      </c>
      <c r="G548">
        <v>5932.29</v>
      </c>
    </row>
    <row r="549" spans="1:7">
      <c r="A549" s="4">
        <v>41296</v>
      </c>
      <c r="B549">
        <v>6080.15</v>
      </c>
      <c r="C549">
        <v>6101.3</v>
      </c>
      <c r="D549">
        <v>6040.5</v>
      </c>
      <c r="E549">
        <v>6048.5</v>
      </c>
      <c r="F549">
        <v>129041713</v>
      </c>
      <c r="G549">
        <v>5744.09</v>
      </c>
    </row>
    <row r="550" spans="1:7">
      <c r="A550" s="4">
        <v>41295</v>
      </c>
      <c r="B550">
        <v>6085.75</v>
      </c>
      <c r="C550">
        <v>6094.35</v>
      </c>
      <c r="D550">
        <v>6065.1</v>
      </c>
      <c r="E550">
        <v>6082.3</v>
      </c>
      <c r="F550">
        <v>130866385</v>
      </c>
      <c r="G550">
        <v>6065.99</v>
      </c>
    </row>
    <row r="551" spans="1:7">
      <c r="A551" s="4">
        <v>41292</v>
      </c>
      <c r="B551">
        <v>6059.85</v>
      </c>
      <c r="C551">
        <v>6083.4</v>
      </c>
      <c r="D551">
        <v>6048.3</v>
      </c>
      <c r="E551">
        <v>6064.4</v>
      </c>
      <c r="F551">
        <v>186460701</v>
      </c>
      <c r="G551">
        <v>8321.15</v>
      </c>
    </row>
    <row r="552" spans="1:7">
      <c r="A552" s="4">
        <v>41291</v>
      </c>
      <c r="B552">
        <v>6001.25</v>
      </c>
      <c r="C552">
        <v>6053.2</v>
      </c>
      <c r="D552">
        <v>5988.1</v>
      </c>
      <c r="E552">
        <v>6039.2</v>
      </c>
      <c r="F552">
        <v>178954867</v>
      </c>
      <c r="G552">
        <v>7569.17</v>
      </c>
    </row>
    <row r="553" spans="1:7">
      <c r="A553" s="4">
        <v>41290</v>
      </c>
      <c r="B553">
        <v>6049</v>
      </c>
      <c r="C553">
        <v>6055.95</v>
      </c>
      <c r="D553">
        <v>5992.05</v>
      </c>
      <c r="E553">
        <v>6001.85</v>
      </c>
      <c r="F553">
        <v>128985952</v>
      </c>
      <c r="G553">
        <v>6172.67</v>
      </c>
    </row>
    <row r="554" spans="1:7">
      <c r="A554" s="4">
        <v>41289</v>
      </c>
      <c r="B554">
        <v>6037.85</v>
      </c>
      <c r="C554">
        <v>6068.5</v>
      </c>
      <c r="D554">
        <v>6018.6</v>
      </c>
      <c r="E554">
        <v>6056.6</v>
      </c>
      <c r="F554">
        <v>138364003</v>
      </c>
      <c r="G554">
        <v>6978.26</v>
      </c>
    </row>
    <row r="555" spans="1:7">
      <c r="A555" s="4">
        <v>41288</v>
      </c>
      <c r="B555">
        <v>5967.2</v>
      </c>
      <c r="C555">
        <v>6036.9</v>
      </c>
      <c r="D555">
        <v>5962.15</v>
      </c>
      <c r="E555">
        <v>6024.05</v>
      </c>
      <c r="F555">
        <v>134711348</v>
      </c>
      <c r="G555">
        <v>7279.83</v>
      </c>
    </row>
    <row r="556" spans="1:7">
      <c r="A556" s="4">
        <v>41285</v>
      </c>
      <c r="B556">
        <v>6012.4</v>
      </c>
      <c r="C556">
        <v>6018.85</v>
      </c>
      <c r="D556">
        <v>5940.6</v>
      </c>
      <c r="E556">
        <v>5951.3</v>
      </c>
      <c r="F556">
        <v>128022002</v>
      </c>
      <c r="G556">
        <v>8228.7099999999991</v>
      </c>
    </row>
    <row r="557" spans="1:7">
      <c r="A557" s="4">
        <v>41284</v>
      </c>
      <c r="B557">
        <v>5998.8</v>
      </c>
      <c r="C557">
        <v>6005.15</v>
      </c>
      <c r="D557">
        <v>5947.3</v>
      </c>
      <c r="E557">
        <v>5968.65</v>
      </c>
      <c r="F557">
        <v>129767384</v>
      </c>
      <c r="G557">
        <v>6191.88</v>
      </c>
    </row>
    <row r="558" spans="1:7">
      <c r="A558" s="4">
        <v>41283</v>
      </c>
      <c r="B558">
        <v>6006.2</v>
      </c>
      <c r="C558">
        <v>6020.1</v>
      </c>
      <c r="D558">
        <v>5958.45</v>
      </c>
      <c r="E558">
        <v>5971.5</v>
      </c>
      <c r="F558">
        <v>129635568</v>
      </c>
      <c r="G558">
        <v>6462.35</v>
      </c>
    </row>
    <row r="559" spans="1:7">
      <c r="A559" s="4">
        <v>41282</v>
      </c>
      <c r="B559">
        <v>5983.45</v>
      </c>
      <c r="C559">
        <v>6007.05</v>
      </c>
      <c r="D559">
        <v>5964.4</v>
      </c>
      <c r="E559">
        <v>6001.7</v>
      </c>
      <c r="F559">
        <v>109937502</v>
      </c>
      <c r="G559">
        <v>5247.74</v>
      </c>
    </row>
    <row r="560" spans="1:7">
      <c r="A560" s="4">
        <v>41281</v>
      </c>
      <c r="B560">
        <v>6042.15</v>
      </c>
      <c r="C560">
        <v>6042.15</v>
      </c>
      <c r="D560">
        <v>5977.15</v>
      </c>
      <c r="E560">
        <v>5988.4</v>
      </c>
      <c r="F560">
        <v>110248018</v>
      </c>
      <c r="G560">
        <v>5093.62</v>
      </c>
    </row>
    <row r="561" spans="1:7">
      <c r="A561" s="4">
        <v>41278</v>
      </c>
      <c r="B561">
        <v>6011.95</v>
      </c>
      <c r="C561">
        <v>6020.75</v>
      </c>
      <c r="D561">
        <v>5981.55</v>
      </c>
      <c r="E561">
        <v>6016.15</v>
      </c>
      <c r="F561">
        <v>113232990</v>
      </c>
      <c r="G561">
        <v>5191.38</v>
      </c>
    </row>
    <row r="562" spans="1:7">
      <c r="A562" s="4">
        <v>41277</v>
      </c>
      <c r="B562">
        <v>6015.8</v>
      </c>
      <c r="C562">
        <v>6017</v>
      </c>
      <c r="D562">
        <v>5986.55</v>
      </c>
      <c r="E562">
        <v>6009.5</v>
      </c>
      <c r="F562">
        <v>99989933</v>
      </c>
      <c r="G562">
        <v>4883.13</v>
      </c>
    </row>
    <row r="563" spans="1:7">
      <c r="A563" s="4">
        <v>41276</v>
      </c>
      <c r="B563">
        <v>5982.6</v>
      </c>
      <c r="C563">
        <v>6006.05</v>
      </c>
      <c r="D563">
        <v>5982</v>
      </c>
      <c r="E563">
        <v>5993.25</v>
      </c>
      <c r="F563">
        <v>116057389</v>
      </c>
      <c r="G563">
        <v>4992.8999999999996</v>
      </c>
    </row>
    <row r="564" spans="1:7">
      <c r="A564" s="4">
        <v>41275</v>
      </c>
      <c r="B564">
        <v>5937.65</v>
      </c>
      <c r="C564">
        <v>5963.9</v>
      </c>
      <c r="D564">
        <v>5935.2</v>
      </c>
      <c r="E564">
        <v>5950.85</v>
      </c>
      <c r="F564">
        <v>77902745</v>
      </c>
      <c r="G564">
        <v>3298.74</v>
      </c>
    </row>
    <row r="565" spans="1:7">
      <c r="A565" s="4">
        <v>41274</v>
      </c>
      <c r="B565">
        <v>5901.2</v>
      </c>
      <c r="C565">
        <v>5919</v>
      </c>
      <c r="D565">
        <v>5897.15</v>
      </c>
      <c r="E565">
        <v>5905.1</v>
      </c>
      <c r="F565">
        <v>64809641</v>
      </c>
      <c r="G565">
        <v>3021.71</v>
      </c>
    </row>
    <row r="566" spans="1:7">
      <c r="A566" s="4">
        <v>41271</v>
      </c>
      <c r="B566">
        <v>5887.15</v>
      </c>
      <c r="C566">
        <v>5915.75</v>
      </c>
      <c r="D566">
        <v>5879.5</v>
      </c>
      <c r="E566">
        <v>5908.35</v>
      </c>
      <c r="F566">
        <v>89669021</v>
      </c>
      <c r="G566">
        <v>3863.47</v>
      </c>
    </row>
    <row r="567" spans="1:7">
      <c r="A567" s="4">
        <v>41270</v>
      </c>
      <c r="B567">
        <v>5930.2</v>
      </c>
      <c r="C567">
        <v>5930.8</v>
      </c>
      <c r="D567">
        <v>5864.7</v>
      </c>
      <c r="E567">
        <v>5870.1</v>
      </c>
      <c r="F567">
        <v>139613235</v>
      </c>
      <c r="G567">
        <v>5955.51</v>
      </c>
    </row>
    <row r="568" spans="1:7">
      <c r="A568" s="4">
        <v>41269</v>
      </c>
      <c r="B568">
        <v>5864.95</v>
      </c>
      <c r="C568">
        <v>5917.3</v>
      </c>
      <c r="D568">
        <v>5859.55</v>
      </c>
      <c r="E568">
        <v>5905.6</v>
      </c>
      <c r="F568">
        <v>83871326</v>
      </c>
      <c r="G568">
        <v>3447.53</v>
      </c>
    </row>
    <row r="569" spans="1:7">
      <c r="A569" s="4">
        <v>41267</v>
      </c>
      <c r="B569">
        <v>5869</v>
      </c>
      <c r="C569">
        <v>5871.9</v>
      </c>
      <c r="D569">
        <v>5844.7</v>
      </c>
      <c r="E569">
        <v>5855.75</v>
      </c>
      <c r="F569">
        <v>85336999</v>
      </c>
      <c r="G569">
        <v>3433.98</v>
      </c>
    </row>
    <row r="570" spans="1:7">
      <c r="A570" s="4">
        <v>41264</v>
      </c>
      <c r="B570">
        <v>5888</v>
      </c>
      <c r="C570">
        <v>5888</v>
      </c>
      <c r="D570">
        <v>5841.65</v>
      </c>
      <c r="E570">
        <v>5847.7</v>
      </c>
      <c r="F570">
        <v>141152911</v>
      </c>
      <c r="G570">
        <v>5603.96</v>
      </c>
    </row>
    <row r="571" spans="1:7">
      <c r="A571" s="4">
        <v>41263</v>
      </c>
      <c r="B571">
        <v>5934.45</v>
      </c>
      <c r="C571">
        <v>5937.6</v>
      </c>
      <c r="D571">
        <v>5881.45</v>
      </c>
      <c r="E571">
        <v>5916.4</v>
      </c>
      <c r="F571">
        <v>123911218</v>
      </c>
      <c r="G571">
        <v>5390.76</v>
      </c>
    </row>
    <row r="572" spans="1:7">
      <c r="A572" s="4">
        <v>41262</v>
      </c>
      <c r="B572">
        <v>5917.3</v>
      </c>
      <c r="C572">
        <v>5939.4</v>
      </c>
      <c r="D572">
        <v>5910.8</v>
      </c>
      <c r="E572">
        <v>5929.6</v>
      </c>
      <c r="F572">
        <v>149439204</v>
      </c>
      <c r="G572">
        <v>6731.27</v>
      </c>
    </row>
    <row r="573" spans="1:7">
      <c r="A573" s="4">
        <v>41261</v>
      </c>
      <c r="B573">
        <v>5873.6</v>
      </c>
      <c r="C573">
        <v>5905.8</v>
      </c>
      <c r="D573">
        <v>5823.15</v>
      </c>
      <c r="E573">
        <v>5896.8</v>
      </c>
      <c r="F573">
        <v>148907334</v>
      </c>
      <c r="G573">
        <v>6740.66</v>
      </c>
    </row>
    <row r="574" spans="1:7">
      <c r="A574" s="4">
        <v>41260</v>
      </c>
      <c r="B574">
        <v>5860.5</v>
      </c>
      <c r="C574">
        <v>5886.05</v>
      </c>
      <c r="D574">
        <v>5850.15</v>
      </c>
      <c r="E574">
        <v>5857.9</v>
      </c>
      <c r="F574">
        <v>109547002</v>
      </c>
      <c r="G574">
        <v>4998.1899999999996</v>
      </c>
    </row>
    <row r="575" spans="1:7">
      <c r="A575" s="4">
        <v>41257</v>
      </c>
      <c r="B575">
        <v>5846.9</v>
      </c>
      <c r="C575">
        <v>5886.1</v>
      </c>
      <c r="D575">
        <v>5839.15</v>
      </c>
      <c r="E575">
        <v>5879.6</v>
      </c>
      <c r="F575">
        <v>115159830</v>
      </c>
      <c r="G575">
        <v>5012.83</v>
      </c>
    </row>
    <row r="576" spans="1:7">
      <c r="A576" s="4">
        <v>41256</v>
      </c>
      <c r="B576">
        <v>5900.35</v>
      </c>
      <c r="C576">
        <v>5907.45</v>
      </c>
      <c r="D576">
        <v>5841.35</v>
      </c>
      <c r="E576">
        <v>5851.5</v>
      </c>
      <c r="F576">
        <v>136616335</v>
      </c>
      <c r="G576">
        <v>5976.15</v>
      </c>
    </row>
    <row r="577" spans="1:7">
      <c r="A577" s="4">
        <v>41255</v>
      </c>
      <c r="B577">
        <v>5917.8</v>
      </c>
      <c r="C577">
        <v>5924.6</v>
      </c>
      <c r="D577">
        <v>5874.25</v>
      </c>
      <c r="E577">
        <v>5888</v>
      </c>
      <c r="F577">
        <v>132665649</v>
      </c>
      <c r="G577">
        <v>6117.63</v>
      </c>
    </row>
    <row r="578" spans="1:7">
      <c r="A578" s="4">
        <v>41254</v>
      </c>
      <c r="B578">
        <v>5923.8</v>
      </c>
      <c r="C578">
        <v>5965.15</v>
      </c>
      <c r="D578">
        <v>5865.45</v>
      </c>
      <c r="E578">
        <v>5898.8</v>
      </c>
      <c r="F578">
        <v>137415161</v>
      </c>
      <c r="G578">
        <v>6403.06</v>
      </c>
    </row>
    <row r="579" spans="1:7">
      <c r="A579" s="4">
        <v>41253</v>
      </c>
      <c r="B579">
        <v>5916.05</v>
      </c>
      <c r="C579">
        <v>5919.95</v>
      </c>
      <c r="D579">
        <v>5888.1</v>
      </c>
      <c r="E579">
        <v>5908.9</v>
      </c>
      <c r="F579">
        <v>95975757</v>
      </c>
      <c r="G579">
        <v>4339.84</v>
      </c>
    </row>
    <row r="580" spans="1:7">
      <c r="A580" s="4">
        <v>41250</v>
      </c>
      <c r="B580">
        <v>5934</v>
      </c>
      <c r="C580">
        <v>5949.85</v>
      </c>
      <c r="D580">
        <v>5888.65</v>
      </c>
      <c r="E580">
        <v>5907.4</v>
      </c>
      <c r="F580">
        <v>127607078</v>
      </c>
      <c r="G580">
        <v>5722.45</v>
      </c>
    </row>
    <row r="581" spans="1:7">
      <c r="A581" s="4">
        <v>41249</v>
      </c>
      <c r="B581">
        <v>5926.3</v>
      </c>
      <c r="C581">
        <v>5942.55</v>
      </c>
      <c r="D581">
        <v>5838.9</v>
      </c>
      <c r="E581">
        <v>5930.9</v>
      </c>
      <c r="F581">
        <v>140267080</v>
      </c>
      <c r="G581">
        <v>5667.65</v>
      </c>
    </row>
    <row r="582" spans="1:7">
      <c r="A582" s="4">
        <v>41248</v>
      </c>
      <c r="B582">
        <v>5906.6</v>
      </c>
      <c r="C582">
        <v>5917.8</v>
      </c>
      <c r="D582">
        <v>5891.35</v>
      </c>
      <c r="E582">
        <v>5900.5</v>
      </c>
      <c r="F582">
        <v>139653957</v>
      </c>
      <c r="G582">
        <v>5583.78</v>
      </c>
    </row>
    <row r="583" spans="1:7">
      <c r="A583" s="4">
        <v>41247</v>
      </c>
      <c r="B583">
        <v>5866.8</v>
      </c>
      <c r="C583">
        <v>5894.95</v>
      </c>
      <c r="D583">
        <v>5859</v>
      </c>
      <c r="E583">
        <v>5889.25</v>
      </c>
      <c r="F583">
        <v>131020191</v>
      </c>
      <c r="G583">
        <v>4816.7</v>
      </c>
    </row>
    <row r="584" spans="1:7">
      <c r="A584" s="4">
        <v>41246</v>
      </c>
      <c r="B584">
        <v>5878.25</v>
      </c>
      <c r="C584">
        <v>5899.15</v>
      </c>
      <c r="D584">
        <v>5854.6</v>
      </c>
      <c r="E584">
        <v>5870.95</v>
      </c>
      <c r="F584">
        <v>113423350</v>
      </c>
      <c r="G584">
        <v>4726.68</v>
      </c>
    </row>
    <row r="585" spans="1:7">
      <c r="A585" s="4">
        <v>41243</v>
      </c>
      <c r="B585">
        <v>5836</v>
      </c>
      <c r="C585">
        <v>5885.25</v>
      </c>
      <c r="D585">
        <v>5827.85</v>
      </c>
      <c r="E585">
        <v>5879.85</v>
      </c>
      <c r="F585">
        <v>257047977</v>
      </c>
      <c r="G585">
        <v>10777.34</v>
      </c>
    </row>
    <row r="586" spans="1:7">
      <c r="A586" s="4">
        <v>41242</v>
      </c>
      <c r="B586">
        <v>5736.7</v>
      </c>
      <c r="C586">
        <v>5833.5</v>
      </c>
      <c r="D586">
        <v>5736.1</v>
      </c>
      <c r="E586">
        <v>5825</v>
      </c>
      <c r="F586">
        <v>207295475</v>
      </c>
      <c r="G586">
        <v>9110.93</v>
      </c>
    </row>
    <row r="587" spans="1:7">
      <c r="A587" s="4">
        <v>41240</v>
      </c>
      <c r="B587">
        <v>5658.5</v>
      </c>
      <c r="C587">
        <v>5733.2</v>
      </c>
      <c r="D587">
        <v>5658</v>
      </c>
      <c r="E587">
        <v>5727.45</v>
      </c>
      <c r="F587">
        <v>134407735</v>
      </c>
      <c r="G587">
        <v>5380.95</v>
      </c>
    </row>
    <row r="588" spans="1:7">
      <c r="A588" s="4">
        <v>41239</v>
      </c>
      <c r="B588">
        <v>5648.65</v>
      </c>
      <c r="C588">
        <v>5649.2</v>
      </c>
      <c r="D588">
        <v>5623.45</v>
      </c>
      <c r="E588">
        <v>5635.9</v>
      </c>
      <c r="F588">
        <v>79291426</v>
      </c>
      <c r="G588">
        <v>3246.23</v>
      </c>
    </row>
    <row r="589" spans="1:7">
      <c r="A589" s="4">
        <v>41236</v>
      </c>
      <c r="B589">
        <v>5635.45</v>
      </c>
      <c r="C589">
        <v>5637.75</v>
      </c>
      <c r="D589">
        <v>5593.55</v>
      </c>
      <c r="E589">
        <v>5626.6</v>
      </c>
      <c r="F589">
        <v>85082220</v>
      </c>
      <c r="G589">
        <v>3213.06</v>
      </c>
    </row>
    <row r="590" spans="1:7">
      <c r="A590" s="4">
        <v>41235</v>
      </c>
      <c r="B590">
        <v>5628.6</v>
      </c>
      <c r="C590">
        <v>5643.35</v>
      </c>
      <c r="D590">
        <v>5608</v>
      </c>
      <c r="E590">
        <v>5627.75</v>
      </c>
      <c r="F590">
        <v>94058612</v>
      </c>
      <c r="G590">
        <v>3867.76</v>
      </c>
    </row>
    <row r="591" spans="1:7">
      <c r="A591" s="4">
        <v>41234</v>
      </c>
      <c r="B591">
        <v>5582.5</v>
      </c>
      <c r="C591">
        <v>5620.2</v>
      </c>
      <c r="D591">
        <v>5561.4</v>
      </c>
      <c r="E591">
        <v>5614.8</v>
      </c>
      <c r="F591">
        <v>105148728</v>
      </c>
      <c r="G591">
        <v>4228.47</v>
      </c>
    </row>
    <row r="592" spans="1:7">
      <c r="A592" s="4">
        <v>41233</v>
      </c>
      <c r="B592">
        <v>5604.8</v>
      </c>
      <c r="C592">
        <v>5613.7</v>
      </c>
      <c r="D592">
        <v>5548.35</v>
      </c>
      <c r="E592">
        <v>5571.55</v>
      </c>
      <c r="F592">
        <v>107481297</v>
      </c>
      <c r="G592">
        <v>4399.93</v>
      </c>
    </row>
    <row r="593" spans="1:7">
      <c r="A593" s="4">
        <v>41232</v>
      </c>
      <c r="B593">
        <v>5577.3</v>
      </c>
      <c r="C593">
        <v>5592.75</v>
      </c>
      <c r="D593">
        <v>5549.25</v>
      </c>
      <c r="E593">
        <v>5571.4</v>
      </c>
      <c r="F593">
        <v>106988015</v>
      </c>
      <c r="G593">
        <v>4336.84</v>
      </c>
    </row>
    <row r="594" spans="1:7">
      <c r="A594" s="4">
        <v>41229</v>
      </c>
      <c r="B594">
        <v>5624.8</v>
      </c>
      <c r="C594">
        <v>5650.15</v>
      </c>
      <c r="D594">
        <v>5559.8</v>
      </c>
      <c r="E594">
        <v>5574.05</v>
      </c>
      <c r="F594">
        <v>121900570</v>
      </c>
      <c r="G594">
        <v>4996.1499999999996</v>
      </c>
    </row>
    <row r="595" spans="1:7">
      <c r="A595" s="4">
        <v>41228</v>
      </c>
      <c r="B595">
        <v>5650.35</v>
      </c>
      <c r="C595">
        <v>5651.65</v>
      </c>
      <c r="D595">
        <v>5603.55</v>
      </c>
      <c r="E595">
        <v>5631</v>
      </c>
      <c r="F595">
        <v>133979470</v>
      </c>
      <c r="G595">
        <v>5554.05</v>
      </c>
    </row>
    <row r="596" spans="1:7">
      <c r="A596" s="4">
        <v>41226</v>
      </c>
      <c r="B596">
        <v>5689.7</v>
      </c>
      <c r="C596">
        <v>5698.25</v>
      </c>
      <c r="D596">
        <v>5660.35</v>
      </c>
      <c r="E596">
        <v>5666.95</v>
      </c>
      <c r="F596">
        <v>16516842</v>
      </c>
      <c r="G596">
        <v>680.72</v>
      </c>
    </row>
    <row r="597" spans="1:7">
      <c r="A597" s="4">
        <v>41225</v>
      </c>
      <c r="B597">
        <v>5688.45</v>
      </c>
      <c r="C597">
        <v>5718.9</v>
      </c>
      <c r="D597">
        <v>5665.75</v>
      </c>
      <c r="E597">
        <v>5683.7</v>
      </c>
      <c r="F597">
        <v>92702799</v>
      </c>
      <c r="G597">
        <v>4082.62</v>
      </c>
    </row>
    <row r="598" spans="1:7">
      <c r="A598" s="4">
        <v>41222</v>
      </c>
      <c r="B598">
        <v>5731.1</v>
      </c>
      <c r="C598">
        <v>5751.7</v>
      </c>
      <c r="D598">
        <v>5677.75</v>
      </c>
      <c r="E598">
        <v>5686.25</v>
      </c>
      <c r="F598">
        <v>98763127</v>
      </c>
      <c r="G598">
        <v>4833.6400000000003</v>
      </c>
    </row>
    <row r="599" spans="1:7">
      <c r="A599" s="4">
        <v>41221</v>
      </c>
      <c r="B599">
        <v>5709</v>
      </c>
      <c r="C599">
        <v>5744.5</v>
      </c>
      <c r="D599">
        <v>5693.95</v>
      </c>
      <c r="E599">
        <v>5738.75</v>
      </c>
      <c r="F599">
        <v>117590261</v>
      </c>
      <c r="G599">
        <v>4883.8999999999996</v>
      </c>
    </row>
    <row r="600" spans="1:7">
      <c r="A600" s="4">
        <v>41220</v>
      </c>
      <c r="B600">
        <v>5718.6</v>
      </c>
      <c r="C600">
        <v>5777.3</v>
      </c>
      <c r="D600">
        <v>5711.4</v>
      </c>
      <c r="E600">
        <v>5760.1</v>
      </c>
      <c r="F600">
        <v>133740615</v>
      </c>
      <c r="G600">
        <v>5242.18</v>
      </c>
    </row>
    <row r="601" spans="1:7">
      <c r="A601" s="4">
        <v>41219</v>
      </c>
      <c r="B601">
        <v>5694.1</v>
      </c>
      <c r="C601">
        <v>5730.8</v>
      </c>
      <c r="D601">
        <v>5693.65</v>
      </c>
      <c r="E601">
        <v>5724.4</v>
      </c>
      <c r="F601">
        <v>115018796</v>
      </c>
      <c r="G601">
        <v>4677.92</v>
      </c>
    </row>
    <row r="602" spans="1:7">
      <c r="A602" s="4">
        <v>41218</v>
      </c>
      <c r="B602">
        <v>5693.05</v>
      </c>
      <c r="C602">
        <v>5709.2</v>
      </c>
      <c r="D602">
        <v>5679.5</v>
      </c>
      <c r="E602">
        <v>5704.2</v>
      </c>
      <c r="F602">
        <v>74829213</v>
      </c>
      <c r="G602">
        <v>3236.08</v>
      </c>
    </row>
    <row r="603" spans="1:7">
      <c r="A603" s="4">
        <v>41215</v>
      </c>
      <c r="B603">
        <v>5696.35</v>
      </c>
      <c r="C603">
        <v>5711.3</v>
      </c>
      <c r="D603">
        <v>5682.55</v>
      </c>
      <c r="E603">
        <v>5697.7</v>
      </c>
      <c r="F603">
        <v>111162841</v>
      </c>
      <c r="G603">
        <v>4924.33</v>
      </c>
    </row>
    <row r="604" spans="1:7">
      <c r="A604" s="4">
        <v>41214</v>
      </c>
      <c r="B604">
        <v>5609.85</v>
      </c>
      <c r="C604">
        <v>5649.75</v>
      </c>
      <c r="D604">
        <v>5601.95</v>
      </c>
      <c r="E604">
        <v>5645.05</v>
      </c>
      <c r="F604">
        <v>107393402</v>
      </c>
      <c r="G604">
        <v>4633.1099999999997</v>
      </c>
    </row>
    <row r="605" spans="1:7">
      <c r="A605" s="4">
        <v>41213</v>
      </c>
      <c r="B605">
        <v>5596.75</v>
      </c>
      <c r="C605">
        <v>5624.4</v>
      </c>
      <c r="D605">
        <v>5583.05</v>
      </c>
      <c r="E605">
        <v>5619.7</v>
      </c>
      <c r="F605">
        <v>112075316</v>
      </c>
      <c r="G605">
        <v>4918.55</v>
      </c>
    </row>
    <row r="606" spans="1:7">
      <c r="A606" s="4">
        <v>41212</v>
      </c>
      <c r="B606">
        <v>5656.35</v>
      </c>
      <c r="C606">
        <v>5689.9</v>
      </c>
      <c r="D606">
        <v>5589.9</v>
      </c>
      <c r="E606">
        <v>5597.9</v>
      </c>
      <c r="F606">
        <v>116678775</v>
      </c>
      <c r="G606">
        <v>5550.86</v>
      </c>
    </row>
    <row r="607" spans="1:7">
      <c r="A607" s="4">
        <v>41211</v>
      </c>
      <c r="B607">
        <v>5665.2</v>
      </c>
      <c r="C607">
        <v>5698.3</v>
      </c>
      <c r="D607">
        <v>5645.1</v>
      </c>
      <c r="E607">
        <v>5665.6</v>
      </c>
      <c r="F607">
        <v>93555816</v>
      </c>
      <c r="G607">
        <v>3953.86</v>
      </c>
    </row>
    <row r="608" spans="1:7">
      <c r="A608" s="4">
        <v>41208</v>
      </c>
      <c r="B608">
        <v>5683.55</v>
      </c>
      <c r="C608">
        <v>5697.2</v>
      </c>
      <c r="D608">
        <v>5641.75</v>
      </c>
      <c r="E608">
        <v>5664.3</v>
      </c>
      <c r="F608">
        <v>101663820</v>
      </c>
      <c r="G608">
        <v>4718.97</v>
      </c>
    </row>
    <row r="609" spans="1:7">
      <c r="A609" s="4">
        <v>41207</v>
      </c>
      <c r="B609">
        <v>5688.8</v>
      </c>
      <c r="C609">
        <v>5718.75</v>
      </c>
      <c r="D609">
        <v>5685.7</v>
      </c>
      <c r="E609">
        <v>5705.3</v>
      </c>
      <c r="F609">
        <v>158343061</v>
      </c>
      <c r="G609">
        <v>7359.34</v>
      </c>
    </row>
    <row r="610" spans="1:7">
      <c r="A610" s="4">
        <v>41205</v>
      </c>
      <c r="B610">
        <v>5715.65</v>
      </c>
      <c r="C610">
        <v>5720.8</v>
      </c>
      <c r="D610">
        <v>5681.45</v>
      </c>
      <c r="E610">
        <v>5691.4</v>
      </c>
      <c r="F610">
        <v>81501427</v>
      </c>
      <c r="G610">
        <v>3803.5</v>
      </c>
    </row>
    <row r="611" spans="1:7">
      <c r="A611" s="4">
        <v>41204</v>
      </c>
      <c r="B611">
        <v>5667.6</v>
      </c>
      <c r="C611">
        <v>5721.55</v>
      </c>
      <c r="D611">
        <v>5658.05</v>
      </c>
      <c r="E611">
        <v>5717.15</v>
      </c>
      <c r="F611">
        <v>103372318</v>
      </c>
      <c r="G611">
        <v>4994.75</v>
      </c>
    </row>
    <row r="612" spans="1:7">
      <c r="A612" s="4">
        <v>41201</v>
      </c>
      <c r="B612">
        <v>5703.3</v>
      </c>
      <c r="C612">
        <v>5711.7</v>
      </c>
      <c r="D612">
        <v>5660</v>
      </c>
      <c r="E612">
        <v>5684.25</v>
      </c>
      <c r="F612">
        <v>124262817</v>
      </c>
      <c r="G612">
        <v>5410.95</v>
      </c>
    </row>
    <row r="613" spans="1:7">
      <c r="A613" s="4">
        <v>41200</v>
      </c>
      <c r="B613">
        <v>5675.3</v>
      </c>
      <c r="C613">
        <v>5722.5</v>
      </c>
      <c r="D613">
        <v>5650.55</v>
      </c>
      <c r="E613">
        <v>5718.7</v>
      </c>
      <c r="F613">
        <v>144097860</v>
      </c>
      <c r="G613">
        <v>6264.78</v>
      </c>
    </row>
    <row r="614" spans="1:7">
      <c r="A614" s="4">
        <v>41199</v>
      </c>
      <c r="B614">
        <v>5681.1</v>
      </c>
      <c r="C614">
        <v>5684.35</v>
      </c>
      <c r="D614">
        <v>5633.9</v>
      </c>
      <c r="E614">
        <v>5660.25</v>
      </c>
      <c r="F614">
        <v>123974371</v>
      </c>
      <c r="G614">
        <v>5259.46</v>
      </c>
    </row>
    <row r="615" spans="1:7">
      <c r="A615" s="4">
        <v>41198</v>
      </c>
      <c r="B615">
        <v>5705.6</v>
      </c>
      <c r="C615">
        <v>5714</v>
      </c>
      <c r="D615">
        <v>5635.6</v>
      </c>
      <c r="E615">
        <v>5648</v>
      </c>
      <c r="F615">
        <v>117415701</v>
      </c>
      <c r="G615">
        <v>5043.3</v>
      </c>
    </row>
    <row r="616" spans="1:7">
      <c r="A616" s="4">
        <v>41197</v>
      </c>
      <c r="B616">
        <v>5674.25</v>
      </c>
      <c r="C616">
        <v>5693.7</v>
      </c>
      <c r="D616">
        <v>5651.05</v>
      </c>
      <c r="E616">
        <v>5687.25</v>
      </c>
      <c r="F616">
        <v>93693482</v>
      </c>
      <c r="G616">
        <v>3962.97</v>
      </c>
    </row>
    <row r="617" spans="1:7">
      <c r="A617" s="4">
        <v>41194</v>
      </c>
      <c r="B617">
        <v>5681.7</v>
      </c>
      <c r="C617">
        <v>5725</v>
      </c>
      <c r="D617">
        <v>5659.35</v>
      </c>
      <c r="E617">
        <v>5676.05</v>
      </c>
      <c r="F617">
        <v>130076802</v>
      </c>
      <c r="G617">
        <v>6475.3</v>
      </c>
    </row>
    <row r="618" spans="1:7">
      <c r="A618" s="4">
        <v>41193</v>
      </c>
      <c r="B618">
        <v>5663.5</v>
      </c>
      <c r="C618">
        <v>5721.1</v>
      </c>
      <c r="D618">
        <v>5636.95</v>
      </c>
      <c r="E618">
        <v>5708.05</v>
      </c>
      <c r="F618">
        <v>148283847</v>
      </c>
      <c r="G618">
        <v>6542.71</v>
      </c>
    </row>
    <row r="619" spans="1:7">
      <c r="A619" s="4">
        <v>41192</v>
      </c>
      <c r="B619">
        <v>5671.15</v>
      </c>
      <c r="C619">
        <v>5686.5</v>
      </c>
      <c r="D619">
        <v>5647.05</v>
      </c>
      <c r="E619">
        <v>5652.15</v>
      </c>
      <c r="F619">
        <v>126294361</v>
      </c>
      <c r="G619">
        <v>4564.3900000000003</v>
      </c>
    </row>
    <row r="620" spans="1:7">
      <c r="A620" s="4">
        <v>41191</v>
      </c>
      <c r="B620">
        <v>5708.15</v>
      </c>
      <c r="C620">
        <v>5728.65</v>
      </c>
      <c r="D620">
        <v>5677.9</v>
      </c>
      <c r="E620">
        <v>5704.6</v>
      </c>
      <c r="F620">
        <v>119300415</v>
      </c>
      <c r="G620">
        <v>5047.01</v>
      </c>
    </row>
    <row r="621" spans="1:7">
      <c r="A621" s="4">
        <v>41190</v>
      </c>
      <c r="B621">
        <v>5751.85</v>
      </c>
      <c r="C621">
        <v>5751.85</v>
      </c>
      <c r="D621">
        <v>5666.2</v>
      </c>
      <c r="E621">
        <v>5676</v>
      </c>
      <c r="F621">
        <v>142319000</v>
      </c>
      <c r="G621">
        <v>5853.56</v>
      </c>
    </row>
    <row r="622" spans="1:7">
      <c r="A622" s="4">
        <v>41187</v>
      </c>
      <c r="B622">
        <v>5815</v>
      </c>
      <c r="C622">
        <v>5815.35</v>
      </c>
      <c r="D622">
        <v>4888.2</v>
      </c>
      <c r="E622">
        <v>5746.95</v>
      </c>
      <c r="F622">
        <v>255569804</v>
      </c>
      <c r="G622">
        <v>12995.8</v>
      </c>
    </row>
    <row r="623" spans="1:7">
      <c r="A623" s="4">
        <v>41186</v>
      </c>
      <c r="B623">
        <v>5751.55</v>
      </c>
      <c r="C623">
        <v>5807.25</v>
      </c>
      <c r="D623">
        <v>5751.35</v>
      </c>
      <c r="E623">
        <v>5787.6</v>
      </c>
      <c r="F623">
        <v>171404290</v>
      </c>
      <c r="G623">
        <v>6954.74</v>
      </c>
    </row>
    <row r="624" spans="1:7">
      <c r="A624" s="4">
        <v>41185</v>
      </c>
      <c r="B624">
        <v>5727.7</v>
      </c>
      <c r="C624">
        <v>5743.25</v>
      </c>
      <c r="D624">
        <v>5715.8</v>
      </c>
      <c r="E624">
        <v>5731.25</v>
      </c>
      <c r="F624">
        <v>165037864</v>
      </c>
      <c r="G624">
        <v>6654.02</v>
      </c>
    </row>
    <row r="625" spans="1:7">
      <c r="A625" s="4">
        <v>41183</v>
      </c>
      <c r="B625">
        <v>5704.75</v>
      </c>
      <c r="C625">
        <v>5722.95</v>
      </c>
      <c r="D625">
        <v>5694</v>
      </c>
      <c r="E625">
        <v>5718.8</v>
      </c>
      <c r="F625">
        <v>123138510</v>
      </c>
      <c r="G625">
        <v>4798.17</v>
      </c>
    </row>
    <row r="626" spans="1:7">
      <c r="A626" s="4">
        <v>41180</v>
      </c>
      <c r="B626">
        <v>5684.8</v>
      </c>
      <c r="C626">
        <v>5735.15</v>
      </c>
      <c r="D626">
        <v>5683.45</v>
      </c>
      <c r="E626">
        <v>5703.3</v>
      </c>
      <c r="F626">
        <v>163660805</v>
      </c>
      <c r="G626">
        <v>6948.17</v>
      </c>
    </row>
    <row r="627" spans="1:7">
      <c r="A627" s="4">
        <v>41179</v>
      </c>
      <c r="B627">
        <v>5673.75</v>
      </c>
      <c r="C627">
        <v>5693.7</v>
      </c>
      <c r="D627">
        <v>5639.7</v>
      </c>
      <c r="E627">
        <v>5649.5</v>
      </c>
      <c r="F627">
        <v>238991690</v>
      </c>
      <c r="G627">
        <v>9368.11</v>
      </c>
    </row>
    <row r="628" spans="1:7">
      <c r="A628" s="4">
        <v>41178</v>
      </c>
      <c r="B628">
        <v>5653.4</v>
      </c>
      <c r="C628">
        <v>5672.8</v>
      </c>
      <c r="D628">
        <v>5638.65</v>
      </c>
      <c r="E628">
        <v>5663.45</v>
      </c>
      <c r="F628">
        <v>170771069</v>
      </c>
      <c r="G628">
        <v>6754.98</v>
      </c>
    </row>
    <row r="629" spans="1:7">
      <c r="A629" s="4">
        <v>41177</v>
      </c>
      <c r="B629">
        <v>5674.9</v>
      </c>
      <c r="C629">
        <v>5702.7</v>
      </c>
      <c r="D629">
        <v>5652.45</v>
      </c>
      <c r="E629">
        <v>5673.9</v>
      </c>
      <c r="F629">
        <v>341387116</v>
      </c>
      <c r="G629">
        <v>12551.6</v>
      </c>
    </row>
    <row r="630" spans="1:7">
      <c r="A630" s="4">
        <v>41176</v>
      </c>
      <c r="B630">
        <v>5691.95</v>
      </c>
      <c r="C630">
        <v>5709.85</v>
      </c>
      <c r="D630">
        <v>5662.75</v>
      </c>
      <c r="E630">
        <v>5669.6</v>
      </c>
      <c r="F630">
        <v>210419441</v>
      </c>
      <c r="G630">
        <v>8380.56</v>
      </c>
    </row>
    <row r="631" spans="1:7">
      <c r="A631" s="4">
        <v>41173</v>
      </c>
      <c r="B631">
        <v>5577</v>
      </c>
      <c r="C631">
        <v>5720</v>
      </c>
      <c r="D631">
        <v>5575.45</v>
      </c>
      <c r="E631">
        <v>5691.15</v>
      </c>
      <c r="F631">
        <v>278023825</v>
      </c>
      <c r="G631">
        <v>11101.32</v>
      </c>
    </row>
    <row r="632" spans="1:7">
      <c r="A632" s="4">
        <v>41172</v>
      </c>
      <c r="B632">
        <v>5536.95</v>
      </c>
      <c r="C632">
        <v>5581.35</v>
      </c>
      <c r="D632">
        <v>5534.9</v>
      </c>
      <c r="E632">
        <v>5554.25</v>
      </c>
      <c r="F632">
        <v>165684942</v>
      </c>
      <c r="G632">
        <v>6768.88</v>
      </c>
    </row>
    <row r="633" spans="1:7">
      <c r="A633" s="4">
        <v>41170</v>
      </c>
      <c r="B633">
        <v>5602.4</v>
      </c>
      <c r="C633">
        <v>5620.55</v>
      </c>
      <c r="D633">
        <v>5586.45</v>
      </c>
      <c r="E633">
        <v>5600.05</v>
      </c>
      <c r="F633">
        <v>175488961</v>
      </c>
      <c r="G633">
        <v>7272.63</v>
      </c>
    </row>
    <row r="634" spans="1:7">
      <c r="A634" s="4">
        <v>41169</v>
      </c>
      <c r="B634">
        <v>5631.75</v>
      </c>
      <c r="C634">
        <v>5652.2</v>
      </c>
      <c r="D634">
        <v>5585.15</v>
      </c>
      <c r="E634">
        <v>5610</v>
      </c>
      <c r="F634">
        <v>258912780</v>
      </c>
      <c r="G634">
        <v>10924.57</v>
      </c>
    </row>
    <row r="635" spans="1:7">
      <c r="A635" s="4">
        <v>41166</v>
      </c>
      <c r="B635">
        <v>5528.35</v>
      </c>
      <c r="C635">
        <v>5586.65</v>
      </c>
      <c r="D635">
        <v>5526.95</v>
      </c>
      <c r="E635">
        <v>5577.65</v>
      </c>
      <c r="F635">
        <v>233783031</v>
      </c>
      <c r="G635">
        <v>9263.5300000000007</v>
      </c>
    </row>
    <row r="636" spans="1:7">
      <c r="A636" s="4">
        <v>41165</v>
      </c>
      <c r="B636">
        <v>5435.2</v>
      </c>
      <c r="C636">
        <v>5447.45</v>
      </c>
      <c r="D636">
        <v>5421.85</v>
      </c>
      <c r="E636">
        <v>5435.35</v>
      </c>
      <c r="F636">
        <v>110774177</v>
      </c>
      <c r="G636">
        <v>4199.37</v>
      </c>
    </row>
    <row r="637" spans="1:7">
      <c r="A637" s="4">
        <v>41164</v>
      </c>
      <c r="B637">
        <v>5404.45</v>
      </c>
      <c r="C637">
        <v>5435.55</v>
      </c>
      <c r="D637">
        <v>5393.95</v>
      </c>
      <c r="E637">
        <v>5431</v>
      </c>
      <c r="F637">
        <v>139920871</v>
      </c>
      <c r="G637">
        <v>4885.71</v>
      </c>
    </row>
    <row r="638" spans="1:7">
      <c r="A638" s="4">
        <v>41163</v>
      </c>
      <c r="B638">
        <v>5336.1</v>
      </c>
      <c r="C638">
        <v>5393.35</v>
      </c>
      <c r="D638">
        <v>5332.1</v>
      </c>
      <c r="E638">
        <v>5390</v>
      </c>
      <c r="F638">
        <v>112878090</v>
      </c>
      <c r="G638">
        <v>4081.42</v>
      </c>
    </row>
    <row r="639" spans="1:7">
      <c r="A639" s="4">
        <v>41162</v>
      </c>
      <c r="B639">
        <v>5361.9</v>
      </c>
      <c r="C639">
        <v>5375.45</v>
      </c>
      <c r="D639">
        <v>5349.1</v>
      </c>
      <c r="E639">
        <v>5363.45</v>
      </c>
      <c r="F639">
        <v>109607506</v>
      </c>
      <c r="G639">
        <v>4183.01</v>
      </c>
    </row>
    <row r="640" spans="1:7">
      <c r="A640" s="4">
        <v>41160</v>
      </c>
      <c r="B640">
        <v>5343.65</v>
      </c>
      <c r="C640">
        <v>5366.3</v>
      </c>
      <c r="D640">
        <v>5343.45</v>
      </c>
      <c r="E640">
        <v>5358.7</v>
      </c>
      <c r="F640">
        <v>11221064</v>
      </c>
      <c r="G640">
        <v>376.34</v>
      </c>
    </row>
    <row r="641" spans="1:7">
      <c r="A641" s="4">
        <v>41159</v>
      </c>
      <c r="B641">
        <v>5309.45</v>
      </c>
      <c r="C641">
        <v>5347.15</v>
      </c>
      <c r="D641">
        <v>5309.2</v>
      </c>
      <c r="E641">
        <v>5342.1</v>
      </c>
      <c r="F641">
        <v>149584722</v>
      </c>
      <c r="G641">
        <v>5590.04</v>
      </c>
    </row>
    <row r="642" spans="1:7">
      <c r="A642" s="4">
        <v>41158</v>
      </c>
      <c r="B642">
        <v>5217.6499999999996</v>
      </c>
      <c r="C642">
        <v>5260.6</v>
      </c>
      <c r="D642">
        <v>5217.6499999999996</v>
      </c>
      <c r="E642">
        <v>5238.3999999999996</v>
      </c>
      <c r="F642">
        <v>134008569</v>
      </c>
      <c r="G642">
        <v>4622.16</v>
      </c>
    </row>
    <row r="643" spans="1:7">
      <c r="A643" s="4">
        <v>41157</v>
      </c>
      <c r="B643">
        <v>5243.9</v>
      </c>
      <c r="C643">
        <v>5259.5</v>
      </c>
      <c r="D643">
        <v>5215.7</v>
      </c>
      <c r="E643">
        <v>5225.7</v>
      </c>
      <c r="F643">
        <v>126162071</v>
      </c>
      <c r="G643">
        <v>4904.68</v>
      </c>
    </row>
    <row r="644" spans="1:7">
      <c r="A644" s="4">
        <v>41156</v>
      </c>
      <c r="B644">
        <v>5249.15</v>
      </c>
      <c r="C644">
        <v>5278.35</v>
      </c>
      <c r="D644">
        <v>5233.2</v>
      </c>
      <c r="E644">
        <v>5274</v>
      </c>
      <c r="F644">
        <v>106316880</v>
      </c>
      <c r="G644">
        <v>3726.52</v>
      </c>
    </row>
    <row r="645" spans="1:7">
      <c r="A645" s="4">
        <v>41155</v>
      </c>
      <c r="B645">
        <v>5276.5</v>
      </c>
      <c r="C645">
        <v>5295.8</v>
      </c>
      <c r="D645">
        <v>5243.15</v>
      </c>
      <c r="E645">
        <v>5253.75</v>
      </c>
      <c r="F645">
        <v>110380869</v>
      </c>
      <c r="G645">
        <v>4015.55</v>
      </c>
    </row>
    <row r="646" spans="1:7">
      <c r="A646" s="4">
        <v>41152</v>
      </c>
      <c r="B646">
        <v>5298.2</v>
      </c>
      <c r="C646">
        <v>5303.25</v>
      </c>
      <c r="D646">
        <v>5238.8999999999996</v>
      </c>
      <c r="E646">
        <v>5258.5</v>
      </c>
      <c r="F646">
        <v>167393902</v>
      </c>
      <c r="G646">
        <v>6600.58</v>
      </c>
    </row>
    <row r="647" spans="1:7">
      <c r="A647" s="4">
        <v>41151</v>
      </c>
      <c r="B647">
        <v>5268.6</v>
      </c>
      <c r="C647">
        <v>5342.8</v>
      </c>
      <c r="D647">
        <v>5255.05</v>
      </c>
      <c r="E647">
        <v>5315.05</v>
      </c>
      <c r="F647">
        <v>226494000</v>
      </c>
      <c r="G647">
        <v>8374.69</v>
      </c>
    </row>
    <row r="648" spans="1:7">
      <c r="A648" s="4">
        <v>41150</v>
      </c>
      <c r="B648">
        <v>5343.85</v>
      </c>
      <c r="C648">
        <v>5345.5</v>
      </c>
      <c r="D648">
        <v>5282.7</v>
      </c>
      <c r="E648">
        <v>5287.8</v>
      </c>
      <c r="F648">
        <v>157470632</v>
      </c>
      <c r="G648">
        <v>4581.21</v>
      </c>
    </row>
    <row r="649" spans="1:7">
      <c r="A649" s="4">
        <v>41149</v>
      </c>
      <c r="B649">
        <v>5348.05</v>
      </c>
      <c r="C649">
        <v>5359.25</v>
      </c>
      <c r="D649">
        <v>5312.6</v>
      </c>
      <c r="E649">
        <v>5334.6</v>
      </c>
      <c r="F649">
        <v>123683723</v>
      </c>
      <c r="G649">
        <v>4771</v>
      </c>
    </row>
    <row r="650" spans="1:7">
      <c r="A650" s="4">
        <v>41148</v>
      </c>
      <c r="B650">
        <v>5387.85</v>
      </c>
      <c r="C650">
        <v>5399.15</v>
      </c>
      <c r="D650">
        <v>5346.65</v>
      </c>
      <c r="E650">
        <v>5350.25</v>
      </c>
      <c r="F650">
        <v>89987572</v>
      </c>
      <c r="G650">
        <v>3882.41</v>
      </c>
    </row>
    <row r="651" spans="1:7">
      <c r="A651" s="4">
        <v>41145</v>
      </c>
      <c r="B651">
        <v>5392.6</v>
      </c>
      <c r="C651">
        <v>5399.65</v>
      </c>
      <c r="D651">
        <v>5371</v>
      </c>
      <c r="E651">
        <v>5386.7</v>
      </c>
      <c r="F651">
        <v>114346965</v>
      </c>
      <c r="G651">
        <v>4520.37</v>
      </c>
    </row>
    <row r="652" spans="1:7">
      <c r="A652" s="4">
        <v>41144</v>
      </c>
      <c r="B652">
        <v>5426.15</v>
      </c>
      <c r="C652">
        <v>5448.6</v>
      </c>
      <c r="D652">
        <v>5393.85</v>
      </c>
      <c r="E652">
        <v>5415.35</v>
      </c>
      <c r="F652">
        <v>127995889</v>
      </c>
      <c r="G652">
        <v>5462.34</v>
      </c>
    </row>
    <row r="653" spans="1:7">
      <c r="A653" s="4">
        <v>41143</v>
      </c>
      <c r="B653">
        <v>5395.75</v>
      </c>
      <c r="C653">
        <v>5433.35</v>
      </c>
      <c r="D653">
        <v>5394.8</v>
      </c>
      <c r="E653">
        <v>5412.85</v>
      </c>
      <c r="F653">
        <v>103103501</v>
      </c>
      <c r="G653">
        <v>4156.18</v>
      </c>
    </row>
    <row r="654" spans="1:7">
      <c r="A654" s="4">
        <v>41142</v>
      </c>
      <c r="B654">
        <v>5368.7</v>
      </c>
      <c r="C654">
        <v>5425.15</v>
      </c>
      <c r="D654">
        <v>5368.7</v>
      </c>
      <c r="E654">
        <v>5421</v>
      </c>
      <c r="F654">
        <v>124343357</v>
      </c>
      <c r="G654">
        <v>4986.5</v>
      </c>
    </row>
    <row r="655" spans="1:7">
      <c r="A655" s="4">
        <v>41138</v>
      </c>
      <c r="B655">
        <v>5368.6</v>
      </c>
      <c r="C655">
        <v>5399.95</v>
      </c>
      <c r="D655">
        <v>5341.7</v>
      </c>
      <c r="E655">
        <v>5366.3</v>
      </c>
      <c r="F655">
        <v>134985473</v>
      </c>
      <c r="G655">
        <v>5262.34</v>
      </c>
    </row>
    <row r="656" spans="1:7">
      <c r="A656" s="4">
        <v>41137</v>
      </c>
      <c r="B656">
        <v>5385.95</v>
      </c>
      <c r="C656">
        <v>5390.65</v>
      </c>
      <c r="D656">
        <v>5356.65</v>
      </c>
      <c r="E656">
        <v>5362.95</v>
      </c>
      <c r="F656">
        <v>133996943</v>
      </c>
      <c r="G656">
        <v>5285.5</v>
      </c>
    </row>
    <row r="657" spans="1:7">
      <c r="A657" s="4">
        <v>41135</v>
      </c>
      <c r="B657">
        <v>5343.25</v>
      </c>
      <c r="C657">
        <v>5387.05</v>
      </c>
      <c r="D657">
        <v>5328.8</v>
      </c>
      <c r="E657">
        <v>5380.35</v>
      </c>
      <c r="F657">
        <v>109794400</v>
      </c>
      <c r="G657">
        <v>4742.47</v>
      </c>
    </row>
    <row r="658" spans="1:7">
      <c r="A658" s="4">
        <v>41134</v>
      </c>
      <c r="B658">
        <v>5316.35</v>
      </c>
      <c r="C658">
        <v>5352.45</v>
      </c>
      <c r="D658">
        <v>5309.05</v>
      </c>
      <c r="E658">
        <v>5347.9</v>
      </c>
      <c r="F658">
        <v>107578773</v>
      </c>
      <c r="G658">
        <v>4678.33</v>
      </c>
    </row>
    <row r="659" spans="1:7">
      <c r="A659" s="4">
        <v>41131</v>
      </c>
      <c r="B659">
        <v>5308.2</v>
      </c>
      <c r="C659">
        <v>5330.1</v>
      </c>
      <c r="D659">
        <v>5294.1</v>
      </c>
      <c r="E659">
        <v>5320.4</v>
      </c>
      <c r="F659">
        <v>130090985</v>
      </c>
      <c r="G659">
        <v>6540.77</v>
      </c>
    </row>
    <row r="660" spans="1:7">
      <c r="A660" s="4">
        <v>41130</v>
      </c>
      <c r="B660">
        <v>5348.3</v>
      </c>
      <c r="C660">
        <v>5368.2</v>
      </c>
      <c r="D660">
        <v>5312.1</v>
      </c>
      <c r="E660">
        <v>5322.95</v>
      </c>
      <c r="F660">
        <v>181419777</v>
      </c>
      <c r="G660">
        <v>6763.23</v>
      </c>
    </row>
    <row r="661" spans="1:7">
      <c r="A661" s="4">
        <v>41129</v>
      </c>
      <c r="B661">
        <v>5345.25</v>
      </c>
      <c r="C661">
        <v>5377.6</v>
      </c>
      <c r="D661">
        <v>5331.05</v>
      </c>
      <c r="E661">
        <v>5338</v>
      </c>
      <c r="F661">
        <v>165954895</v>
      </c>
      <c r="G661">
        <v>6069.12</v>
      </c>
    </row>
    <row r="662" spans="1:7">
      <c r="A662" s="4">
        <v>41128</v>
      </c>
      <c r="B662">
        <v>5295.4</v>
      </c>
      <c r="C662">
        <v>5350.1</v>
      </c>
      <c r="D662">
        <v>5281.65</v>
      </c>
      <c r="E662">
        <v>5336.7</v>
      </c>
      <c r="F662">
        <v>130431591</v>
      </c>
      <c r="G662">
        <v>5226.33</v>
      </c>
    </row>
    <row r="663" spans="1:7">
      <c r="A663" s="4">
        <v>41127</v>
      </c>
      <c r="B663">
        <v>5260.85</v>
      </c>
      <c r="C663">
        <v>5293.2</v>
      </c>
      <c r="D663">
        <v>5260.85</v>
      </c>
      <c r="E663">
        <v>5282.55</v>
      </c>
      <c r="F663">
        <v>103148076</v>
      </c>
      <c r="G663">
        <v>4271.5</v>
      </c>
    </row>
    <row r="664" spans="1:7">
      <c r="A664" s="4">
        <v>41124</v>
      </c>
      <c r="B664">
        <v>5195.6000000000004</v>
      </c>
      <c r="C664">
        <v>5220.2</v>
      </c>
      <c r="D664">
        <v>5164.6499999999996</v>
      </c>
      <c r="E664">
        <v>5215.7</v>
      </c>
      <c r="F664">
        <v>112918653</v>
      </c>
      <c r="G664">
        <v>4213.76</v>
      </c>
    </row>
    <row r="665" spans="1:7">
      <c r="A665" s="4">
        <v>41123</v>
      </c>
      <c r="B665">
        <v>5233.1000000000004</v>
      </c>
      <c r="C665">
        <v>5236.8999999999996</v>
      </c>
      <c r="D665">
        <v>5209.95</v>
      </c>
      <c r="E665">
        <v>5227.75</v>
      </c>
      <c r="F665">
        <v>92972386</v>
      </c>
      <c r="G665">
        <v>3699.59</v>
      </c>
    </row>
    <row r="666" spans="1:7">
      <c r="A666" s="4">
        <v>41122</v>
      </c>
      <c r="B666">
        <v>5220.7</v>
      </c>
      <c r="C666">
        <v>5246.35</v>
      </c>
      <c r="D666">
        <v>5212.6499999999996</v>
      </c>
      <c r="E666">
        <v>5240.5</v>
      </c>
      <c r="F666">
        <v>113815730</v>
      </c>
      <c r="G666">
        <v>4408.1899999999996</v>
      </c>
    </row>
    <row r="667" spans="1:7">
      <c r="A667" s="4">
        <v>41121</v>
      </c>
      <c r="B667">
        <v>5214.8500000000004</v>
      </c>
      <c r="C667">
        <v>5234.55</v>
      </c>
      <c r="D667">
        <v>5154.05</v>
      </c>
      <c r="E667">
        <v>5229</v>
      </c>
      <c r="F667">
        <v>147059808</v>
      </c>
      <c r="G667">
        <v>6254.67</v>
      </c>
    </row>
    <row r="668" spans="1:7">
      <c r="A668" s="4">
        <v>41120</v>
      </c>
      <c r="B668">
        <v>5129.75</v>
      </c>
      <c r="C668">
        <v>5206.6000000000004</v>
      </c>
      <c r="D668">
        <v>5129.75</v>
      </c>
      <c r="E668">
        <v>5199.8</v>
      </c>
      <c r="F668">
        <v>117523733</v>
      </c>
      <c r="G668">
        <v>5278.7</v>
      </c>
    </row>
    <row r="669" spans="1:7">
      <c r="A669" s="4">
        <v>41117</v>
      </c>
      <c r="B669">
        <v>5124.3</v>
      </c>
      <c r="C669">
        <v>5149.95</v>
      </c>
      <c r="D669">
        <v>5077.5</v>
      </c>
      <c r="E669">
        <v>5099.8500000000004</v>
      </c>
      <c r="F669">
        <v>131948378</v>
      </c>
      <c r="G669">
        <v>5828.12</v>
      </c>
    </row>
    <row r="670" spans="1:7">
      <c r="A670" s="4">
        <v>41116</v>
      </c>
      <c r="B670">
        <v>5126.3</v>
      </c>
      <c r="C670">
        <v>5126.3</v>
      </c>
      <c r="D670">
        <v>5032.3999999999996</v>
      </c>
      <c r="E670">
        <v>5043</v>
      </c>
      <c r="F670">
        <v>180131639</v>
      </c>
      <c r="G670">
        <v>6920.23</v>
      </c>
    </row>
    <row r="671" spans="1:7">
      <c r="A671" s="4">
        <v>41115</v>
      </c>
      <c r="B671">
        <v>5118.3999999999996</v>
      </c>
      <c r="C671">
        <v>5121.6000000000004</v>
      </c>
      <c r="D671">
        <v>5076.6000000000004</v>
      </c>
      <c r="E671">
        <v>5109.6000000000004</v>
      </c>
      <c r="F671">
        <v>130965621</v>
      </c>
      <c r="G671">
        <v>4654.17</v>
      </c>
    </row>
    <row r="672" spans="1:7">
      <c r="A672" s="4">
        <v>41114</v>
      </c>
      <c r="B672">
        <v>5128.8</v>
      </c>
      <c r="C672">
        <v>5144</v>
      </c>
      <c r="D672">
        <v>5103.25</v>
      </c>
      <c r="E672">
        <v>5128.2</v>
      </c>
      <c r="F672">
        <v>116516931</v>
      </c>
      <c r="G672">
        <v>4567.2</v>
      </c>
    </row>
    <row r="673" spans="1:7">
      <c r="A673" s="4">
        <v>41113</v>
      </c>
      <c r="B673">
        <v>5163.25</v>
      </c>
      <c r="C673">
        <v>5164.2</v>
      </c>
      <c r="D673">
        <v>5108.1000000000004</v>
      </c>
      <c r="E673">
        <v>5117.95</v>
      </c>
      <c r="F673">
        <v>104770324</v>
      </c>
      <c r="G673">
        <v>4394.24</v>
      </c>
    </row>
    <row r="674" spans="1:7">
      <c r="A674" s="4">
        <v>41110</v>
      </c>
      <c r="B674">
        <v>5233.55</v>
      </c>
      <c r="C674">
        <v>5238.7</v>
      </c>
      <c r="D674">
        <v>5197.5</v>
      </c>
      <c r="E674">
        <v>5205.1000000000004</v>
      </c>
      <c r="F674">
        <v>89729408</v>
      </c>
      <c r="G674">
        <v>4527.8900000000003</v>
      </c>
    </row>
    <row r="675" spans="1:7">
      <c r="A675" s="4">
        <v>41109</v>
      </c>
      <c r="B675">
        <v>5249.85</v>
      </c>
      <c r="C675">
        <v>5257.75</v>
      </c>
      <c r="D675">
        <v>5233.1499999999996</v>
      </c>
      <c r="E675">
        <v>5242.7</v>
      </c>
      <c r="F675">
        <v>109769282</v>
      </c>
      <c r="G675">
        <v>5494.99</v>
      </c>
    </row>
    <row r="676" spans="1:7">
      <c r="A676" s="4">
        <v>41108</v>
      </c>
      <c r="B676">
        <v>5199.1000000000004</v>
      </c>
      <c r="C676">
        <v>5222.8500000000004</v>
      </c>
      <c r="D676">
        <v>5169.05</v>
      </c>
      <c r="E676">
        <v>5216.3</v>
      </c>
      <c r="F676">
        <v>109647297</v>
      </c>
      <c r="G676">
        <v>4759.5200000000004</v>
      </c>
    </row>
    <row r="677" spans="1:7">
      <c r="A677" s="4">
        <v>41107</v>
      </c>
      <c r="B677">
        <v>5228.05</v>
      </c>
      <c r="C677">
        <v>5236.7</v>
      </c>
      <c r="D677">
        <v>5181.7</v>
      </c>
      <c r="E677">
        <v>5192.8500000000004</v>
      </c>
      <c r="F677">
        <v>111768115</v>
      </c>
      <c r="G677">
        <v>4719.2</v>
      </c>
    </row>
    <row r="678" spans="1:7">
      <c r="A678" s="4">
        <v>41106</v>
      </c>
      <c r="B678">
        <v>5232.3500000000004</v>
      </c>
      <c r="C678">
        <v>5246.85</v>
      </c>
      <c r="D678">
        <v>5190.45</v>
      </c>
      <c r="E678">
        <v>5197.25</v>
      </c>
      <c r="F678">
        <v>106313144</v>
      </c>
      <c r="G678">
        <v>4283.22</v>
      </c>
    </row>
    <row r="679" spans="1:7">
      <c r="A679" s="4">
        <v>41103</v>
      </c>
      <c r="B679">
        <v>5242.75</v>
      </c>
      <c r="C679">
        <v>5267.15</v>
      </c>
      <c r="D679">
        <v>5216.8500000000004</v>
      </c>
      <c r="E679">
        <v>5227.25</v>
      </c>
      <c r="F679">
        <v>99045088</v>
      </c>
      <c r="G679">
        <v>4451.8999999999996</v>
      </c>
    </row>
    <row r="680" spans="1:7">
      <c r="A680" s="4">
        <v>41102</v>
      </c>
      <c r="B680">
        <v>5240</v>
      </c>
      <c r="C680">
        <v>5261.75</v>
      </c>
      <c r="D680">
        <v>5217.7</v>
      </c>
      <c r="E680">
        <v>5235.25</v>
      </c>
      <c r="F680">
        <v>131190833</v>
      </c>
      <c r="G680">
        <v>6193.59</v>
      </c>
    </row>
    <row r="681" spans="1:7">
      <c r="A681" s="4">
        <v>41101</v>
      </c>
      <c r="B681">
        <v>5315.25</v>
      </c>
      <c r="C681">
        <v>5336.45</v>
      </c>
      <c r="D681">
        <v>5300.25</v>
      </c>
      <c r="E681">
        <v>5306.3</v>
      </c>
      <c r="F681">
        <v>113530679</v>
      </c>
      <c r="G681">
        <v>5086.9799999999996</v>
      </c>
    </row>
    <row r="682" spans="1:7">
      <c r="A682" s="4">
        <v>41100</v>
      </c>
      <c r="B682">
        <v>5286.6</v>
      </c>
      <c r="C682">
        <v>5348.55</v>
      </c>
      <c r="D682">
        <v>5284.55</v>
      </c>
      <c r="E682">
        <v>5345.35</v>
      </c>
      <c r="F682">
        <v>123947633</v>
      </c>
      <c r="G682">
        <v>5024.13</v>
      </c>
    </row>
    <row r="683" spans="1:7">
      <c r="A683" s="4">
        <v>41099</v>
      </c>
      <c r="B683">
        <v>5283.7</v>
      </c>
      <c r="C683">
        <v>5300.6</v>
      </c>
      <c r="D683">
        <v>5257.75</v>
      </c>
      <c r="E683">
        <v>5275.15</v>
      </c>
      <c r="F683">
        <v>101169926</v>
      </c>
      <c r="G683">
        <v>4189.25</v>
      </c>
    </row>
    <row r="684" spans="1:7">
      <c r="A684" s="4">
        <v>41096</v>
      </c>
      <c r="B684">
        <v>5324.7</v>
      </c>
      <c r="C684">
        <v>5327.2</v>
      </c>
      <c r="D684">
        <v>5287.75</v>
      </c>
      <c r="E684">
        <v>5316.95</v>
      </c>
      <c r="F684">
        <v>113300726</v>
      </c>
      <c r="G684">
        <v>4760.51</v>
      </c>
    </row>
    <row r="685" spans="1:7">
      <c r="A685" s="4">
        <v>41095</v>
      </c>
      <c r="B685">
        <v>5297.05</v>
      </c>
      <c r="C685">
        <v>5333.65</v>
      </c>
      <c r="D685">
        <v>5288.85</v>
      </c>
      <c r="E685">
        <v>5327.3</v>
      </c>
      <c r="F685">
        <v>118915392</v>
      </c>
      <c r="G685">
        <v>4709.79</v>
      </c>
    </row>
    <row r="686" spans="1:7">
      <c r="A686" s="4">
        <v>41094</v>
      </c>
      <c r="B686">
        <v>5310.4</v>
      </c>
      <c r="C686">
        <v>5317.65</v>
      </c>
      <c r="D686">
        <v>5273.3</v>
      </c>
      <c r="E686">
        <v>5302.55</v>
      </c>
      <c r="F686">
        <v>155995887</v>
      </c>
      <c r="G686">
        <v>5750.1</v>
      </c>
    </row>
    <row r="687" spans="1:7">
      <c r="A687" s="4">
        <v>41093</v>
      </c>
      <c r="B687">
        <v>5298.85</v>
      </c>
      <c r="C687">
        <v>5317</v>
      </c>
      <c r="D687">
        <v>5265.95</v>
      </c>
      <c r="E687">
        <v>5287.95</v>
      </c>
      <c r="F687">
        <v>133117055</v>
      </c>
      <c r="G687">
        <v>5161.82</v>
      </c>
    </row>
    <row r="688" spans="1:7">
      <c r="A688" s="4">
        <v>41092</v>
      </c>
      <c r="B688">
        <v>5283.85</v>
      </c>
      <c r="C688">
        <v>5302.15</v>
      </c>
      <c r="D688">
        <v>5263.35</v>
      </c>
      <c r="E688">
        <v>5278.6</v>
      </c>
      <c r="F688">
        <v>126161441</v>
      </c>
      <c r="G688">
        <v>4991.57</v>
      </c>
    </row>
    <row r="689" spans="1:7">
      <c r="A689" s="4">
        <v>41089</v>
      </c>
      <c r="B689">
        <v>5191.25</v>
      </c>
      <c r="C689">
        <v>5286.25</v>
      </c>
      <c r="D689">
        <v>5189</v>
      </c>
      <c r="E689">
        <v>5278.9</v>
      </c>
      <c r="F689">
        <v>226523598</v>
      </c>
      <c r="G689">
        <v>8461.24</v>
      </c>
    </row>
    <row r="690" spans="1:7">
      <c r="A690" s="4">
        <v>41088</v>
      </c>
      <c r="B690">
        <v>5148.95</v>
      </c>
      <c r="C690">
        <v>5159.05</v>
      </c>
      <c r="D690">
        <v>5125.3</v>
      </c>
      <c r="E690">
        <v>5149.1499999999996</v>
      </c>
      <c r="F690">
        <v>143073791</v>
      </c>
      <c r="G690">
        <v>5597.52</v>
      </c>
    </row>
    <row r="691" spans="1:7">
      <c r="A691" s="4">
        <v>41087</v>
      </c>
      <c r="B691">
        <v>5149.45</v>
      </c>
      <c r="C691">
        <v>5160.1000000000004</v>
      </c>
      <c r="D691">
        <v>5129.25</v>
      </c>
      <c r="E691">
        <v>5141.8999999999996</v>
      </c>
      <c r="F691">
        <v>112269218</v>
      </c>
      <c r="G691">
        <v>4238.62</v>
      </c>
    </row>
    <row r="692" spans="1:7">
      <c r="A692" s="4">
        <v>41086</v>
      </c>
      <c r="B692">
        <v>5107.45</v>
      </c>
      <c r="C692">
        <v>5134.55</v>
      </c>
      <c r="D692">
        <v>5095.5</v>
      </c>
      <c r="E692">
        <v>5120.8</v>
      </c>
      <c r="F692">
        <v>99404566</v>
      </c>
      <c r="G692">
        <v>4119.6899999999996</v>
      </c>
    </row>
    <row r="693" spans="1:7">
      <c r="A693" s="4">
        <v>41085</v>
      </c>
      <c r="B693">
        <v>5158.5</v>
      </c>
      <c r="C693">
        <v>5194.6000000000004</v>
      </c>
      <c r="D693">
        <v>5105.6499999999996</v>
      </c>
      <c r="E693">
        <v>5114.6499999999996</v>
      </c>
      <c r="F693">
        <v>123503010</v>
      </c>
      <c r="G693">
        <v>4894.04</v>
      </c>
    </row>
    <row r="694" spans="1:7">
      <c r="A694" s="4">
        <v>41082</v>
      </c>
      <c r="B694">
        <v>5101.75</v>
      </c>
      <c r="C694">
        <v>5159.8</v>
      </c>
      <c r="D694">
        <v>5094</v>
      </c>
      <c r="E694">
        <v>5146.05</v>
      </c>
      <c r="F694">
        <v>159747192</v>
      </c>
      <c r="G694">
        <v>5500.44</v>
      </c>
    </row>
    <row r="695" spans="1:7">
      <c r="A695" s="4">
        <v>41081</v>
      </c>
      <c r="B695">
        <v>5097.3500000000004</v>
      </c>
      <c r="C695">
        <v>5170.3999999999996</v>
      </c>
      <c r="D695">
        <v>5093.45</v>
      </c>
      <c r="E695">
        <v>5165</v>
      </c>
      <c r="F695">
        <v>142992948</v>
      </c>
      <c r="G695">
        <v>5558.56</v>
      </c>
    </row>
    <row r="696" spans="1:7">
      <c r="A696" s="4">
        <v>41080</v>
      </c>
      <c r="B696">
        <v>5114.55</v>
      </c>
      <c r="C696">
        <v>5141.7</v>
      </c>
      <c r="D696">
        <v>5100.7</v>
      </c>
      <c r="E696">
        <v>5120.55</v>
      </c>
      <c r="F696">
        <v>160505645</v>
      </c>
      <c r="G696">
        <v>5313.6</v>
      </c>
    </row>
    <row r="697" spans="1:7">
      <c r="A697" s="4">
        <v>41079</v>
      </c>
      <c r="B697">
        <v>5050.8</v>
      </c>
      <c r="C697">
        <v>5113.6000000000004</v>
      </c>
      <c r="D697">
        <v>5048.1000000000004</v>
      </c>
      <c r="E697">
        <v>5103.8500000000004</v>
      </c>
      <c r="F697">
        <v>149416155</v>
      </c>
      <c r="G697">
        <v>5336.22</v>
      </c>
    </row>
    <row r="698" spans="1:7">
      <c r="A698" s="4">
        <v>41078</v>
      </c>
      <c r="B698">
        <v>5174</v>
      </c>
      <c r="C698">
        <v>5190.2</v>
      </c>
      <c r="D698">
        <v>5041.7</v>
      </c>
      <c r="E698">
        <v>5064.25</v>
      </c>
      <c r="F698">
        <v>153461067</v>
      </c>
      <c r="G698">
        <v>6005.83</v>
      </c>
    </row>
    <row r="699" spans="1:7">
      <c r="A699" s="4">
        <v>41075</v>
      </c>
      <c r="B699">
        <v>5069.55</v>
      </c>
      <c r="C699">
        <v>5146.2</v>
      </c>
      <c r="D699">
        <v>5069.1499999999996</v>
      </c>
      <c r="E699">
        <v>5139.05</v>
      </c>
      <c r="F699">
        <v>155437144</v>
      </c>
      <c r="G699">
        <v>5944</v>
      </c>
    </row>
    <row r="700" spans="1:7">
      <c r="A700" s="4">
        <v>41074</v>
      </c>
      <c r="B700">
        <v>5105.1000000000004</v>
      </c>
      <c r="C700">
        <v>5130</v>
      </c>
      <c r="D700">
        <v>5047.6000000000004</v>
      </c>
      <c r="E700">
        <v>5054.75</v>
      </c>
      <c r="F700">
        <v>118353366</v>
      </c>
      <c r="G700">
        <v>4751.8599999999997</v>
      </c>
    </row>
    <row r="701" spans="1:7">
      <c r="A701" s="4">
        <v>41073</v>
      </c>
      <c r="B701">
        <v>5117.55</v>
      </c>
      <c r="C701">
        <v>5144.8999999999996</v>
      </c>
      <c r="D701">
        <v>5095.45</v>
      </c>
      <c r="E701">
        <v>5121.45</v>
      </c>
      <c r="F701">
        <v>125668126</v>
      </c>
      <c r="G701">
        <v>5287.08</v>
      </c>
    </row>
    <row r="702" spans="1:7">
      <c r="A702" s="4">
        <v>41072</v>
      </c>
      <c r="B702">
        <v>5015.5</v>
      </c>
      <c r="C702">
        <v>5128.8999999999996</v>
      </c>
      <c r="D702">
        <v>5015.1499999999996</v>
      </c>
      <c r="E702">
        <v>5115.8999999999996</v>
      </c>
      <c r="F702">
        <v>135478015</v>
      </c>
      <c r="G702">
        <v>5205.8999999999996</v>
      </c>
    </row>
    <row r="703" spans="1:7">
      <c r="A703" s="4">
        <v>41071</v>
      </c>
      <c r="B703">
        <v>5096.7</v>
      </c>
      <c r="C703">
        <v>5124.45</v>
      </c>
      <c r="D703">
        <v>5040.7</v>
      </c>
      <c r="E703">
        <v>5054.1000000000004</v>
      </c>
      <c r="F703">
        <v>125615102</v>
      </c>
      <c r="G703">
        <v>4813.82</v>
      </c>
    </row>
    <row r="704" spans="1:7">
      <c r="A704" s="4">
        <v>41068</v>
      </c>
      <c r="B704">
        <v>5044.25</v>
      </c>
      <c r="C704">
        <v>5084.45</v>
      </c>
      <c r="D704">
        <v>4994.8</v>
      </c>
      <c r="E704">
        <v>5068.3500000000004</v>
      </c>
      <c r="F704">
        <v>138389395</v>
      </c>
      <c r="G704">
        <v>5249.81</v>
      </c>
    </row>
    <row r="705" spans="1:7">
      <c r="A705" s="4">
        <v>41067</v>
      </c>
      <c r="B705">
        <v>5035.3500000000004</v>
      </c>
      <c r="C705">
        <v>5059.6499999999996</v>
      </c>
      <c r="D705">
        <v>5007.75</v>
      </c>
      <c r="E705">
        <v>5049.6499999999996</v>
      </c>
      <c r="F705">
        <v>150558164</v>
      </c>
      <c r="G705">
        <v>6077.37</v>
      </c>
    </row>
    <row r="706" spans="1:7">
      <c r="A706" s="4">
        <v>41066</v>
      </c>
      <c r="B706">
        <v>4886.6499999999996</v>
      </c>
      <c r="C706">
        <v>5010.45</v>
      </c>
      <c r="D706">
        <v>4886.1499999999996</v>
      </c>
      <c r="E706">
        <v>4997.1000000000004</v>
      </c>
      <c r="F706">
        <v>185340406</v>
      </c>
      <c r="G706">
        <v>7188.42</v>
      </c>
    </row>
    <row r="707" spans="1:7">
      <c r="A707" s="4">
        <v>41065</v>
      </c>
      <c r="B707">
        <v>4869.45</v>
      </c>
      <c r="C707">
        <v>4898.95</v>
      </c>
      <c r="D707">
        <v>4847.7</v>
      </c>
      <c r="E707">
        <v>4863.3</v>
      </c>
      <c r="F707">
        <v>141476962</v>
      </c>
      <c r="G707">
        <v>5016.41</v>
      </c>
    </row>
    <row r="708" spans="1:7">
      <c r="A708" s="4">
        <v>41064</v>
      </c>
      <c r="B708">
        <v>4797.3</v>
      </c>
      <c r="C708">
        <v>4858.3</v>
      </c>
      <c r="D708">
        <v>4770.3500000000004</v>
      </c>
      <c r="E708">
        <v>4848.1499999999996</v>
      </c>
      <c r="F708">
        <v>152339865</v>
      </c>
      <c r="G708">
        <v>5143.54</v>
      </c>
    </row>
    <row r="709" spans="1:7">
      <c r="A709" s="4">
        <v>41061</v>
      </c>
      <c r="B709">
        <v>4910.8500000000004</v>
      </c>
      <c r="C709">
        <v>4925</v>
      </c>
      <c r="D709">
        <v>4831.75</v>
      </c>
      <c r="E709">
        <v>4841.6000000000004</v>
      </c>
      <c r="F709">
        <v>138767416</v>
      </c>
      <c r="G709">
        <v>4989.22</v>
      </c>
    </row>
    <row r="710" spans="1:7">
      <c r="A710" s="4">
        <v>41060</v>
      </c>
      <c r="B710">
        <v>4896.1000000000004</v>
      </c>
      <c r="C710">
        <v>4949.25</v>
      </c>
      <c r="D710">
        <v>4883.55</v>
      </c>
      <c r="E710">
        <v>4924.25</v>
      </c>
      <c r="F710">
        <v>296911390</v>
      </c>
      <c r="G710">
        <v>10662.01</v>
      </c>
    </row>
    <row r="711" spans="1:7">
      <c r="A711" s="4">
        <v>41059</v>
      </c>
      <c r="B711">
        <v>4964.25</v>
      </c>
      <c r="C711">
        <v>4982.25</v>
      </c>
      <c r="D711">
        <v>4944.8999999999996</v>
      </c>
      <c r="E711">
        <v>4950.75</v>
      </c>
      <c r="F711">
        <v>146005250</v>
      </c>
      <c r="G711">
        <v>5374.65</v>
      </c>
    </row>
    <row r="712" spans="1:7">
      <c r="A712" s="4">
        <v>41058</v>
      </c>
      <c r="B712">
        <v>5005.3500000000004</v>
      </c>
      <c r="C712">
        <v>5020.1499999999996</v>
      </c>
      <c r="D712">
        <v>4982.1499999999996</v>
      </c>
      <c r="E712">
        <v>4990.1000000000004</v>
      </c>
      <c r="F712">
        <v>124219839</v>
      </c>
      <c r="G712">
        <v>4923.5600000000004</v>
      </c>
    </row>
    <row r="713" spans="1:7">
      <c r="A713" s="4">
        <v>41057</v>
      </c>
      <c r="B713">
        <v>4931.7</v>
      </c>
      <c r="C713">
        <v>4994.95</v>
      </c>
      <c r="D713">
        <v>4931.3</v>
      </c>
      <c r="E713">
        <v>4985.6499999999996</v>
      </c>
      <c r="F713">
        <v>97260991</v>
      </c>
      <c r="G713">
        <v>3983.53</v>
      </c>
    </row>
    <row r="714" spans="1:7">
      <c r="A714" s="4">
        <v>41054</v>
      </c>
      <c r="B714">
        <v>4905.95</v>
      </c>
      <c r="C714">
        <v>4935.8</v>
      </c>
      <c r="D714">
        <v>4889.3500000000004</v>
      </c>
      <c r="E714">
        <v>4920.3999999999996</v>
      </c>
      <c r="F714">
        <v>118191157</v>
      </c>
      <c r="G714">
        <v>4398.09</v>
      </c>
    </row>
    <row r="715" spans="1:7">
      <c r="A715" s="4">
        <v>41053</v>
      </c>
      <c r="B715">
        <v>4863.3999999999996</v>
      </c>
      <c r="C715">
        <v>4931.8999999999996</v>
      </c>
      <c r="D715">
        <v>4830.1499999999996</v>
      </c>
      <c r="E715">
        <v>4921.3999999999996</v>
      </c>
      <c r="F715">
        <v>140474832</v>
      </c>
      <c r="G715">
        <v>5012.08</v>
      </c>
    </row>
    <row r="716" spans="1:7">
      <c r="A716" s="4">
        <v>41052</v>
      </c>
      <c r="B716">
        <v>4843</v>
      </c>
      <c r="C716">
        <v>4853.75</v>
      </c>
      <c r="D716">
        <v>4803.95</v>
      </c>
      <c r="E716">
        <v>4835.6499999999996</v>
      </c>
      <c r="F716">
        <v>136108067</v>
      </c>
      <c r="G716">
        <v>4854.1499999999996</v>
      </c>
    </row>
    <row r="717" spans="1:7">
      <c r="A717" s="4">
        <v>41051</v>
      </c>
      <c r="B717">
        <v>4954.7</v>
      </c>
      <c r="C717">
        <v>4956.3500000000004</v>
      </c>
      <c r="D717">
        <v>4849.8999999999996</v>
      </c>
      <c r="E717">
        <v>4860.5</v>
      </c>
      <c r="F717">
        <v>130808278</v>
      </c>
      <c r="G717">
        <v>5074.37</v>
      </c>
    </row>
    <row r="718" spans="1:7">
      <c r="A718" s="4">
        <v>41050</v>
      </c>
      <c r="B718">
        <v>4888.5</v>
      </c>
      <c r="C718">
        <v>4937.5</v>
      </c>
      <c r="D718">
        <v>4888.5</v>
      </c>
      <c r="E718">
        <v>4906.05</v>
      </c>
      <c r="F718">
        <v>116506971</v>
      </c>
      <c r="G718">
        <v>4527.67</v>
      </c>
    </row>
    <row r="719" spans="1:7">
      <c r="A719" s="4">
        <v>41047</v>
      </c>
      <c r="B719">
        <v>4796.3999999999996</v>
      </c>
      <c r="C719">
        <v>4908.5</v>
      </c>
      <c r="D719">
        <v>4788.95</v>
      </c>
      <c r="E719">
        <v>4891.45</v>
      </c>
      <c r="F719">
        <v>154508649</v>
      </c>
      <c r="G719">
        <v>6447.08</v>
      </c>
    </row>
    <row r="720" spans="1:7">
      <c r="A720" s="4">
        <v>41046</v>
      </c>
      <c r="B720">
        <v>4878.6000000000004</v>
      </c>
      <c r="C720">
        <v>4922.25</v>
      </c>
      <c r="D720">
        <v>4850.2</v>
      </c>
      <c r="E720">
        <v>4870.2</v>
      </c>
      <c r="F720">
        <v>155654031</v>
      </c>
      <c r="G720">
        <v>5745.51</v>
      </c>
    </row>
    <row r="721" spans="1:7">
      <c r="A721" s="4">
        <v>41045</v>
      </c>
      <c r="B721">
        <v>4875.3</v>
      </c>
      <c r="C721">
        <v>4882.25</v>
      </c>
      <c r="D721">
        <v>4837.05</v>
      </c>
      <c r="E721">
        <v>4858.25</v>
      </c>
      <c r="F721">
        <v>165048505</v>
      </c>
      <c r="G721">
        <v>6316.66</v>
      </c>
    </row>
    <row r="722" spans="1:7">
      <c r="A722" s="4">
        <v>41044</v>
      </c>
      <c r="B722">
        <v>4869.8500000000004</v>
      </c>
      <c r="C722">
        <v>4955.2</v>
      </c>
      <c r="D722">
        <v>4868.55</v>
      </c>
      <c r="E722">
        <v>4942.8</v>
      </c>
      <c r="F722">
        <v>142119571</v>
      </c>
      <c r="G722">
        <v>5491.24</v>
      </c>
    </row>
    <row r="723" spans="1:7">
      <c r="A723" s="4">
        <v>41043</v>
      </c>
      <c r="B723">
        <v>4934.3500000000004</v>
      </c>
      <c r="C723">
        <v>4957.2</v>
      </c>
      <c r="D723">
        <v>4874.5</v>
      </c>
      <c r="E723">
        <v>4907.8</v>
      </c>
      <c r="F723">
        <v>126951751</v>
      </c>
      <c r="G723">
        <v>5291.93</v>
      </c>
    </row>
    <row r="724" spans="1:7">
      <c r="A724" s="4">
        <v>41040</v>
      </c>
      <c r="B724">
        <v>4938.8500000000004</v>
      </c>
      <c r="C724">
        <v>4976.25</v>
      </c>
      <c r="D724">
        <v>4906.1499999999996</v>
      </c>
      <c r="E724">
        <v>4928.8999999999996</v>
      </c>
      <c r="F724">
        <v>138526070</v>
      </c>
      <c r="G724">
        <v>5061.57</v>
      </c>
    </row>
    <row r="725" spans="1:7">
      <c r="A725" s="4">
        <v>41039</v>
      </c>
      <c r="B725">
        <v>4984.1499999999996</v>
      </c>
      <c r="C725">
        <v>5039.3</v>
      </c>
      <c r="D725">
        <v>4950.3</v>
      </c>
      <c r="E725">
        <v>4965.7</v>
      </c>
      <c r="F725">
        <v>141031231</v>
      </c>
      <c r="G725">
        <v>5430.14</v>
      </c>
    </row>
    <row r="726" spans="1:7">
      <c r="A726" s="4">
        <v>41038</v>
      </c>
      <c r="B726">
        <v>4967.8999999999996</v>
      </c>
      <c r="C726">
        <v>5016.25</v>
      </c>
      <c r="D726">
        <v>4956.45</v>
      </c>
      <c r="E726">
        <v>4974.8</v>
      </c>
      <c r="F726">
        <v>180441209</v>
      </c>
      <c r="G726">
        <v>6558.78</v>
      </c>
    </row>
    <row r="727" spans="1:7">
      <c r="A727" s="4">
        <v>41037</v>
      </c>
      <c r="B727">
        <v>5114.7</v>
      </c>
      <c r="C727">
        <v>5119.95</v>
      </c>
      <c r="D727">
        <v>4983.6000000000004</v>
      </c>
      <c r="E727">
        <v>4999.95</v>
      </c>
      <c r="F727">
        <v>164262546</v>
      </c>
      <c r="G727">
        <v>6233.26</v>
      </c>
    </row>
    <row r="728" spans="1:7">
      <c r="A728" s="4">
        <v>41036</v>
      </c>
      <c r="B728">
        <v>5017.8</v>
      </c>
      <c r="C728">
        <v>5124.75</v>
      </c>
      <c r="D728">
        <v>4988</v>
      </c>
      <c r="E728">
        <v>5114.1499999999996</v>
      </c>
      <c r="F728">
        <v>168271798</v>
      </c>
      <c r="G728">
        <v>6787.08</v>
      </c>
    </row>
    <row r="729" spans="1:7">
      <c r="A729" s="4">
        <v>41033</v>
      </c>
      <c r="B729">
        <v>5166.6499999999996</v>
      </c>
      <c r="C729">
        <v>5177.2</v>
      </c>
      <c r="D729">
        <v>5070.6000000000004</v>
      </c>
      <c r="E729">
        <v>5086.8500000000004</v>
      </c>
      <c r="F729">
        <v>153304687</v>
      </c>
      <c r="G729">
        <v>6507.5</v>
      </c>
    </row>
    <row r="730" spans="1:7">
      <c r="A730" s="4">
        <v>41032</v>
      </c>
      <c r="B730">
        <v>5211.2</v>
      </c>
      <c r="C730">
        <v>5217.3</v>
      </c>
      <c r="D730">
        <v>5180.6499999999996</v>
      </c>
      <c r="E730">
        <v>5188.3999999999996</v>
      </c>
      <c r="F730">
        <v>118573998</v>
      </c>
      <c r="G730">
        <v>5488.9</v>
      </c>
    </row>
    <row r="731" spans="1:7">
      <c r="A731" s="4">
        <v>41031</v>
      </c>
      <c r="B731">
        <v>5254.3</v>
      </c>
      <c r="C731">
        <v>5279.6</v>
      </c>
      <c r="D731">
        <v>5226.45</v>
      </c>
      <c r="E731">
        <v>5239.1499999999996</v>
      </c>
      <c r="F731">
        <v>119333288</v>
      </c>
      <c r="G731">
        <v>4815.08</v>
      </c>
    </row>
    <row r="732" spans="1:7">
      <c r="A732" s="4">
        <v>41029</v>
      </c>
      <c r="B732">
        <v>5201.45</v>
      </c>
      <c r="C732">
        <v>5262.15</v>
      </c>
      <c r="D732">
        <v>5201.45</v>
      </c>
      <c r="E732">
        <v>5248.15</v>
      </c>
      <c r="F732">
        <v>108138550</v>
      </c>
      <c r="G732">
        <v>4610.3999999999996</v>
      </c>
    </row>
    <row r="733" spans="1:7">
      <c r="A733" s="4">
        <v>41027</v>
      </c>
      <c r="B733">
        <v>5209.6000000000004</v>
      </c>
      <c r="C733">
        <v>5216.3999999999996</v>
      </c>
      <c r="D733">
        <v>5196.3500000000004</v>
      </c>
      <c r="E733">
        <v>5209</v>
      </c>
      <c r="F733">
        <v>6555703</v>
      </c>
      <c r="G733">
        <v>297.89</v>
      </c>
    </row>
    <row r="734" spans="1:7">
      <c r="A734" s="4">
        <v>41026</v>
      </c>
      <c r="B734">
        <v>5189</v>
      </c>
      <c r="C734">
        <v>5223.05</v>
      </c>
      <c r="D734">
        <v>5154.3</v>
      </c>
      <c r="E734">
        <v>5190.6000000000004</v>
      </c>
      <c r="F734">
        <v>128759445</v>
      </c>
      <c r="G734">
        <v>5734.59</v>
      </c>
    </row>
    <row r="735" spans="1:7">
      <c r="A735" s="4">
        <v>41025</v>
      </c>
      <c r="B735">
        <v>5214.75</v>
      </c>
      <c r="C735">
        <v>5215.6000000000004</v>
      </c>
      <c r="D735">
        <v>5179.05</v>
      </c>
      <c r="E735">
        <v>5189</v>
      </c>
      <c r="F735">
        <v>185899437</v>
      </c>
      <c r="G735">
        <v>6408.49</v>
      </c>
    </row>
    <row r="736" spans="1:7">
      <c r="A736" s="4">
        <v>41024</v>
      </c>
      <c r="B736">
        <v>5222.2</v>
      </c>
      <c r="C736">
        <v>5236.1000000000004</v>
      </c>
      <c r="D736">
        <v>5160.6499999999996</v>
      </c>
      <c r="E736">
        <v>5202</v>
      </c>
      <c r="F736">
        <v>142910739</v>
      </c>
      <c r="G736">
        <v>5968.34</v>
      </c>
    </row>
    <row r="737" spans="1:7">
      <c r="A737" s="4">
        <v>41023</v>
      </c>
      <c r="B737">
        <v>5215.8999999999996</v>
      </c>
      <c r="C737">
        <v>5232.3500000000004</v>
      </c>
      <c r="D737">
        <v>5180.3500000000004</v>
      </c>
      <c r="E737">
        <v>5222.6499999999996</v>
      </c>
      <c r="F737">
        <v>155674654</v>
      </c>
      <c r="G737">
        <v>7362.66</v>
      </c>
    </row>
    <row r="738" spans="1:7">
      <c r="A738" s="4">
        <v>41022</v>
      </c>
      <c r="B738">
        <v>5277.4</v>
      </c>
      <c r="C738">
        <v>5310.55</v>
      </c>
      <c r="D738">
        <v>5187.1499999999996</v>
      </c>
      <c r="E738">
        <v>5200.6000000000004</v>
      </c>
      <c r="F738">
        <v>138042341</v>
      </c>
      <c r="G738">
        <v>5065.2700000000004</v>
      </c>
    </row>
    <row r="739" spans="1:7">
      <c r="A739" s="4">
        <v>41019</v>
      </c>
      <c r="B739">
        <v>5313.95</v>
      </c>
      <c r="C739">
        <v>5336.15</v>
      </c>
      <c r="D739">
        <v>5245.45</v>
      </c>
      <c r="E739">
        <v>5290.85</v>
      </c>
      <c r="F739">
        <v>135252751</v>
      </c>
      <c r="G739">
        <v>5086.54</v>
      </c>
    </row>
    <row r="740" spans="1:7">
      <c r="A740" s="4">
        <v>41018</v>
      </c>
      <c r="B740">
        <v>5320.6</v>
      </c>
      <c r="C740">
        <v>5342.45</v>
      </c>
      <c r="D740">
        <v>5291.3</v>
      </c>
      <c r="E740">
        <v>5332.4</v>
      </c>
      <c r="F740">
        <v>133549895</v>
      </c>
      <c r="G740">
        <v>5313.33</v>
      </c>
    </row>
    <row r="741" spans="1:7">
      <c r="A741" s="4">
        <v>41017</v>
      </c>
      <c r="B741">
        <v>5320.7</v>
      </c>
      <c r="C741">
        <v>5342</v>
      </c>
      <c r="D741">
        <v>5293.45</v>
      </c>
      <c r="E741">
        <v>5300</v>
      </c>
      <c r="F741">
        <v>152743439</v>
      </c>
      <c r="G741">
        <v>5665.77</v>
      </c>
    </row>
    <row r="742" spans="1:7">
      <c r="A742" s="4">
        <v>41016</v>
      </c>
      <c r="B742">
        <v>5266.6</v>
      </c>
      <c r="C742">
        <v>5298.2</v>
      </c>
      <c r="D742">
        <v>5208.3500000000004</v>
      </c>
      <c r="E742">
        <v>5289.7</v>
      </c>
      <c r="F742">
        <v>178895417</v>
      </c>
      <c r="G742">
        <v>7416.66</v>
      </c>
    </row>
    <row r="743" spans="1:7">
      <c r="A743" s="4">
        <v>41015</v>
      </c>
      <c r="B743">
        <v>5190.6000000000004</v>
      </c>
      <c r="C743">
        <v>5233.5</v>
      </c>
      <c r="D743">
        <v>5183.5</v>
      </c>
      <c r="E743">
        <v>5226.2</v>
      </c>
      <c r="F743">
        <v>119730347</v>
      </c>
      <c r="G743">
        <v>5165.7</v>
      </c>
    </row>
    <row r="744" spans="1:7">
      <c r="A744" s="4">
        <v>41012</v>
      </c>
      <c r="B744">
        <v>5255.7</v>
      </c>
      <c r="C744">
        <v>5306.75</v>
      </c>
      <c r="D744">
        <v>5185.3999999999996</v>
      </c>
      <c r="E744">
        <v>5207.45</v>
      </c>
      <c r="F744">
        <v>164225858</v>
      </c>
      <c r="G744">
        <v>7989.27</v>
      </c>
    </row>
    <row r="745" spans="1:7">
      <c r="A745" s="4">
        <v>41011</v>
      </c>
      <c r="B745">
        <v>5246.75</v>
      </c>
      <c r="C745">
        <v>5290.6</v>
      </c>
      <c r="D745">
        <v>5246.75</v>
      </c>
      <c r="E745">
        <v>5276.85</v>
      </c>
      <c r="F745">
        <v>152684788</v>
      </c>
      <c r="G745">
        <v>5457.29</v>
      </c>
    </row>
    <row r="746" spans="1:7">
      <c r="A746" s="4">
        <v>41010</v>
      </c>
      <c r="B746">
        <v>5209.45</v>
      </c>
      <c r="C746">
        <v>5263.65</v>
      </c>
      <c r="D746">
        <v>5190.8</v>
      </c>
      <c r="E746">
        <v>5226.8500000000004</v>
      </c>
      <c r="F746">
        <v>167013527</v>
      </c>
      <c r="G746">
        <v>5585.7</v>
      </c>
    </row>
    <row r="747" spans="1:7">
      <c r="A747" s="4">
        <v>41009</v>
      </c>
      <c r="B747">
        <v>5254.1</v>
      </c>
      <c r="C747">
        <v>5255.8</v>
      </c>
      <c r="D747">
        <v>5211.8500000000004</v>
      </c>
      <c r="E747">
        <v>5243.6</v>
      </c>
      <c r="F747">
        <v>156106794</v>
      </c>
      <c r="G747">
        <v>4886.4799999999996</v>
      </c>
    </row>
    <row r="748" spans="1:7">
      <c r="A748" s="4">
        <v>41008</v>
      </c>
      <c r="B748">
        <v>5282.5</v>
      </c>
      <c r="C748">
        <v>5287.9</v>
      </c>
      <c r="D748">
        <v>5228</v>
      </c>
      <c r="E748">
        <v>5234.3999999999996</v>
      </c>
      <c r="F748">
        <v>111914936</v>
      </c>
      <c r="G748">
        <v>3680.04</v>
      </c>
    </row>
    <row r="749" spans="1:7">
      <c r="A749" s="4">
        <v>41003</v>
      </c>
      <c r="B749">
        <v>5328.65</v>
      </c>
      <c r="C749">
        <v>5338.4</v>
      </c>
      <c r="D749">
        <v>5305.3</v>
      </c>
      <c r="E749">
        <v>5322.9</v>
      </c>
      <c r="F749">
        <v>122106162</v>
      </c>
      <c r="G749">
        <v>4084.37</v>
      </c>
    </row>
    <row r="750" spans="1:7">
      <c r="A750" s="4">
        <v>41002</v>
      </c>
      <c r="B750">
        <v>5353.2</v>
      </c>
      <c r="C750">
        <v>5378.75</v>
      </c>
      <c r="D750">
        <v>5344.45</v>
      </c>
      <c r="E750">
        <v>5358.5</v>
      </c>
      <c r="F750">
        <v>152496489</v>
      </c>
      <c r="G750">
        <v>5256.86</v>
      </c>
    </row>
    <row r="751" spans="1:7">
      <c r="A751" s="4">
        <v>41001</v>
      </c>
      <c r="B751">
        <v>5296.35</v>
      </c>
      <c r="C751">
        <v>5331.55</v>
      </c>
      <c r="D751">
        <v>5278.8</v>
      </c>
      <c r="E751">
        <v>5317.9</v>
      </c>
      <c r="F751">
        <v>134538287</v>
      </c>
      <c r="G751">
        <v>4583.68</v>
      </c>
    </row>
    <row r="752" spans="1:7">
      <c r="A752" s="4">
        <v>40998</v>
      </c>
      <c r="B752">
        <v>5206.6000000000004</v>
      </c>
      <c r="C752">
        <v>5307.1</v>
      </c>
      <c r="D752">
        <v>5203.6499999999996</v>
      </c>
      <c r="E752">
        <v>5295.55</v>
      </c>
      <c r="F752">
        <v>164790056</v>
      </c>
      <c r="G752">
        <v>6082.93</v>
      </c>
    </row>
    <row r="753" spans="1:7">
      <c r="A753" s="4">
        <v>40997</v>
      </c>
      <c r="B753">
        <v>5145.95</v>
      </c>
      <c r="C753">
        <v>5194.3</v>
      </c>
      <c r="D753">
        <v>5135.95</v>
      </c>
      <c r="E753">
        <v>5178.8500000000004</v>
      </c>
      <c r="F753">
        <v>242557889</v>
      </c>
      <c r="G753">
        <v>8632.0499999999993</v>
      </c>
    </row>
    <row r="754" spans="1:7">
      <c r="A754" s="4">
        <v>40996</v>
      </c>
      <c r="B754">
        <v>5231.7</v>
      </c>
      <c r="C754">
        <v>5236.55</v>
      </c>
      <c r="D754">
        <v>5169.6000000000004</v>
      </c>
      <c r="E754">
        <v>5194.75</v>
      </c>
      <c r="F754">
        <v>145803597</v>
      </c>
      <c r="G754">
        <v>5411.63</v>
      </c>
    </row>
    <row r="755" spans="1:7">
      <c r="A755" s="4">
        <v>40995</v>
      </c>
      <c r="B755">
        <v>5242.95</v>
      </c>
      <c r="C755">
        <v>5277.95</v>
      </c>
      <c r="D755">
        <v>5184.6499999999996</v>
      </c>
      <c r="E755">
        <v>5243.15</v>
      </c>
      <c r="F755">
        <v>208775421</v>
      </c>
      <c r="G755">
        <v>7445.92</v>
      </c>
    </row>
    <row r="756" spans="1:7">
      <c r="A756" s="4">
        <v>40994</v>
      </c>
      <c r="B756">
        <v>5274.35</v>
      </c>
      <c r="C756">
        <v>5274.95</v>
      </c>
      <c r="D756">
        <v>5174.8999999999996</v>
      </c>
      <c r="E756">
        <v>5184.25</v>
      </c>
      <c r="F756">
        <v>169785835</v>
      </c>
      <c r="G756">
        <v>5582.28</v>
      </c>
    </row>
    <row r="757" spans="1:7">
      <c r="A757" s="4">
        <v>40991</v>
      </c>
      <c r="B757">
        <v>5255.65</v>
      </c>
      <c r="C757">
        <v>5312</v>
      </c>
      <c r="D757">
        <v>5220</v>
      </c>
      <c r="E757">
        <v>5278.2</v>
      </c>
      <c r="F757">
        <v>172738574</v>
      </c>
      <c r="G757">
        <v>6371.46</v>
      </c>
    </row>
    <row r="758" spans="1:7">
      <c r="A758" s="4">
        <v>40990</v>
      </c>
      <c r="B758">
        <v>5361.1</v>
      </c>
      <c r="C758">
        <v>5385.95</v>
      </c>
      <c r="D758">
        <v>5205.6499999999996</v>
      </c>
      <c r="E758">
        <v>5228.45</v>
      </c>
      <c r="F758">
        <v>205581062</v>
      </c>
      <c r="G758">
        <v>7359.89</v>
      </c>
    </row>
    <row r="759" spans="1:7">
      <c r="A759" s="4">
        <v>40989</v>
      </c>
      <c r="B759">
        <v>5267.2</v>
      </c>
      <c r="C759">
        <v>5372.35</v>
      </c>
      <c r="D759">
        <v>5256</v>
      </c>
      <c r="E759">
        <v>5364.95</v>
      </c>
      <c r="F759">
        <v>199787985</v>
      </c>
      <c r="G759">
        <v>6807.02</v>
      </c>
    </row>
    <row r="760" spans="1:7">
      <c r="A760" s="4">
        <v>40988</v>
      </c>
      <c r="B760">
        <v>5257.15</v>
      </c>
      <c r="C760">
        <v>5297.35</v>
      </c>
      <c r="D760">
        <v>5233.25</v>
      </c>
      <c r="E760">
        <v>5274.85</v>
      </c>
      <c r="F760">
        <v>181345285</v>
      </c>
      <c r="G760">
        <v>6158</v>
      </c>
    </row>
    <row r="761" spans="1:7">
      <c r="A761" s="4">
        <v>40987</v>
      </c>
      <c r="B761">
        <v>5337.35</v>
      </c>
      <c r="C761">
        <v>5340.7</v>
      </c>
      <c r="D761">
        <v>5238.55</v>
      </c>
      <c r="E761">
        <v>5257.05</v>
      </c>
      <c r="F761">
        <v>179877454</v>
      </c>
      <c r="G761">
        <v>6275.89</v>
      </c>
    </row>
    <row r="762" spans="1:7">
      <c r="A762" s="4">
        <v>40984</v>
      </c>
      <c r="B762">
        <v>5380.35</v>
      </c>
      <c r="C762">
        <v>5445.65</v>
      </c>
      <c r="D762">
        <v>5305</v>
      </c>
      <c r="E762">
        <v>5317.9</v>
      </c>
      <c r="F762">
        <v>267521147</v>
      </c>
      <c r="G762">
        <v>9432.07</v>
      </c>
    </row>
    <row r="763" spans="1:7">
      <c r="A763" s="4">
        <v>40983</v>
      </c>
      <c r="B763">
        <v>5462.5</v>
      </c>
      <c r="C763">
        <v>5462.5</v>
      </c>
      <c r="D763">
        <v>5362.3</v>
      </c>
      <c r="E763">
        <v>5380.5</v>
      </c>
      <c r="F763">
        <v>160257651</v>
      </c>
      <c r="G763">
        <v>5961.15</v>
      </c>
    </row>
    <row r="764" spans="1:7">
      <c r="A764" s="4">
        <v>40982</v>
      </c>
      <c r="B764">
        <v>5490.55</v>
      </c>
      <c r="C764">
        <v>5499.4</v>
      </c>
      <c r="D764">
        <v>5437.8</v>
      </c>
      <c r="E764">
        <v>5463.9</v>
      </c>
      <c r="F764">
        <v>181714070</v>
      </c>
      <c r="G764">
        <v>7345.67</v>
      </c>
    </row>
    <row r="765" spans="1:7">
      <c r="A765" s="4">
        <v>40981</v>
      </c>
      <c r="B765">
        <v>5391.05</v>
      </c>
      <c r="C765">
        <v>5438.65</v>
      </c>
      <c r="D765">
        <v>5390.8</v>
      </c>
      <c r="E765">
        <v>5429.5</v>
      </c>
      <c r="F765">
        <v>179965296</v>
      </c>
      <c r="G765">
        <v>5907.14</v>
      </c>
    </row>
    <row r="766" spans="1:7">
      <c r="A766" s="4">
        <v>40980</v>
      </c>
      <c r="B766">
        <v>5420.1</v>
      </c>
      <c r="C766">
        <v>5421.9</v>
      </c>
      <c r="D766">
        <v>5327.3</v>
      </c>
      <c r="E766">
        <v>5359.55</v>
      </c>
      <c r="F766">
        <v>176668237</v>
      </c>
      <c r="G766">
        <v>6484.38</v>
      </c>
    </row>
    <row r="767" spans="1:7">
      <c r="A767" s="4">
        <v>40977</v>
      </c>
      <c r="B767">
        <v>5294.1</v>
      </c>
      <c r="C767">
        <v>5342.3</v>
      </c>
      <c r="D767">
        <v>5291.6</v>
      </c>
      <c r="E767">
        <v>5333.55</v>
      </c>
      <c r="F767">
        <v>203005845</v>
      </c>
      <c r="G767">
        <v>7080.66</v>
      </c>
    </row>
    <row r="768" spans="1:7">
      <c r="A768" s="4">
        <v>40975</v>
      </c>
      <c r="B768">
        <v>5207.05</v>
      </c>
      <c r="C768">
        <v>5243.85</v>
      </c>
      <c r="D768">
        <v>5171.45</v>
      </c>
      <c r="E768">
        <v>5220.45</v>
      </c>
      <c r="F768">
        <v>230726017</v>
      </c>
      <c r="G768">
        <v>7173.14</v>
      </c>
    </row>
    <row r="769" spans="1:7">
      <c r="A769" s="4">
        <v>40974</v>
      </c>
      <c r="B769">
        <v>5266</v>
      </c>
      <c r="C769">
        <v>5382.05</v>
      </c>
      <c r="D769">
        <v>5206.3999999999996</v>
      </c>
      <c r="E769">
        <v>5222.3999999999996</v>
      </c>
      <c r="F769">
        <v>290396014</v>
      </c>
      <c r="G769">
        <v>9319.01</v>
      </c>
    </row>
    <row r="770" spans="1:7">
      <c r="A770" s="4">
        <v>40973</v>
      </c>
      <c r="B770">
        <v>5342.55</v>
      </c>
      <c r="C770">
        <v>5344.5</v>
      </c>
      <c r="D770">
        <v>5265.7</v>
      </c>
      <c r="E770">
        <v>5280.35</v>
      </c>
      <c r="F770">
        <v>196421155</v>
      </c>
      <c r="G770">
        <v>6036.63</v>
      </c>
    </row>
    <row r="771" spans="1:7">
      <c r="A771" s="4">
        <v>40971</v>
      </c>
      <c r="B771">
        <v>5360.05</v>
      </c>
      <c r="C771">
        <v>5369.6</v>
      </c>
      <c r="D771">
        <v>5353.4</v>
      </c>
      <c r="E771">
        <v>5359.4</v>
      </c>
      <c r="F771">
        <v>16770991</v>
      </c>
      <c r="G771">
        <v>429.35</v>
      </c>
    </row>
    <row r="772" spans="1:7">
      <c r="A772" s="4">
        <v>40970</v>
      </c>
      <c r="B772">
        <v>5369.45</v>
      </c>
      <c r="C772">
        <v>5392.55</v>
      </c>
      <c r="D772">
        <v>5315.05</v>
      </c>
      <c r="E772">
        <v>5359.35</v>
      </c>
      <c r="F772">
        <v>185021526</v>
      </c>
      <c r="G772">
        <v>6768.52</v>
      </c>
    </row>
    <row r="773" spans="1:7">
      <c r="A773" s="4">
        <v>40969</v>
      </c>
      <c r="B773">
        <v>5366</v>
      </c>
      <c r="C773">
        <v>5372.45</v>
      </c>
      <c r="D773">
        <v>5297.5</v>
      </c>
      <c r="E773">
        <v>5339.75</v>
      </c>
      <c r="F773">
        <v>196867905</v>
      </c>
      <c r="G773">
        <v>6847.63</v>
      </c>
    </row>
    <row r="774" spans="1:7">
      <c r="A774" s="4">
        <v>40968</v>
      </c>
      <c r="B774">
        <v>5424.95</v>
      </c>
      <c r="C774">
        <v>5458.8</v>
      </c>
      <c r="D774">
        <v>5352.25</v>
      </c>
      <c r="E774">
        <v>5385.2</v>
      </c>
      <c r="F774">
        <v>226022232</v>
      </c>
      <c r="G774">
        <v>8454.41</v>
      </c>
    </row>
    <row r="775" spans="1:7">
      <c r="A775" s="4">
        <v>40967</v>
      </c>
      <c r="B775">
        <v>5310.5</v>
      </c>
      <c r="C775">
        <v>5391.1</v>
      </c>
      <c r="D775">
        <v>5306.45</v>
      </c>
      <c r="E775">
        <v>5375.5</v>
      </c>
      <c r="F775">
        <v>208133889</v>
      </c>
      <c r="G775">
        <v>7815.9</v>
      </c>
    </row>
    <row r="776" spans="1:7">
      <c r="A776" s="4">
        <v>40966</v>
      </c>
      <c r="B776">
        <v>5448.1</v>
      </c>
      <c r="C776">
        <v>5449.8</v>
      </c>
      <c r="D776">
        <v>5268.15</v>
      </c>
      <c r="E776">
        <v>5281.2</v>
      </c>
      <c r="F776">
        <v>235318961</v>
      </c>
      <c r="G776">
        <v>7706.81</v>
      </c>
    </row>
    <row r="777" spans="1:7">
      <c r="A777" s="4">
        <v>40963</v>
      </c>
      <c r="B777">
        <v>5479.15</v>
      </c>
      <c r="C777">
        <v>5521.4</v>
      </c>
      <c r="D777">
        <v>5405.9</v>
      </c>
      <c r="E777">
        <v>5429.3</v>
      </c>
      <c r="F777">
        <v>364660634</v>
      </c>
      <c r="G777">
        <v>17356.759999999998</v>
      </c>
    </row>
    <row r="778" spans="1:7">
      <c r="A778" s="4">
        <v>40962</v>
      </c>
      <c r="B778">
        <v>5490.05</v>
      </c>
      <c r="C778">
        <v>5537.4</v>
      </c>
      <c r="D778">
        <v>5460.8</v>
      </c>
      <c r="E778">
        <v>5483.3</v>
      </c>
      <c r="F778">
        <v>307246519</v>
      </c>
      <c r="G778">
        <v>9987.65</v>
      </c>
    </row>
    <row r="779" spans="1:7">
      <c r="A779" s="4">
        <v>40961</v>
      </c>
      <c r="B779">
        <v>5609.75</v>
      </c>
      <c r="C779">
        <v>5629.95</v>
      </c>
      <c r="D779">
        <v>5491.35</v>
      </c>
      <c r="E779">
        <v>5505.35</v>
      </c>
      <c r="F779">
        <v>263013427</v>
      </c>
      <c r="G779">
        <v>9694.44</v>
      </c>
    </row>
    <row r="780" spans="1:7">
      <c r="A780" s="4">
        <v>40960</v>
      </c>
      <c r="B780">
        <v>5561.9</v>
      </c>
      <c r="C780">
        <v>5621.5</v>
      </c>
      <c r="D780">
        <v>5561.75</v>
      </c>
      <c r="E780">
        <v>5607.15</v>
      </c>
      <c r="F780">
        <v>231132126</v>
      </c>
      <c r="G780">
        <v>8169.38</v>
      </c>
    </row>
    <row r="781" spans="1:7">
      <c r="A781" s="4">
        <v>40956</v>
      </c>
      <c r="B781">
        <v>5574.2</v>
      </c>
      <c r="C781">
        <v>5606.7</v>
      </c>
      <c r="D781">
        <v>5545.2</v>
      </c>
      <c r="E781">
        <v>5564.3</v>
      </c>
      <c r="F781">
        <v>329307516</v>
      </c>
      <c r="G781">
        <v>11512.01</v>
      </c>
    </row>
    <row r="782" spans="1:7">
      <c r="A782" s="4">
        <v>40955</v>
      </c>
      <c r="B782">
        <v>5513.75</v>
      </c>
      <c r="C782">
        <v>5531.4</v>
      </c>
      <c r="D782">
        <v>5483.75</v>
      </c>
      <c r="E782">
        <v>5521.95</v>
      </c>
      <c r="F782">
        <v>270060477</v>
      </c>
      <c r="G782">
        <v>9053.4500000000007</v>
      </c>
    </row>
    <row r="783" spans="1:7">
      <c r="A783" s="4">
        <v>40954</v>
      </c>
      <c r="B783">
        <v>5460.6</v>
      </c>
      <c r="C783">
        <v>5542.1</v>
      </c>
      <c r="D783">
        <v>5460.6</v>
      </c>
      <c r="E783">
        <v>5531.95</v>
      </c>
      <c r="F783">
        <v>314366096</v>
      </c>
      <c r="G783">
        <v>9958.2800000000007</v>
      </c>
    </row>
    <row r="784" spans="1:7">
      <c r="A784" s="4">
        <v>40953</v>
      </c>
      <c r="B784">
        <v>5380.8</v>
      </c>
      <c r="C784">
        <v>5428.05</v>
      </c>
      <c r="D784">
        <v>5377.95</v>
      </c>
      <c r="E784">
        <v>5416.05</v>
      </c>
      <c r="F784">
        <v>201409996</v>
      </c>
      <c r="G784">
        <v>6693.43</v>
      </c>
    </row>
    <row r="785" spans="1:7">
      <c r="A785" s="4">
        <v>40952</v>
      </c>
      <c r="B785">
        <v>5382.1</v>
      </c>
      <c r="C785">
        <v>5421.05</v>
      </c>
      <c r="D785">
        <v>5351.4</v>
      </c>
      <c r="E785">
        <v>5390.2</v>
      </c>
      <c r="F785">
        <v>181561910</v>
      </c>
      <c r="G785">
        <v>6738</v>
      </c>
    </row>
    <row r="786" spans="1:7">
      <c r="A786" s="4">
        <v>40949</v>
      </c>
      <c r="B786">
        <v>5399.8</v>
      </c>
      <c r="C786">
        <v>5427.75</v>
      </c>
      <c r="D786">
        <v>5341.05</v>
      </c>
      <c r="E786">
        <v>5381.6</v>
      </c>
      <c r="F786">
        <v>225352093</v>
      </c>
      <c r="G786">
        <v>7396.34</v>
      </c>
    </row>
    <row r="787" spans="1:7">
      <c r="A787" s="4">
        <v>40948</v>
      </c>
      <c r="B787">
        <v>5343.05</v>
      </c>
      <c r="C787">
        <v>5423.4</v>
      </c>
      <c r="D787">
        <v>5338.9</v>
      </c>
      <c r="E787">
        <v>5412.35</v>
      </c>
      <c r="F787">
        <v>255306965</v>
      </c>
      <c r="G787">
        <v>8143.96</v>
      </c>
    </row>
    <row r="788" spans="1:7">
      <c r="A788" s="4">
        <v>40947</v>
      </c>
      <c r="B788">
        <v>5343.8</v>
      </c>
      <c r="C788">
        <v>5396.9</v>
      </c>
      <c r="D788">
        <v>5325.2</v>
      </c>
      <c r="E788">
        <v>5368.15</v>
      </c>
      <c r="F788">
        <v>236135416</v>
      </c>
      <c r="G788">
        <v>9359.98</v>
      </c>
    </row>
    <row r="789" spans="1:7">
      <c r="A789" s="4">
        <v>40946</v>
      </c>
      <c r="B789">
        <v>5412.95</v>
      </c>
      <c r="C789">
        <v>5413.35</v>
      </c>
      <c r="D789">
        <v>5322.95</v>
      </c>
      <c r="E789">
        <v>5335.15</v>
      </c>
      <c r="F789">
        <v>181194561</v>
      </c>
      <c r="G789">
        <v>6797.14</v>
      </c>
    </row>
    <row r="790" spans="1:7">
      <c r="A790" s="4">
        <v>40945</v>
      </c>
      <c r="B790">
        <v>5379.45</v>
      </c>
      <c r="C790">
        <v>5390.05</v>
      </c>
      <c r="D790">
        <v>5327.25</v>
      </c>
      <c r="E790">
        <v>5361.65</v>
      </c>
      <c r="F790">
        <v>215080487</v>
      </c>
      <c r="G790">
        <v>7703.06</v>
      </c>
    </row>
    <row r="791" spans="1:7">
      <c r="A791" s="4">
        <v>40942</v>
      </c>
      <c r="B791">
        <v>5276.1</v>
      </c>
      <c r="C791">
        <v>5334.85</v>
      </c>
      <c r="D791">
        <v>5255.55</v>
      </c>
      <c r="E791">
        <v>5325.85</v>
      </c>
      <c r="F791">
        <v>217358188</v>
      </c>
      <c r="G791">
        <v>7573.02</v>
      </c>
    </row>
    <row r="792" spans="1:7">
      <c r="A792" s="4">
        <v>40941</v>
      </c>
      <c r="B792">
        <v>5272.1</v>
      </c>
      <c r="C792">
        <v>5289.95</v>
      </c>
      <c r="D792">
        <v>5225.75</v>
      </c>
      <c r="E792">
        <v>5269.9</v>
      </c>
      <c r="F792">
        <v>337960651</v>
      </c>
      <c r="G792">
        <v>11126.39</v>
      </c>
    </row>
    <row r="793" spans="1:7">
      <c r="A793" s="4">
        <v>40940</v>
      </c>
      <c r="B793">
        <v>5198.1499999999996</v>
      </c>
      <c r="C793">
        <v>5244.6</v>
      </c>
      <c r="D793">
        <v>5159</v>
      </c>
      <c r="E793">
        <v>5235.7</v>
      </c>
      <c r="F793">
        <v>234899358</v>
      </c>
      <c r="G793">
        <v>8066.68</v>
      </c>
    </row>
    <row r="794" spans="1:7">
      <c r="A794" s="4">
        <v>40939</v>
      </c>
      <c r="B794">
        <v>5125.25</v>
      </c>
      <c r="C794">
        <v>5215.3999999999996</v>
      </c>
      <c r="D794">
        <v>5120.1499999999996</v>
      </c>
      <c r="E794">
        <v>5199.25</v>
      </c>
      <c r="F794">
        <v>215770719</v>
      </c>
      <c r="G794">
        <v>8075.54</v>
      </c>
    </row>
    <row r="795" spans="1:7">
      <c r="A795" s="4">
        <v>40938</v>
      </c>
      <c r="B795">
        <v>5163.55</v>
      </c>
      <c r="C795">
        <v>5166.1499999999996</v>
      </c>
      <c r="D795">
        <v>5076.7</v>
      </c>
      <c r="E795">
        <v>5087.3</v>
      </c>
      <c r="F795">
        <v>181141437</v>
      </c>
      <c r="G795">
        <v>6181.32</v>
      </c>
    </row>
    <row r="796" spans="1:7">
      <c r="A796" s="4">
        <v>40935</v>
      </c>
      <c r="B796">
        <v>5216.75</v>
      </c>
      <c r="C796">
        <v>5217</v>
      </c>
      <c r="D796">
        <v>5162.3999999999996</v>
      </c>
      <c r="E796">
        <v>5204.7</v>
      </c>
      <c r="F796">
        <v>215923377</v>
      </c>
      <c r="G796">
        <v>7881.15</v>
      </c>
    </row>
    <row r="797" spans="1:7">
      <c r="A797" s="4">
        <v>40933</v>
      </c>
      <c r="B797">
        <v>5151.5</v>
      </c>
      <c r="C797">
        <v>5174.1499999999996</v>
      </c>
      <c r="D797">
        <v>5130.25</v>
      </c>
      <c r="E797">
        <v>5158.3</v>
      </c>
      <c r="F797">
        <v>219175709</v>
      </c>
      <c r="G797">
        <v>8156.04</v>
      </c>
    </row>
    <row r="798" spans="1:7">
      <c r="A798" s="4">
        <v>40932</v>
      </c>
      <c r="B798">
        <v>5064.8</v>
      </c>
      <c r="C798">
        <v>5141.05</v>
      </c>
      <c r="D798">
        <v>5049.8</v>
      </c>
      <c r="E798">
        <v>5127.3500000000004</v>
      </c>
      <c r="F798">
        <v>202006565</v>
      </c>
      <c r="G798">
        <v>8172.43</v>
      </c>
    </row>
    <row r="799" spans="1:7">
      <c r="A799" s="4">
        <v>40931</v>
      </c>
      <c r="B799">
        <v>5025.3500000000004</v>
      </c>
      <c r="C799">
        <v>5059.55</v>
      </c>
      <c r="D799">
        <v>5021.3500000000004</v>
      </c>
      <c r="E799">
        <v>5046.25</v>
      </c>
      <c r="F799">
        <v>158177571</v>
      </c>
      <c r="G799">
        <v>5934.04</v>
      </c>
    </row>
    <row r="800" spans="1:7">
      <c r="A800" s="4">
        <v>40928</v>
      </c>
      <c r="B800">
        <v>5044.8500000000004</v>
      </c>
      <c r="C800">
        <v>5064.1499999999996</v>
      </c>
      <c r="D800">
        <v>5004.3</v>
      </c>
      <c r="E800">
        <v>5048.6000000000004</v>
      </c>
      <c r="F800">
        <v>221048007</v>
      </c>
      <c r="G800">
        <v>8120.35</v>
      </c>
    </row>
    <row r="801" spans="1:7">
      <c r="A801" s="4">
        <v>40927</v>
      </c>
      <c r="B801">
        <v>4995</v>
      </c>
      <c r="C801">
        <v>5023.8</v>
      </c>
      <c r="D801">
        <v>4991.3999999999996</v>
      </c>
      <c r="E801">
        <v>5018.3999999999996</v>
      </c>
      <c r="F801">
        <v>203487608</v>
      </c>
      <c r="G801">
        <v>6634.33</v>
      </c>
    </row>
    <row r="802" spans="1:7">
      <c r="A802" s="4">
        <v>40926</v>
      </c>
      <c r="B802">
        <v>4977.75</v>
      </c>
      <c r="C802">
        <v>4980.6499999999996</v>
      </c>
      <c r="D802">
        <v>4931.05</v>
      </c>
      <c r="E802">
        <v>4955.8</v>
      </c>
      <c r="F802">
        <v>211198796</v>
      </c>
      <c r="G802">
        <v>7424.79</v>
      </c>
    </row>
    <row r="803" spans="1:7">
      <c r="A803" s="4">
        <v>40925</v>
      </c>
      <c r="B803">
        <v>4904.5</v>
      </c>
      <c r="C803">
        <v>4975.55</v>
      </c>
      <c r="D803">
        <v>4904</v>
      </c>
      <c r="E803">
        <v>4967.3</v>
      </c>
      <c r="F803">
        <v>223004183</v>
      </c>
      <c r="G803">
        <v>7170.72</v>
      </c>
    </row>
    <row r="804" spans="1:7">
      <c r="A804" s="4">
        <v>40924</v>
      </c>
      <c r="B804">
        <v>4844</v>
      </c>
      <c r="C804">
        <v>4880.8</v>
      </c>
      <c r="D804">
        <v>4827.05</v>
      </c>
      <c r="E804">
        <v>4873.8999999999996</v>
      </c>
      <c r="F804">
        <v>160479891</v>
      </c>
      <c r="G804">
        <v>5297.89</v>
      </c>
    </row>
    <row r="805" spans="1:7">
      <c r="A805" s="4">
        <v>40921</v>
      </c>
      <c r="B805">
        <v>4861.95</v>
      </c>
      <c r="C805">
        <v>4898.8500000000004</v>
      </c>
      <c r="D805">
        <v>4834.2</v>
      </c>
      <c r="E805">
        <v>4866</v>
      </c>
      <c r="F805">
        <v>230940604</v>
      </c>
      <c r="G805">
        <v>7117.5</v>
      </c>
    </row>
    <row r="806" spans="1:7">
      <c r="A806" s="4">
        <v>40920</v>
      </c>
      <c r="B806">
        <v>4840.95</v>
      </c>
      <c r="C806">
        <v>4869.2</v>
      </c>
      <c r="D806">
        <v>4803.8999999999996</v>
      </c>
      <c r="E806">
        <v>4831.25</v>
      </c>
      <c r="F806">
        <v>183068697</v>
      </c>
      <c r="G806">
        <v>7271.44</v>
      </c>
    </row>
    <row r="807" spans="1:7">
      <c r="A807" s="4">
        <v>40919</v>
      </c>
      <c r="B807">
        <v>4863.1499999999996</v>
      </c>
      <c r="C807">
        <v>4877.2</v>
      </c>
      <c r="D807">
        <v>4841.6000000000004</v>
      </c>
      <c r="E807">
        <v>4860.95</v>
      </c>
      <c r="F807">
        <v>209079758</v>
      </c>
      <c r="G807">
        <v>6364</v>
      </c>
    </row>
    <row r="808" spans="1:7">
      <c r="A808" s="4">
        <v>40918</v>
      </c>
      <c r="B808">
        <v>4771.8500000000004</v>
      </c>
      <c r="C808">
        <v>4855.8999999999996</v>
      </c>
      <c r="D808">
        <v>4768.25</v>
      </c>
      <c r="E808">
        <v>4849.55</v>
      </c>
      <c r="F808">
        <v>201661174</v>
      </c>
      <c r="G808">
        <v>6222.27</v>
      </c>
    </row>
    <row r="809" spans="1:7">
      <c r="A809" s="4">
        <v>40917</v>
      </c>
      <c r="B809">
        <v>4747.55</v>
      </c>
      <c r="C809">
        <v>4758.7</v>
      </c>
      <c r="D809">
        <v>4695.45</v>
      </c>
      <c r="E809">
        <v>4742.8</v>
      </c>
      <c r="F809">
        <v>147534537</v>
      </c>
      <c r="G809">
        <v>4548.3</v>
      </c>
    </row>
    <row r="810" spans="1:7">
      <c r="A810" s="4">
        <v>40915</v>
      </c>
      <c r="B810">
        <v>4755.6000000000004</v>
      </c>
      <c r="C810">
        <v>4759.3999999999996</v>
      </c>
      <c r="D810">
        <v>4743.05</v>
      </c>
      <c r="E810">
        <v>4746.8999999999996</v>
      </c>
      <c r="F810">
        <v>18783880</v>
      </c>
      <c r="G810">
        <v>414.88</v>
      </c>
    </row>
    <row r="811" spans="1:7">
      <c r="A811" s="4">
        <v>40914</v>
      </c>
      <c r="B811">
        <v>4724.1499999999996</v>
      </c>
      <c r="C811">
        <v>4794.8999999999996</v>
      </c>
      <c r="D811">
        <v>4686.8500000000004</v>
      </c>
      <c r="E811">
        <v>4754.1000000000004</v>
      </c>
      <c r="F811">
        <v>176057282</v>
      </c>
      <c r="G811">
        <v>5234.6899999999996</v>
      </c>
    </row>
    <row r="812" spans="1:7">
      <c r="A812" s="4">
        <v>40913</v>
      </c>
      <c r="B812">
        <v>4749</v>
      </c>
      <c r="C812">
        <v>4779.8</v>
      </c>
      <c r="D812">
        <v>4730.1499999999996</v>
      </c>
      <c r="E812">
        <v>4749.95</v>
      </c>
      <c r="F812">
        <v>177862936</v>
      </c>
      <c r="G812">
        <v>5873.79</v>
      </c>
    </row>
    <row r="813" spans="1:7">
      <c r="A813" s="4">
        <v>40912</v>
      </c>
      <c r="B813">
        <v>4774.95</v>
      </c>
      <c r="C813">
        <v>4782.8500000000004</v>
      </c>
      <c r="D813">
        <v>4728.8500000000004</v>
      </c>
      <c r="E813">
        <v>4749.6499999999996</v>
      </c>
      <c r="F813">
        <v>165938849</v>
      </c>
      <c r="G813">
        <v>5661.16</v>
      </c>
    </row>
    <row r="814" spans="1:7">
      <c r="A814" s="4">
        <v>40911</v>
      </c>
      <c r="B814">
        <v>4675.8</v>
      </c>
      <c r="C814">
        <v>4773.1000000000004</v>
      </c>
      <c r="D814">
        <v>4675.8</v>
      </c>
      <c r="E814">
        <v>4765.3</v>
      </c>
      <c r="F814">
        <v>146621115</v>
      </c>
      <c r="G814">
        <v>5021.29</v>
      </c>
    </row>
    <row r="815" spans="1:7">
      <c r="A815" s="4">
        <v>40910</v>
      </c>
      <c r="B815">
        <v>4640.2</v>
      </c>
      <c r="C815">
        <v>4645.95</v>
      </c>
      <c r="D815">
        <v>4588.05</v>
      </c>
      <c r="E815">
        <v>4636.75</v>
      </c>
      <c r="F815">
        <v>108460668</v>
      </c>
      <c r="G815">
        <v>3590.96</v>
      </c>
    </row>
    <row r="816" spans="1:7">
      <c r="A816" s="4">
        <v>40907</v>
      </c>
      <c r="B816">
        <v>4659.95</v>
      </c>
      <c r="C816">
        <v>4690.45</v>
      </c>
      <c r="D816">
        <v>4608.8999999999996</v>
      </c>
      <c r="E816">
        <v>4624.3</v>
      </c>
      <c r="F816">
        <v>113900727</v>
      </c>
      <c r="G816">
        <v>3785.33</v>
      </c>
    </row>
    <row r="817" spans="1:7">
      <c r="A817" s="4">
        <v>40906</v>
      </c>
      <c r="B817">
        <v>4681.1499999999996</v>
      </c>
      <c r="C817">
        <v>4701.8</v>
      </c>
      <c r="D817">
        <v>4639.05</v>
      </c>
      <c r="E817">
        <v>4646.25</v>
      </c>
      <c r="F817">
        <v>146003804</v>
      </c>
      <c r="G817">
        <v>5137.28</v>
      </c>
    </row>
    <row r="818" spans="1:7">
      <c r="A818" s="4">
        <v>40905</v>
      </c>
      <c r="B818">
        <v>4756.2</v>
      </c>
      <c r="C818">
        <v>4756.2</v>
      </c>
      <c r="D818">
        <v>4685.6499999999996</v>
      </c>
      <c r="E818">
        <v>4705.8</v>
      </c>
      <c r="F818">
        <v>117463489</v>
      </c>
      <c r="G818">
        <v>3657.52</v>
      </c>
    </row>
    <row r="819" spans="1:7">
      <c r="A819" s="4">
        <v>40904</v>
      </c>
      <c r="B819">
        <v>4780.2</v>
      </c>
      <c r="C819">
        <v>4800.5</v>
      </c>
      <c r="D819">
        <v>4723.6499999999996</v>
      </c>
      <c r="E819">
        <v>4750.5</v>
      </c>
      <c r="F819">
        <v>104828343</v>
      </c>
      <c r="G819">
        <v>3342.15</v>
      </c>
    </row>
    <row r="820" spans="1:7">
      <c r="A820" s="4">
        <v>40903</v>
      </c>
      <c r="B820">
        <v>4718.1499999999996</v>
      </c>
      <c r="C820">
        <v>4787.25</v>
      </c>
      <c r="D820">
        <v>4718.1499999999996</v>
      </c>
      <c r="E820">
        <v>4779</v>
      </c>
      <c r="F820">
        <v>90847991</v>
      </c>
      <c r="G820">
        <v>3034.39</v>
      </c>
    </row>
    <row r="821" spans="1:7">
      <c r="A821" s="4">
        <v>40900</v>
      </c>
      <c r="B821">
        <v>4763.2</v>
      </c>
      <c r="C821">
        <v>4763.45</v>
      </c>
      <c r="D821">
        <v>4693.2</v>
      </c>
      <c r="E821">
        <v>4714</v>
      </c>
      <c r="F821">
        <v>141982548</v>
      </c>
      <c r="G821">
        <v>4676.75</v>
      </c>
    </row>
    <row r="822" spans="1:7">
      <c r="A822" s="4">
        <v>40899</v>
      </c>
      <c r="B822">
        <v>4636.8999999999996</v>
      </c>
      <c r="C822">
        <v>4740.6000000000004</v>
      </c>
      <c r="D822">
        <v>4632.95</v>
      </c>
      <c r="E822">
        <v>4733.8500000000004</v>
      </c>
      <c r="F822">
        <v>170789015</v>
      </c>
      <c r="G822">
        <v>6017</v>
      </c>
    </row>
    <row r="823" spans="1:7">
      <c r="A823" s="4">
        <v>40898</v>
      </c>
      <c r="B823">
        <v>4636.45</v>
      </c>
      <c r="C823">
        <v>4707.3500000000004</v>
      </c>
      <c r="D823">
        <v>4601.95</v>
      </c>
      <c r="E823">
        <v>4693.1499999999996</v>
      </c>
      <c r="F823">
        <v>211310871</v>
      </c>
      <c r="G823">
        <v>6689.82</v>
      </c>
    </row>
    <row r="824" spans="1:7">
      <c r="A824" s="4">
        <v>40897</v>
      </c>
      <c r="B824">
        <v>4635.8</v>
      </c>
      <c r="C824">
        <v>4637.25</v>
      </c>
      <c r="D824">
        <v>4531.1499999999996</v>
      </c>
      <c r="E824">
        <v>4544.2</v>
      </c>
      <c r="F824">
        <v>195304596</v>
      </c>
      <c r="G824">
        <v>6279.01</v>
      </c>
    </row>
    <row r="825" spans="1:7">
      <c r="A825" s="4">
        <v>40896</v>
      </c>
      <c r="B825">
        <v>4623.1499999999996</v>
      </c>
      <c r="C825">
        <v>4623.1499999999996</v>
      </c>
      <c r="D825">
        <v>4555.8999999999996</v>
      </c>
      <c r="E825">
        <v>4613.1000000000004</v>
      </c>
      <c r="F825">
        <v>176447660</v>
      </c>
      <c r="G825">
        <v>6302.29</v>
      </c>
    </row>
    <row r="826" spans="1:7">
      <c r="A826" s="4">
        <v>40893</v>
      </c>
      <c r="B826">
        <v>4752.5</v>
      </c>
      <c r="C826">
        <v>4818.8500000000004</v>
      </c>
      <c r="D826">
        <v>4628.2</v>
      </c>
      <c r="E826">
        <v>4651.6000000000004</v>
      </c>
      <c r="F826">
        <v>202060039</v>
      </c>
      <c r="G826">
        <v>7284.93</v>
      </c>
    </row>
    <row r="827" spans="1:7">
      <c r="A827" s="4">
        <v>40892</v>
      </c>
      <c r="B827">
        <v>4712.8</v>
      </c>
      <c r="C827">
        <v>4768.6499999999996</v>
      </c>
      <c r="D827">
        <v>4673.8500000000004</v>
      </c>
      <c r="E827">
        <v>4746.3500000000004</v>
      </c>
      <c r="F827">
        <v>200317864</v>
      </c>
      <c r="G827">
        <v>6976.68</v>
      </c>
    </row>
    <row r="828" spans="1:7">
      <c r="A828" s="4">
        <v>40891</v>
      </c>
      <c r="B828">
        <v>4788.7</v>
      </c>
      <c r="C828">
        <v>4839.55</v>
      </c>
      <c r="D828">
        <v>4750.3999999999996</v>
      </c>
      <c r="E828">
        <v>4763.25</v>
      </c>
      <c r="F828">
        <v>176252160</v>
      </c>
      <c r="G828">
        <v>6324.86</v>
      </c>
    </row>
    <row r="829" spans="1:7">
      <c r="A829" s="4">
        <v>40890</v>
      </c>
      <c r="B829">
        <v>4733.6000000000004</v>
      </c>
      <c r="C829">
        <v>4824.7</v>
      </c>
      <c r="D829">
        <v>4728.5</v>
      </c>
      <c r="E829">
        <v>4800.6000000000004</v>
      </c>
      <c r="F829">
        <v>181043707</v>
      </c>
      <c r="G829">
        <v>5816.38</v>
      </c>
    </row>
    <row r="830" spans="1:7">
      <c r="A830" s="4">
        <v>40889</v>
      </c>
      <c r="B830">
        <v>4906.8500000000004</v>
      </c>
      <c r="C830">
        <v>4910.25</v>
      </c>
      <c r="D830">
        <v>4755.55</v>
      </c>
      <c r="E830">
        <v>4764.6000000000004</v>
      </c>
      <c r="F830">
        <v>178338170</v>
      </c>
      <c r="G830">
        <v>5926</v>
      </c>
    </row>
    <row r="831" spans="1:7">
      <c r="A831" s="4">
        <v>40886</v>
      </c>
      <c r="B831">
        <v>4870.75</v>
      </c>
      <c r="C831">
        <v>4918.3500000000004</v>
      </c>
      <c r="D831">
        <v>4841.75</v>
      </c>
      <c r="E831">
        <v>4866.7</v>
      </c>
      <c r="F831">
        <v>173612823</v>
      </c>
      <c r="G831">
        <v>6040.22</v>
      </c>
    </row>
    <row r="832" spans="1:7">
      <c r="A832" s="4">
        <v>40885</v>
      </c>
      <c r="B832">
        <v>5037.3999999999996</v>
      </c>
      <c r="C832">
        <v>5049.05</v>
      </c>
      <c r="D832">
        <v>4921.45</v>
      </c>
      <c r="E832">
        <v>4943.6499999999996</v>
      </c>
      <c r="F832">
        <v>178853365</v>
      </c>
      <c r="G832">
        <v>6029.68</v>
      </c>
    </row>
    <row r="833" spans="1:7">
      <c r="A833" s="4">
        <v>40884</v>
      </c>
      <c r="B833">
        <v>5050.1000000000004</v>
      </c>
      <c r="C833">
        <v>5099.25</v>
      </c>
      <c r="D833">
        <v>5032.25</v>
      </c>
      <c r="E833">
        <v>5062.6000000000004</v>
      </c>
      <c r="F833">
        <v>169428273</v>
      </c>
      <c r="G833">
        <v>6005.21</v>
      </c>
    </row>
    <row r="834" spans="1:7">
      <c r="A834" s="4">
        <v>40882</v>
      </c>
      <c r="B834">
        <v>5036.5</v>
      </c>
      <c r="C834">
        <v>5055.3999999999996</v>
      </c>
      <c r="D834">
        <v>5002.55</v>
      </c>
      <c r="E834">
        <v>5039.1499999999996</v>
      </c>
      <c r="F834">
        <v>137254409</v>
      </c>
      <c r="G834">
        <v>4689.58</v>
      </c>
    </row>
    <row r="835" spans="1:7">
      <c r="A835" s="4">
        <v>40879</v>
      </c>
      <c r="B835">
        <v>4940.8500000000004</v>
      </c>
      <c r="C835">
        <v>5062.55</v>
      </c>
      <c r="D835">
        <v>4918.3999999999996</v>
      </c>
      <c r="E835">
        <v>5050.1499999999996</v>
      </c>
      <c r="F835">
        <v>180190935</v>
      </c>
      <c r="G835">
        <v>6527.43</v>
      </c>
    </row>
    <row r="836" spans="1:7">
      <c r="A836" s="4">
        <v>40878</v>
      </c>
      <c r="B836">
        <v>4970.8500000000004</v>
      </c>
      <c r="C836">
        <v>5011.8999999999996</v>
      </c>
      <c r="D836">
        <v>4916.7</v>
      </c>
      <c r="E836">
        <v>4936.8500000000004</v>
      </c>
      <c r="F836">
        <v>183915785</v>
      </c>
      <c r="G836">
        <v>6699.33</v>
      </c>
    </row>
    <row r="837" spans="1:7">
      <c r="A837" s="4">
        <v>40877</v>
      </c>
      <c r="B837">
        <v>4766.1499999999996</v>
      </c>
      <c r="C837">
        <v>4851.55</v>
      </c>
      <c r="D837">
        <v>4754.8</v>
      </c>
      <c r="E837">
        <v>4832.05</v>
      </c>
      <c r="F837">
        <v>282217865</v>
      </c>
      <c r="G837">
        <v>11393.19</v>
      </c>
    </row>
    <row r="838" spans="1:7">
      <c r="A838" s="4">
        <v>40876</v>
      </c>
      <c r="B838">
        <v>4864.2</v>
      </c>
      <c r="C838">
        <v>4866.1000000000004</v>
      </c>
      <c r="D838">
        <v>4787.1000000000004</v>
      </c>
      <c r="E838">
        <v>4805.1000000000004</v>
      </c>
      <c r="F838">
        <v>155570321</v>
      </c>
      <c r="G838">
        <v>5786.83</v>
      </c>
    </row>
    <row r="839" spans="1:7">
      <c r="A839" s="4">
        <v>40875</v>
      </c>
      <c r="B839">
        <v>4769.3</v>
      </c>
      <c r="C839">
        <v>4859.1000000000004</v>
      </c>
      <c r="D839">
        <v>4766.3999999999996</v>
      </c>
      <c r="E839">
        <v>4851.3</v>
      </c>
      <c r="F839">
        <v>145259101</v>
      </c>
      <c r="G839">
        <v>4869.41</v>
      </c>
    </row>
    <row r="840" spans="1:7">
      <c r="A840" s="4">
        <v>40872</v>
      </c>
      <c r="B840">
        <v>4731.3</v>
      </c>
      <c r="C840">
        <v>4767.3</v>
      </c>
      <c r="D840">
        <v>4693.1000000000004</v>
      </c>
      <c r="E840">
        <v>4710.05</v>
      </c>
      <c r="F840">
        <v>162839558</v>
      </c>
      <c r="G840">
        <v>5812.61</v>
      </c>
    </row>
    <row r="841" spans="1:7">
      <c r="A841" s="4">
        <v>40871</v>
      </c>
      <c r="B841">
        <v>4707.55</v>
      </c>
      <c r="C841">
        <v>4771.1000000000004</v>
      </c>
      <c r="D841">
        <v>4639.1000000000004</v>
      </c>
      <c r="E841">
        <v>4756.45</v>
      </c>
      <c r="F841">
        <v>213363083</v>
      </c>
      <c r="G841">
        <v>7327.52</v>
      </c>
    </row>
    <row r="842" spans="1:7">
      <c r="A842" s="4">
        <v>40870</v>
      </c>
      <c r="B842">
        <v>4779.5</v>
      </c>
      <c r="C842">
        <v>4779.5</v>
      </c>
      <c r="D842">
        <v>4640.95</v>
      </c>
      <c r="E842">
        <v>4706.45</v>
      </c>
      <c r="F842">
        <v>178819371</v>
      </c>
      <c r="G842">
        <v>6199.31</v>
      </c>
    </row>
    <row r="843" spans="1:7">
      <c r="A843" s="4">
        <v>40869</v>
      </c>
      <c r="B843">
        <v>4794.8500000000004</v>
      </c>
      <c r="C843">
        <v>4854</v>
      </c>
      <c r="D843">
        <v>4782.55</v>
      </c>
      <c r="E843">
        <v>4812.3500000000004</v>
      </c>
      <c r="F843">
        <v>174212435</v>
      </c>
      <c r="G843">
        <v>6275.86</v>
      </c>
    </row>
    <row r="844" spans="1:7">
      <c r="A844" s="4">
        <v>40868</v>
      </c>
      <c r="B844">
        <v>4873.8</v>
      </c>
      <c r="C844">
        <v>4873.8</v>
      </c>
      <c r="D844">
        <v>4764.8</v>
      </c>
      <c r="E844">
        <v>4778.3500000000004</v>
      </c>
      <c r="F844">
        <v>154119333</v>
      </c>
      <c r="G844">
        <v>5509.53</v>
      </c>
    </row>
    <row r="845" spans="1:7">
      <c r="A845" s="4">
        <v>40865</v>
      </c>
      <c r="B845">
        <v>4899.1499999999996</v>
      </c>
      <c r="C845">
        <v>4915.8999999999996</v>
      </c>
      <c r="D845">
        <v>4837.95</v>
      </c>
      <c r="E845">
        <v>4905.8</v>
      </c>
      <c r="F845">
        <v>192274363</v>
      </c>
      <c r="G845">
        <v>6481.17</v>
      </c>
    </row>
    <row r="846" spans="1:7">
      <c r="A846" s="4">
        <v>40864</v>
      </c>
      <c r="B846">
        <v>5027.1000000000004</v>
      </c>
      <c r="C846">
        <v>5036.8</v>
      </c>
      <c r="D846">
        <v>4919.45</v>
      </c>
      <c r="E846">
        <v>4934.75</v>
      </c>
      <c r="F846">
        <v>149238976</v>
      </c>
      <c r="G846">
        <v>5277.65</v>
      </c>
    </row>
    <row r="847" spans="1:7">
      <c r="A847" s="4">
        <v>40863</v>
      </c>
      <c r="B847">
        <v>5059.1000000000004</v>
      </c>
      <c r="C847">
        <v>5065.2</v>
      </c>
      <c r="D847">
        <v>4989.5</v>
      </c>
      <c r="E847">
        <v>5030.45</v>
      </c>
      <c r="F847">
        <v>161406885</v>
      </c>
      <c r="G847">
        <v>5757.81</v>
      </c>
    </row>
    <row r="848" spans="1:7">
      <c r="A848" s="4">
        <v>40862</v>
      </c>
      <c r="B848">
        <v>5131.2</v>
      </c>
      <c r="C848">
        <v>5158.75</v>
      </c>
      <c r="D848">
        <v>5052.8500000000004</v>
      </c>
      <c r="E848">
        <v>5068.5</v>
      </c>
      <c r="F848">
        <v>149592578</v>
      </c>
      <c r="G848">
        <v>5201.21</v>
      </c>
    </row>
    <row r="849" spans="1:7">
      <c r="A849" s="4">
        <v>40861</v>
      </c>
      <c r="B849">
        <v>5217.3500000000004</v>
      </c>
      <c r="C849">
        <v>5228.8999999999996</v>
      </c>
      <c r="D849">
        <v>5140.55</v>
      </c>
      <c r="E849">
        <v>5148.3500000000004</v>
      </c>
      <c r="F849">
        <v>134448100</v>
      </c>
      <c r="G849">
        <v>5263.81</v>
      </c>
    </row>
    <row r="850" spans="1:7">
      <c r="A850" s="4">
        <v>40858</v>
      </c>
      <c r="B850">
        <v>5159.75</v>
      </c>
      <c r="C850">
        <v>5198.6000000000004</v>
      </c>
      <c r="D850">
        <v>5142.25</v>
      </c>
      <c r="E850">
        <v>5168.8500000000004</v>
      </c>
      <c r="F850">
        <v>168514208</v>
      </c>
      <c r="G850">
        <v>6929.85</v>
      </c>
    </row>
    <row r="851" spans="1:7">
      <c r="A851" s="4">
        <v>40856</v>
      </c>
      <c r="B851">
        <v>5309.7</v>
      </c>
      <c r="C851">
        <v>5317.5</v>
      </c>
      <c r="D851">
        <v>5211.75</v>
      </c>
      <c r="E851">
        <v>5221.05</v>
      </c>
      <c r="F851">
        <v>146428609</v>
      </c>
      <c r="G851">
        <v>6720.83</v>
      </c>
    </row>
    <row r="852" spans="1:7">
      <c r="A852" s="4">
        <v>40855</v>
      </c>
      <c r="B852">
        <v>5292.25</v>
      </c>
      <c r="C852">
        <v>5304.25</v>
      </c>
      <c r="D852">
        <v>5252</v>
      </c>
      <c r="E852">
        <v>5289.35</v>
      </c>
      <c r="F852">
        <v>120652007</v>
      </c>
      <c r="G852">
        <v>4159.75</v>
      </c>
    </row>
    <row r="853" spans="1:7">
      <c r="A853" s="4">
        <v>40851</v>
      </c>
      <c r="B853">
        <v>5325.4</v>
      </c>
      <c r="C853">
        <v>5326.45</v>
      </c>
      <c r="D853">
        <v>5256.8</v>
      </c>
      <c r="E853">
        <v>5284.2</v>
      </c>
      <c r="F853">
        <v>149015829</v>
      </c>
      <c r="G853">
        <v>5401.13</v>
      </c>
    </row>
    <row r="854" spans="1:7">
      <c r="A854" s="4">
        <v>40850</v>
      </c>
      <c r="B854">
        <v>5241.55</v>
      </c>
      <c r="C854">
        <v>5281.6</v>
      </c>
      <c r="D854">
        <v>5201.8500000000004</v>
      </c>
      <c r="E854">
        <v>5265.75</v>
      </c>
      <c r="F854">
        <v>160282802</v>
      </c>
      <c r="G854">
        <v>5716.17</v>
      </c>
    </row>
    <row r="855" spans="1:7">
      <c r="A855" s="4">
        <v>40849</v>
      </c>
      <c r="B855">
        <v>5216.75</v>
      </c>
      <c r="C855">
        <v>5300.1</v>
      </c>
      <c r="D855">
        <v>5204.95</v>
      </c>
      <c r="E855">
        <v>5258.45</v>
      </c>
      <c r="F855">
        <v>144375106</v>
      </c>
      <c r="G855">
        <v>4918.34</v>
      </c>
    </row>
    <row r="856" spans="1:7">
      <c r="A856" s="4">
        <v>40848</v>
      </c>
      <c r="B856">
        <v>5278.6</v>
      </c>
      <c r="C856">
        <v>5310.85</v>
      </c>
      <c r="D856">
        <v>5238.3</v>
      </c>
      <c r="E856">
        <v>5257.95</v>
      </c>
      <c r="F856">
        <v>152491922</v>
      </c>
      <c r="G856">
        <v>5651.67</v>
      </c>
    </row>
    <row r="857" spans="1:7">
      <c r="A857" s="4">
        <v>40847</v>
      </c>
      <c r="B857">
        <v>5358.9</v>
      </c>
      <c r="C857">
        <v>5360.25</v>
      </c>
      <c r="D857">
        <v>5314.6</v>
      </c>
      <c r="E857">
        <v>5326.6</v>
      </c>
      <c r="F857">
        <v>149483502</v>
      </c>
      <c r="G857">
        <v>5937.99</v>
      </c>
    </row>
    <row r="858" spans="1:7">
      <c r="A858" s="4">
        <v>40844</v>
      </c>
      <c r="B858">
        <v>5341.9</v>
      </c>
      <c r="C858">
        <v>5399.7</v>
      </c>
      <c r="D858">
        <v>5322.8</v>
      </c>
      <c r="E858">
        <v>5360.7</v>
      </c>
      <c r="F858">
        <v>246078412</v>
      </c>
      <c r="G858">
        <v>9151.2000000000007</v>
      </c>
    </row>
    <row r="859" spans="1:7">
      <c r="A859" s="4">
        <v>40842</v>
      </c>
      <c r="B859">
        <v>5214.95</v>
      </c>
      <c r="C859">
        <v>5219.25</v>
      </c>
      <c r="D859">
        <v>5196.1499999999996</v>
      </c>
      <c r="E859">
        <v>5201.8</v>
      </c>
      <c r="F859">
        <v>27496887</v>
      </c>
      <c r="G859">
        <v>1059.46</v>
      </c>
    </row>
    <row r="860" spans="1:7">
      <c r="A860" s="4">
        <v>40841</v>
      </c>
      <c r="B860">
        <v>5137.8999999999996</v>
      </c>
      <c r="C860">
        <v>5211</v>
      </c>
      <c r="D860">
        <v>5085.55</v>
      </c>
      <c r="E860">
        <v>5191.6000000000004</v>
      </c>
      <c r="F860">
        <v>221084588</v>
      </c>
      <c r="G860">
        <v>9967.24</v>
      </c>
    </row>
    <row r="861" spans="1:7">
      <c r="A861" s="4">
        <v>40840</v>
      </c>
      <c r="B861">
        <v>5114.7</v>
      </c>
      <c r="C861">
        <v>5145.6499999999996</v>
      </c>
      <c r="D861">
        <v>5084.75</v>
      </c>
      <c r="E861">
        <v>5098.3500000000004</v>
      </c>
      <c r="F861">
        <v>126073195</v>
      </c>
      <c r="G861">
        <v>4927.43</v>
      </c>
    </row>
    <row r="862" spans="1:7">
      <c r="A862" s="4">
        <v>40837</v>
      </c>
      <c r="B862">
        <v>5106.6000000000004</v>
      </c>
      <c r="C862">
        <v>5120.75</v>
      </c>
      <c r="D862">
        <v>5037.95</v>
      </c>
      <c r="E862">
        <v>5049.95</v>
      </c>
      <c r="F862">
        <v>109893599</v>
      </c>
      <c r="G862">
        <v>4733.71</v>
      </c>
    </row>
    <row r="863" spans="1:7">
      <c r="A863" s="4">
        <v>40836</v>
      </c>
      <c r="B863">
        <v>5086.55</v>
      </c>
      <c r="C863">
        <v>5099</v>
      </c>
      <c r="D863">
        <v>5033.95</v>
      </c>
      <c r="E863">
        <v>5091.8999999999996</v>
      </c>
      <c r="F863">
        <v>119333986</v>
      </c>
      <c r="G863">
        <v>4582.47</v>
      </c>
    </row>
    <row r="864" spans="1:7">
      <c r="A864" s="4">
        <v>40835</v>
      </c>
      <c r="B864">
        <v>5080.45</v>
      </c>
      <c r="C864">
        <v>5148.05</v>
      </c>
      <c r="D864">
        <v>5075.3</v>
      </c>
      <c r="E864">
        <v>5139.1499999999996</v>
      </c>
      <c r="F864">
        <v>117468754</v>
      </c>
      <c r="G864">
        <v>4776.09</v>
      </c>
    </row>
    <row r="865" spans="1:7">
      <c r="A865" s="4">
        <v>40834</v>
      </c>
      <c r="B865">
        <v>5049.45</v>
      </c>
      <c r="C865">
        <v>5057.5</v>
      </c>
      <c r="D865">
        <v>5011.05</v>
      </c>
      <c r="E865">
        <v>5037.5</v>
      </c>
      <c r="F865">
        <v>125550565</v>
      </c>
      <c r="G865">
        <v>5148.8599999999997</v>
      </c>
    </row>
    <row r="866" spans="1:7">
      <c r="A866" s="4">
        <v>40833</v>
      </c>
      <c r="B866">
        <v>5156.2</v>
      </c>
      <c r="C866">
        <v>5160.2</v>
      </c>
      <c r="D866">
        <v>5084.5</v>
      </c>
      <c r="E866">
        <v>5118.25</v>
      </c>
      <c r="F866">
        <v>130460983</v>
      </c>
      <c r="G866">
        <v>5029.13</v>
      </c>
    </row>
    <row r="867" spans="1:7">
      <c r="A867" s="4">
        <v>40830</v>
      </c>
      <c r="B867">
        <v>5057.3500000000004</v>
      </c>
      <c r="C867">
        <v>5141.3999999999996</v>
      </c>
      <c r="D867">
        <v>5056.6000000000004</v>
      </c>
      <c r="E867">
        <v>5132.3</v>
      </c>
      <c r="F867">
        <v>157781872</v>
      </c>
      <c r="G867">
        <v>6140.27</v>
      </c>
    </row>
    <row r="868" spans="1:7">
      <c r="A868" s="4">
        <v>40829</v>
      </c>
      <c r="B868">
        <v>5130.8</v>
      </c>
      <c r="C868">
        <v>5136.95</v>
      </c>
      <c r="D868">
        <v>5067.6499999999996</v>
      </c>
      <c r="E868">
        <v>5077.8500000000004</v>
      </c>
      <c r="F868">
        <v>157302816</v>
      </c>
      <c r="G868">
        <v>6319.82</v>
      </c>
    </row>
    <row r="869" spans="1:7">
      <c r="A869" s="4">
        <v>40828</v>
      </c>
      <c r="B869">
        <v>5011.2</v>
      </c>
      <c r="C869">
        <v>5109.8</v>
      </c>
      <c r="D869">
        <v>4997.6499999999996</v>
      </c>
      <c r="E869">
        <v>5099.3999999999996</v>
      </c>
      <c r="F869">
        <v>188008562</v>
      </c>
      <c r="G869">
        <v>7528.09</v>
      </c>
    </row>
    <row r="870" spans="1:7">
      <c r="A870" s="4">
        <v>40827</v>
      </c>
      <c r="B870">
        <v>5019.8999999999996</v>
      </c>
      <c r="C870">
        <v>5045.1000000000004</v>
      </c>
      <c r="D870">
        <v>4964</v>
      </c>
      <c r="E870">
        <v>4974.3500000000004</v>
      </c>
      <c r="F870">
        <v>182038763</v>
      </c>
      <c r="G870">
        <v>6386.8</v>
      </c>
    </row>
    <row r="871" spans="1:7">
      <c r="A871" s="4">
        <v>40826</v>
      </c>
      <c r="B871">
        <v>4886.8500000000004</v>
      </c>
      <c r="C871">
        <v>4991.1499999999996</v>
      </c>
      <c r="D871">
        <v>4882.05</v>
      </c>
      <c r="E871">
        <v>4979.6000000000004</v>
      </c>
      <c r="F871">
        <v>188839545</v>
      </c>
      <c r="G871">
        <v>6247.21</v>
      </c>
    </row>
    <row r="872" spans="1:7">
      <c r="A872" s="4">
        <v>40823</v>
      </c>
      <c r="B872">
        <v>4883.6499999999996</v>
      </c>
      <c r="C872">
        <v>4922.6000000000004</v>
      </c>
      <c r="D872">
        <v>4861.2</v>
      </c>
      <c r="E872">
        <v>4888.05</v>
      </c>
      <c r="F872">
        <v>198288782</v>
      </c>
      <c r="G872">
        <v>6914.62</v>
      </c>
    </row>
    <row r="873" spans="1:7">
      <c r="A873" s="4">
        <v>40821</v>
      </c>
      <c r="B873">
        <v>4791.3</v>
      </c>
      <c r="C873">
        <v>4827.8</v>
      </c>
      <c r="D873">
        <v>4741</v>
      </c>
      <c r="E873">
        <v>4751.3</v>
      </c>
      <c r="F873">
        <v>179140481</v>
      </c>
      <c r="G873">
        <v>6385.35</v>
      </c>
    </row>
    <row r="874" spans="1:7">
      <c r="A874" s="4">
        <v>40820</v>
      </c>
      <c r="B874">
        <v>4823.5</v>
      </c>
      <c r="C874">
        <v>4869.75</v>
      </c>
      <c r="D874">
        <v>4728.3</v>
      </c>
      <c r="E874">
        <v>4772.1499999999996</v>
      </c>
      <c r="F874">
        <v>184413296</v>
      </c>
      <c r="G874">
        <v>6736.87</v>
      </c>
    </row>
    <row r="875" spans="1:7">
      <c r="A875" s="4">
        <v>40819</v>
      </c>
      <c r="B875">
        <v>4874.3999999999996</v>
      </c>
      <c r="C875">
        <v>4879.1499999999996</v>
      </c>
      <c r="D875">
        <v>4823.8999999999996</v>
      </c>
      <c r="E875">
        <v>4849.5</v>
      </c>
      <c r="F875">
        <v>148921569</v>
      </c>
      <c r="G875">
        <v>5230.17</v>
      </c>
    </row>
    <row r="876" spans="1:7">
      <c r="A876" s="4">
        <v>40816</v>
      </c>
      <c r="B876">
        <v>4990.1499999999996</v>
      </c>
      <c r="C876">
        <v>5025.55</v>
      </c>
      <c r="D876">
        <v>4924.3</v>
      </c>
      <c r="E876">
        <v>4943.25</v>
      </c>
      <c r="F876">
        <v>201962105</v>
      </c>
      <c r="G876">
        <v>6764.12</v>
      </c>
    </row>
    <row r="877" spans="1:7">
      <c r="A877" s="4">
        <v>40815</v>
      </c>
      <c r="B877">
        <v>4924.2</v>
      </c>
      <c r="C877">
        <v>5034.25</v>
      </c>
      <c r="D877">
        <v>4906</v>
      </c>
      <c r="E877">
        <v>5015.45</v>
      </c>
      <c r="F877">
        <v>216156088</v>
      </c>
      <c r="G877">
        <v>8284.9699999999993</v>
      </c>
    </row>
    <row r="878" spans="1:7">
      <c r="A878" s="4">
        <v>40814</v>
      </c>
      <c r="B878">
        <v>5005.5</v>
      </c>
      <c r="C878">
        <v>5006.05</v>
      </c>
      <c r="D878">
        <v>4918.45</v>
      </c>
      <c r="E878">
        <v>4945.8999999999996</v>
      </c>
      <c r="F878">
        <v>166872414</v>
      </c>
      <c r="G878">
        <v>6078.49</v>
      </c>
    </row>
    <row r="879" spans="1:7">
      <c r="A879" s="4">
        <v>40813</v>
      </c>
      <c r="B879">
        <v>4905.1499999999996</v>
      </c>
      <c r="C879">
        <v>4982.95</v>
      </c>
      <c r="D879">
        <v>4905.1499999999996</v>
      </c>
      <c r="E879">
        <v>4971.25</v>
      </c>
      <c r="F879">
        <v>151313966</v>
      </c>
      <c r="G879">
        <v>5284.66</v>
      </c>
    </row>
    <row r="880" spans="1:7">
      <c r="A880" s="4">
        <v>40812</v>
      </c>
      <c r="B880">
        <v>4878.6000000000004</v>
      </c>
      <c r="C880">
        <v>4879.8</v>
      </c>
      <c r="D880">
        <v>4758.8500000000004</v>
      </c>
      <c r="E880">
        <v>4835.3999999999996</v>
      </c>
      <c r="F880">
        <v>156079487</v>
      </c>
      <c r="G880">
        <v>5475.64</v>
      </c>
    </row>
    <row r="881" spans="1:7">
      <c r="A881" s="4">
        <v>40809</v>
      </c>
      <c r="B881">
        <v>4873.75</v>
      </c>
      <c r="C881">
        <v>4930.25</v>
      </c>
      <c r="D881">
        <v>4829.6000000000004</v>
      </c>
      <c r="E881">
        <v>4867.75</v>
      </c>
      <c r="F881">
        <v>205769423</v>
      </c>
      <c r="G881">
        <v>7364.65</v>
      </c>
    </row>
    <row r="882" spans="1:7">
      <c r="A882" s="4">
        <v>40808</v>
      </c>
      <c r="B882">
        <v>5054.45</v>
      </c>
      <c r="C882">
        <v>5059.8500000000004</v>
      </c>
      <c r="D882">
        <v>4907.75</v>
      </c>
      <c r="E882">
        <v>4923.6499999999996</v>
      </c>
      <c r="F882">
        <v>147608376</v>
      </c>
      <c r="G882">
        <v>5675.35</v>
      </c>
    </row>
    <row r="883" spans="1:7">
      <c r="A883" s="4">
        <v>40807</v>
      </c>
      <c r="B883">
        <v>5153.75</v>
      </c>
      <c r="C883">
        <v>5168.3999999999996</v>
      </c>
      <c r="D883">
        <v>5109.8500000000004</v>
      </c>
      <c r="E883">
        <v>5133.25</v>
      </c>
      <c r="F883">
        <v>132918171</v>
      </c>
      <c r="G883">
        <v>5142.01</v>
      </c>
    </row>
    <row r="884" spans="1:7">
      <c r="A884" s="4">
        <v>40806</v>
      </c>
      <c r="B884">
        <v>5042.55</v>
      </c>
      <c r="C884">
        <v>5149.8999999999996</v>
      </c>
      <c r="D884">
        <v>5035.25</v>
      </c>
      <c r="E884">
        <v>5140.2</v>
      </c>
      <c r="F884">
        <v>146599496</v>
      </c>
      <c r="G884">
        <v>5504.69</v>
      </c>
    </row>
    <row r="885" spans="1:7">
      <c r="A885" s="4">
        <v>40805</v>
      </c>
      <c r="B885">
        <v>5068.3999999999996</v>
      </c>
      <c r="C885">
        <v>5068.3999999999996</v>
      </c>
      <c r="D885">
        <v>5019.25</v>
      </c>
      <c r="E885">
        <v>5031.95</v>
      </c>
      <c r="F885">
        <v>115737842</v>
      </c>
      <c r="G885">
        <v>4042.27</v>
      </c>
    </row>
    <row r="886" spans="1:7">
      <c r="A886" s="4">
        <v>40802</v>
      </c>
      <c r="B886">
        <v>5123.3500000000004</v>
      </c>
      <c r="C886">
        <v>5143.6000000000004</v>
      </c>
      <c r="D886">
        <v>5068.1000000000004</v>
      </c>
      <c r="E886">
        <v>5084.25</v>
      </c>
      <c r="F886">
        <v>225187238</v>
      </c>
      <c r="G886">
        <v>8379.56</v>
      </c>
    </row>
    <row r="887" spans="1:7">
      <c r="A887" s="4">
        <v>40801</v>
      </c>
      <c r="B887">
        <v>5062.3500000000004</v>
      </c>
      <c r="C887">
        <v>5091.45</v>
      </c>
      <c r="D887">
        <v>4967.45</v>
      </c>
      <c r="E887">
        <v>5075.7</v>
      </c>
      <c r="F887">
        <v>153648925</v>
      </c>
      <c r="G887">
        <v>5935.88</v>
      </c>
    </row>
    <row r="888" spans="1:7">
      <c r="A888" s="4">
        <v>40800</v>
      </c>
      <c r="B888">
        <v>4965.05</v>
      </c>
      <c r="C888">
        <v>5026.1499999999996</v>
      </c>
      <c r="D888">
        <v>4917.3999999999996</v>
      </c>
      <c r="E888">
        <v>5012.55</v>
      </c>
      <c r="F888">
        <v>154276761</v>
      </c>
      <c r="G888">
        <v>6416.57</v>
      </c>
    </row>
    <row r="889" spans="1:7">
      <c r="A889" s="4">
        <v>40799</v>
      </c>
      <c r="B889">
        <v>4977.8</v>
      </c>
      <c r="C889">
        <v>5030.1499999999996</v>
      </c>
      <c r="D889">
        <v>4911.05</v>
      </c>
      <c r="E889">
        <v>4940.95</v>
      </c>
      <c r="F889">
        <v>146005268</v>
      </c>
      <c r="G889">
        <v>5305.87</v>
      </c>
    </row>
    <row r="890" spans="1:7">
      <c r="A890" s="4">
        <v>40798</v>
      </c>
      <c r="B890">
        <v>4981.7</v>
      </c>
      <c r="C890">
        <v>4985.6000000000004</v>
      </c>
      <c r="D890">
        <v>4911.25</v>
      </c>
      <c r="E890">
        <v>4946.8</v>
      </c>
      <c r="F890">
        <v>135500219</v>
      </c>
      <c r="G890">
        <v>5175.51</v>
      </c>
    </row>
    <row r="891" spans="1:7">
      <c r="A891" s="4">
        <v>40795</v>
      </c>
      <c r="B891">
        <v>5161.3</v>
      </c>
      <c r="C891">
        <v>5163.75</v>
      </c>
      <c r="D891">
        <v>5046.8</v>
      </c>
      <c r="E891">
        <v>5059.45</v>
      </c>
      <c r="F891">
        <v>158713071</v>
      </c>
      <c r="G891">
        <v>6482.27</v>
      </c>
    </row>
    <row r="892" spans="1:7">
      <c r="A892" s="4">
        <v>40794</v>
      </c>
      <c r="B892">
        <v>5139.2</v>
      </c>
      <c r="C892">
        <v>5169.25</v>
      </c>
      <c r="D892">
        <v>5098.25</v>
      </c>
      <c r="E892">
        <v>5153.25</v>
      </c>
      <c r="F892">
        <v>140855342</v>
      </c>
      <c r="G892">
        <v>6093.78</v>
      </c>
    </row>
    <row r="893" spans="1:7">
      <c r="A893" s="4">
        <v>40793</v>
      </c>
      <c r="B893">
        <v>5080.1499999999996</v>
      </c>
      <c r="C893">
        <v>5154.5</v>
      </c>
      <c r="D893">
        <v>5076.3</v>
      </c>
      <c r="E893">
        <v>5124.6499999999996</v>
      </c>
      <c r="F893">
        <v>193856202</v>
      </c>
      <c r="G893">
        <v>6883.16</v>
      </c>
    </row>
    <row r="894" spans="1:7">
      <c r="A894" s="4">
        <v>40792</v>
      </c>
      <c r="B894">
        <v>4993.3500000000004</v>
      </c>
      <c r="C894">
        <v>5072.8999999999996</v>
      </c>
      <c r="D894">
        <v>4942.8999999999996</v>
      </c>
      <c r="E894">
        <v>5064.3</v>
      </c>
      <c r="F894">
        <v>183680006</v>
      </c>
      <c r="G894">
        <v>7278</v>
      </c>
    </row>
    <row r="895" spans="1:7">
      <c r="A895" s="4">
        <v>40791</v>
      </c>
      <c r="B895">
        <v>4998.8999999999996</v>
      </c>
      <c r="C895">
        <v>5030.3</v>
      </c>
      <c r="D895">
        <v>4964.45</v>
      </c>
      <c r="E895">
        <v>5017.2</v>
      </c>
      <c r="F895">
        <v>162898218</v>
      </c>
      <c r="G895">
        <v>6359.59</v>
      </c>
    </row>
    <row r="896" spans="1:7">
      <c r="A896" s="4">
        <v>40788</v>
      </c>
      <c r="B896">
        <v>5109.8</v>
      </c>
      <c r="C896">
        <v>5113.7</v>
      </c>
      <c r="D896">
        <v>4993.3500000000004</v>
      </c>
      <c r="E896">
        <v>5040</v>
      </c>
      <c r="F896">
        <v>195055967</v>
      </c>
      <c r="G896">
        <v>7689.7</v>
      </c>
    </row>
    <row r="897" spans="1:7">
      <c r="A897" s="4">
        <v>40785</v>
      </c>
      <c r="B897">
        <v>4973.25</v>
      </c>
      <c r="C897">
        <v>5016.25</v>
      </c>
      <c r="D897">
        <v>4927.55</v>
      </c>
      <c r="E897">
        <v>5001</v>
      </c>
      <c r="F897">
        <v>181539730</v>
      </c>
      <c r="G897">
        <v>7051.77</v>
      </c>
    </row>
    <row r="898" spans="1:7">
      <c r="A898" s="4">
        <v>40784</v>
      </c>
      <c r="B898">
        <v>4806.2</v>
      </c>
      <c r="C898">
        <v>4934.3999999999996</v>
      </c>
      <c r="D898">
        <v>4806.05</v>
      </c>
      <c r="E898">
        <v>4919.6000000000004</v>
      </c>
      <c r="F898">
        <v>145125304</v>
      </c>
      <c r="G898">
        <v>5576.71</v>
      </c>
    </row>
    <row r="899" spans="1:7">
      <c r="A899" s="4">
        <v>40781</v>
      </c>
      <c r="B899">
        <v>4839.25</v>
      </c>
      <c r="C899">
        <v>4872</v>
      </c>
      <c r="D899">
        <v>4720</v>
      </c>
      <c r="E899">
        <v>4747.8</v>
      </c>
      <c r="F899">
        <v>149717732</v>
      </c>
      <c r="G899">
        <v>5850.84</v>
      </c>
    </row>
    <row r="900" spans="1:7">
      <c r="A900" s="4">
        <v>40780</v>
      </c>
      <c r="B900">
        <v>4914.6499999999996</v>
      </c>
      <c r="C900">
        <v>4915.8500000000004</v>
      </c>
      <c r="D900">
        <v>4825.05</v>
      </c>
      <c r="E900">
        <v>4839.6000000000004</v>
      </c>
      <c r="F900">
        <v>184913414</v>
      </c>
      <c r="G900">
        <v>7921.11</v>
      </c>
    </row>
    <row r="901" spans="1:7">
      <c r="A901" s="4">
        <v>40779</v>
      </c>
      <c r="B901">
        <v>4934.3500000000004</v>
      </c>
      <c r="C901">
        <v>4962.3999999999996</v>
      </c>
      <c r="D901">
        <v>4875.3</v>
      </c>
      <c r="E901">
        <v>4888.8999999999996</v>
      </c>
      <c r="F901">
        <v>129410652</v>
      </c>
      <c r="G901">
        <v>5241.5</v>
      </c>
    </row>
    <row r="902" spans="1:7">
      <c r="A902" s="4">
        <v>40778</v>
      </c>
      <c r="B902">
        <v>4925.1499999999996</v>
      </c>
      <c r="C902">
        <v>4965.8</v>
      </c>
      <c r="D902">
        <v>4863.8</v>
      </c>
      <c r="E902">
        <v>4948.8999999999996</v>
      </c>
      <c r="F902">
        <v>130010440</v>
      </c>
      <c r="G902">
        <v>5519.36</v>
      </c>
    </row>
    <row r="903" spans="1:7">
      <c r="A903" s="4">
        <v>40777</v>
      </c>
      <c r="B903">
        <v>4843.7</v>
      </c>
      <c r="C903">
        <v>4910.05</v>
      </c>
      <c r="D903">
        <v>4808.75</v>
      </c>
      <c r="E903">
        <v>4898.8</v>
      </c>
      <c r="F903">
        <v>123813921</v>
      </c>
      <c r="G903">
        <v>5186.04</v>
      </c>
    </row>
    <row r="904" spans="1:7">
      <c r="A904" s="4">
        <v>40774</v>
      </c>
      <c r="B904">
        <v>4859.3</v>
      </c>
      <c r="C904">
        <v>4893.6000000000004</v>
      </c>
      <c r="D904">
        <v>4796.1000000000004</v>
      </c>
      <c r="E904">
        <v>4845.6499999999996</v>
      </c>
      <c r="F904">
        <v>166702431</v>
      </c>
      <c r="G904">
        <v>7317.33</v>
      </c>
    </row>
    <row r="905" spans="1:7">
      <c r="A905" s="4">
        <v>40773</v>
      </c>
      <c r="B905">
        <v>5077.95</v>
      </c>
      <c r="C905">
        <v>5078.6000000000004</v>
      </c>
      <c r="D905">
        <v>4932.1499999999996</v>
      </c>
      <c r="E905">
        <v>4944.1499999999996</v>
      </c>
      <c r="F905">
        <v>139816131</v>
      </c>
      <c r="G905">
        <v>5686.22</v>
      </c>
    </row>
    <row r="906" spans="1:7">
      <c r="A906" s="4">
        <v>40772</v>
      </c>
      <c r="B906">
        <v>5030.3</v>
      </c>
      <c r="C906">
        <v>5112.1499999999996</v>
      </c>
      <c r="D906">
        <v>5017.25</v>
      </c>
      <c r="E906">
        <v>5056.6000000000004</v>
      </c>
      <c r="F906">
        <v>143342008</v>
      </c>
      <c r="G906">
        <v>5472.63</v>
      </c>
    </row>
    <row r="907" spans="1:7">
      <c r="A907" s="4">
        <v>40771</v>
      </c>
      <c r="B907">
        <v>5125.75</v>
      </c>
      <c r="C907">
        <v>5132.2</v>
      </c>
      <c r="D907">
        <v>5015.3999999999996</v>
      </c>
      <c r="E907">
        <v>5035.8</v>
      </c>
      <c r="F907">
        <v>130896704</v>
      </c>
      <c r="G907">
        <v>5081.6099999999997</v>
      </c>
    </row>
    <row r="908" spans="1:7">
      <c r="A908" s="4">
        <v>40767</v>
      </c>
      <c r="B908">
        <v>5194.3999999999996</v>
      </c>
      <c r="C908">
        <v>5194.45</v>
      </c>
      <c r="D908">
        <v>5053.3500000000004</v>
      </c>
      <c r="E908">
        <v>5072.95</v>
      </c>
      <c r="F908">
        <v>128834807</v>
      </c>
      <c r="G908">
        <v>5909.91</v>
      </c>
    </row>
    <row r="909" spans="1:7">
      <c r="A909" s="4">
        <v>40766</v>
      </c>
      <c r="B909">
        <v>5128</v>
      </c>
      <c r="C909">
        <v>5184.95</v>
      </c>
      <c r="D909">
        <v>5121</v>
      </c>
      <c r="E909">
        <v>5138.3</v>
      </c>
      <c r="F909">
        <v>113043482</v>
      </c>
      <c r="G909">
        <v>4723.01</v>
      </c>
    </row>
    <row r="910" spans="1:7">
      <c r="A910" s="4">
        <v>40765</v>
      </c>
      <c r="B910">
        <v>5196.55</v>
      </c>
      <c r="C910">
        <v>5197.95</v>
      </c>
      <c r="D910">
        <v>5123.3500000000004</v>
      </c>
      <c r="E910">
        <v>5161</v>
      </c>
      <c r="F910">
        <v>158404456</v>
      </c>
      <c r="G910">
        <v>6289.41</v>
      </c>
    </row>
    <row r="911" spans="1:7">
      <c r="A911" s="4">
        <v>40764</v>
      </c>
      <c r="B911">
        <v>4947.8999999999996</v>
      </c>
      <c r="C911">
        <v>5167</v>
      </c>
      <c r="D911">
        <v>4946.45</v>
      </c>
      <c r="E911">
        <v>5072.8500000000004</v>
      </c>
      <c r="F911">
        <v>233869015</v>
      </c>
      <c r="G911">
        <v>9385.01</v>
      </c>
    </row>
    <row r="912" spans="1:7">
      <c r="A912" s="4">
        <v>40763</v>
      </c>
      <c r="B912">
        <v>5083.8500000000004</v>
      </c>
      <c r="C912">
        <v>5204.2</v>
      </c>
      <c r="D912">
        <v>5054.05</v>
      </c>
      <c r="E912">
        <v>5118.5</v>
      </c>
      <c r="F912">
        <v>188307028</v>
      </c>
      <c r="G912">
        <v>7326.93</v>
      </c>
    </row>
    <row r="913" spans="1:7">
      <c r="A913" s="4">
        <v>40760</v>
      </c>
      <c r="B913">
        <v>5204.3500000000004</v>
      </c>
      <c r="C913">
        <v>5229.6499999999996</v>
      </c>
      <c r="D913">
        <v>5116.45</v>
      </c>
      <c r="E913">
        <v>5211.25</v>
      </c>
      <c r="F913">
        <v>196016865</v>
      </c>
      <c r="G913">
        <v>7543.44</v>
      </c>
    </row>
    <row r="914" spans="1:7">
      <c r="A914" s="4">
        <v>40759</v>
      </c>
      <c r="B914">
        <v>5412.4</v>
      </c>
      <c r="C914">
        <v>5434.5</v>
      </c>
      <c r="D914">
        <v>5323.15</v>
      </c>
      <c r="E914">
        <v>5331.8</v>
      </c>
      <c r="F914">
        <v>118482440</v>
      </c>
      <c r="G914">
        <v>4820.07</v>
      </c>
    </row>
    <row r="915" spans="1:7">
      <c r="A915" s="4">
        <v>40758</v>
      </c>
      <c r="B915">
        <v>5402</v>
      </c>
      <c r="C915">
        <v>5422.6</v>
      </c>
      <c r="D915">
        <v>5378.85</v>
      </c>
      <c r="E915">
        <v>5404.8</v>
      </c>
      <c r="F915">
        <v>133223864</v>
      </c>
      <c r="G915">
        <v>5339.25</v>
      </c>
    </row>
    <row r="916" spans="1:7">
      <c r="A916" s="4">
        <v>40757</v>
      </c>
      <c r="B916">
        <v>5493.2</v>
      </c>
      <c r="C916">
        <v>5496.3</v>
      </c>
      <c r="D916">
        <v>5433.65</v>
      </c>
      <c r="E916">
        <v>5456.55</v>
      </c>
      <c r="F916">
        <v>110372244</v>
      </c>
      <c r="G916">
        <v>4236.41</v>
      </c>
    </row>
    <row r="917" spans="1:7">
      <c r="A917" s="4">
        <v>40756</v>
      </c>
      <c r="B917">
        <v>5527.5</v>
      </c>
      <c r="C917">
        <v>5551.9</v>
      </c>
      <c r="D917">
        <v>5486.45</v>
      </c>
      <c r="E917">
        <v>5516.8</v>
      </c>
      <c r="F917">
        <v>98962726</v>
      </c>
      <c r="G917">
        <v>4048.98</v>
      </c>
    </row>
    <row r="918" spans="1:7">
      <c r="A918" s="4">
        <v>40753</v>
      </c>
      <c r="B918">
        <v>5479</v>
      </c>
      <c r="C918">
        <v>5520.3</v>
      </c>
      <c r="D918">
        <v>5453.95</v>
      </c>
      <c r="E918">
        <v>5482</v>
      </c>
      <c r="F918">
        <v>156128914</v>
      </c>
      <c r="G918">
        <v>5901.53</v>
      </c>
    </row>
    <row r="919" spans="1:7">
      <c r="A919" s="4">
        <v>40752</v>
      </c>
      <c r="B919">
        <v>5492.4</v>
      </c>
      <c r="C919">
        <v>5512.1</v>
      </c>
      <c r="D919">
        <v>5475.65</v>
      </c>
      <c r="E919">
        <v>5487.75</v>
      </c>
      <c r="F919">
        <v>164522151</v>
      </c>
      <c r="G919">
        <v>6883.18</v>
      </c>
    </row>
    <row r="920" spans="1:7">
      <c r="A920" s="4">
        <v>40751</v>
      </c>
      <c r="B920">
        <v>5588.55</v>
      </c>
      <c r="C920">
        <v>5591.7</v>
      </c>
      <c r="D920">
        <v>5521.5</v>
      </c>
      <c r="E920">
        <v>5546.8</v>
      </c>
      <c r="F920">
        <v>122321153</v>
      </c>
      <c r="G920">
        <v>5358.36</v>
      </c>
    </row>
    <row r="921" spans="1:7">
      <c r="A921" s="4">
        <v>40750</v>
      </c>
      <c r="B921">
        <v>5688.45</v>
      </c>
      <c r="C921">
        <v>5702.25</v>
      </c>
      <c r="D921">
        <v>5560.15</v>
      </c>
      <c r="E921">
        <v>5574.85</v>
      </c>
      <c r="F921">
        <v>134108563</v>
      </c>
      <c r="G921">
        <v>6270.33</v>
      </c>
    </row>
    <row r="922" spans="1:7">
      <c r="A922" s="4">
        <v>40749</v>
      </c>
      <c r="B922">
        <v>5633.8</v>
      </c>
      <c r="C922">
        <v>5700.55</v>
      </c>
      <c r="D922">
        <v>5616.7</v>
      </c>
      <c r="E922">
        <v>5680.3</v>
      </c>
      <c r="F922">
        <v>142008190</v>
      </c>
      <c r="G922">
        <v>5622.44</v>
      </c>
    </row>
    <row r="923" spans="1:7">
      <c r="A923" s="4">
        <v>40746</v>
      </c>
      <c r="B923">
        <v>5576.95</v>
      </c>
      <c r="C923">
        <v>5642.2</v>
      </c>
      <c r="D923">
        <v>5567.1</v>
      </c>
      <c r="E923">
        <v>5633.95</v>
      </c>
      <c r="F923">
        <v>106781617</v>
      </c>
      <c r="G923">
        <v>5040.43</v>
      </c>
    </row>
    <row r="924" spans="1:7">
      <c r="A924" s="4">
        <v>40745</v>
      </c>
      <c r="B924">
        <v>5554.6</v>
      </c>
      <c r="C924">
        <v>5578.9</v>
      </c>
      <c r="D924">
        <v>5532.7</v>
      </c>
      <c r="E924">
        <v>5541.6</v>
      </c>
      <c r="F924">
        <v>76327640</v>
      </c>
      <c r="G924">
        <v>3681.07</v>
      </c>
    </row>
    <row r="925" spans="1:7">
      <c r="A925" s="4">
        <v>40744</v>
      </c>
      <c r="B925">
        <v>5642.05</v>
      </c>
      <c r="C925">
        <v>5645.4</v>
      </c>
      <c r="D925">
        <v>5555.1</v>
      </c>
      <c r="E925">
        <v>5567.05</v>
      </c>
      <c r="F925">
        <v>87093214</v>
      </c>
      <c r="G925">
        <v>3825.45</v>
      </c>
    </row>
    <row r="926" spans="1:7">
      <c r="A926" s="4">
        <v>40743</v>
      </c>
      <c r="B926">
        <v>5569.85</v>
      </c>
      <c r="C926">
        <v>5627.65</v>
      </c>
      <c r="D926">
        <v>5557.2</v>
      </c>
      <c r="E926">
        <v>5613.55</v>
      </c>
      <c r="F926">
        <v>86555649</v>
      </c>
      <c r="G926">
        <v>3983.28</v>
      </c>
    </row>
    <row r="927" spans="1:7">
      <c r="A927" s="4">
        <v>40742</v>
      </c>
      <c r="B927">
        <v>5581.75</v>
      </c>
      <c r="C927">
        <v>5596.6</v>
      </c>
      <c r="D927">
        <v>5550.95</v>
      </c>
      <c r="E927">
        <v>5567.05</v>
      </c>
      <c r="F927">
        <v>73604991</v>
      </c>
      <c r="G927">
        <v>3305.34</v>
      </c>
    </row>
    <row r="928" spans="1:7">
      <c r="A928" s="4">
        <v>40739</v>
      </c>
      <c r="B928">
        <v>5602.95</v>
      </c>
      <c r="C928">
        <v>5631.7</v>
      </c>
      <c r="D928">
        <v>5562.75</v>
      </c>
      <c r="E928">
        <v>5581.1</v>
      </c>
      <c r="F928">
        <v>80426784</v>
      </c>
      <c r="G928">
        <v>3668.42</v>
      </c>
    </row>
    <row r="929" spans="1:7">
      <c r="A929" s="4">
        <v>40738</v>
      </c>
      <c r="B929">
        <v>5569</v>
      </c>
      <c r="C929">
        <v>5653.95</v>
      </c>
      <c r="D929">
        <v>5541.7</v>
      </c>
      <c r="E929">
        <v>5599.8</v>
      </c>
      <c r="F929">
        <v>123015471</v>
      </c>
      <c r="G929">
        <v>5390.44</v>
      </c>
    </row>
    <row r="930" spans="1:7">
      <c r="A930" s="4">
        <v>40737</v>
      </c>
      <c r="B930">
        <v>5542.05</v>
      </c>
      <c r="C930">
        <v>5596.15</v>
      </c>
      <c r="D930">
        <v>5541.4</v>
      </c>
      <c r="E930">
        <v>5585.45</v>
      </c>
      <c r="F930">
        <v>106019573</v>
      </c>
      <c r="G930">
        <v>4702.05</v>
      </c>
    </row>
    <row r="931" spans="1:7">
      <c r="A931" s="4">
        <v>40736</v>
      </c>
      <c r="B931">
        <v>5556.9</v>
      </c>
      <c r="C931">
        <v>5580.25</v>
      </c>
      <c r="D931">
        <v>5496.95</v>
      </c>
      <c r="E931">
        <v>5526.15</v>
      </c>
      <c r="F931">
        <v>104907108</v>
      </c>
      <c r="G931">
        <v>5294.13</v>
      </c>
    </row>
    <row r="932" spans="1:7">
      <c r="A932" s="4">
        <v>40735</v>
      </c>
      <c r="B932">
        <v>5648.05</v>
      </c>
      <c r="C932">
        <v>5652.9</v>
      </c>
      <c r="D932">
        <v>5601.7</v>
      </c>
      <c r="E932">
        <v>5616.1</v>
      </c>
      <c r="F932">
        <v>78899703</v>
      </c>
      <c r="G932">
        <v>3579.63</v>
      </c>
    </row>
    <row r="933" spans="1:7">
      <c r="A933" s="4">
        <v>40732</v>
      </c>
      <c r="B933">
        <v>5734.65</v>
      </c>
      <c r="C933">
        <v>5740.4</v>
      </c>
      <c r="D933">
        <v>5651.05</v>
      </c>
      <c r="E933">
        <v>5660.65</v>
      </c>
      <c r="F933">
        <v>129276449</v>
      </c>
      <c r="G933">
        <v>5659.53</v>
      </c>
    </row>
    <row r="934" spans="1:7">
      <c r="A934" s="4">
        <v>40731</v>
      </c>
      <c r="B934">
        <v>5633.35</v>
      </c>
      <c r="C934">
        <v>5737.15</v>
      </c>
      <c r="D934">
        <v>5632.95</v>
      </c>
      <c r="E934">
        <v>5728.95</v>
      </c>
      <c r="F934">
        <v>112220298</v>
      </c>
      <c r="G934">
        <v>5439.55</v>
      </c>
    </row>
    <row r="935" spans="1:7">
      <c r="A935" s="4">
        <v>40730</v>
      </c>
      <c r="B935">
        <v>5622.7</v>
      </c>
      <c r="C935">
        <v>5655.4</v>
      </c>
      <c r="D935">
        <v>5610.75</v>
      </c>
      <c r="E935">
        <v>5625.45</v>
      </c>
      <c r="F935">
        <v>86109914</v>
      </c>
      <c r="G935">
        <v>4239.9799999999996</v>
      </c>
    </row>
    <row r="936" spans="1:7">
      <c r="A936" s="4">
        <v>40729</v>
      </c>
      <c r="B936">
        <v>5659.85</v>
      </c>
      <c r="C936">
        <v>5659.85</v>
      </c>
      <c r="D936">
        <v>5612.3</v>
      </c>
      <c r="E936">
        <v>5632.1</v>
      </c>
      <c r="F936">
        <v>100776400</v>
      </c>
      <c r="G936">
        <v>4938.1899999999996</v>
      </c>
    </row>
    <row r="937" spans="1:7">
      <c r="A937" s="4">
        <v>40728</v>
      </c>
      <c r="B937">
        <v>5679.55</v>
      </c>
      <c r="C937">
        <v>5679.65</v>
      </c>
      <c r="D937">
        <v>5633.1</v>
      </c>
      <c r="E937">
        <v>5650.5</v>
      </c>
      <c r="F937">
        <v>103528865</v>
      </c>
      <c r="G937">
        <v>4266.62</v>
      </c>
    </row>
    <row r="938" spans="1:7">
      <c r="A938" s="4">
        <v>40725</v>
      </c>
      <c r="B938">
        <v>5705.75</v>
      </c>
      <c r="C938">
        <v>5705.8</v>
      </c>
      <c r="D938">
        <v>5609.75</v>
      </c>
      <c r="E938">
        <v>5627.2</v>
      </c>
      <c r="F938">
        <v>141092473</v>
      </c>
      <c r="G938">
        <v>5590.28</v>
      </c>
    </row>
    <row r="939" spans="1:7">
      <c r="A939" s="4">
        <v>40724</v>
      </c>
      <c r="B939">
        <v>5614.5</v>
      </c>
      <c r="C939">
        <v>5657.9</v>
      </c>
      <c r="D939">
        <v>5606.1</v>
      </c>
      <c r="E939">
        <v>5647.4</v>
      </c>
      <c r="F939">
        <v>179224275</v>
      </c>
      <c r="G939">
        <v>8133.27</v>
      </c>
    </row>
    <row r="940" spans="1:7">
      <c r="A940" s="4">
        <v>40723</v>
      </c>
      <c r="B940">
        <v>5566.5</v>
      </c>
      <c r="C940">
        <v>5608.65</v>
      </c>
      <c r="D940">
        <v>5566.5</v>
      </c>
      <c r="E940">
        <v>5600.45</v>
      </c>
      <c r="F940">
        <v>124593981</v>
      </c>
      <c r="G940">
        <v>5463.96</v>
      </c>
    </row>
    <row r="941" spans="1:7">
      <c r="A941" s="4">
        <v>40722</v>
      </c>
      <c r="B941">
        <v>5548.85</v>
      </c>
      <c r="C941">
        <v>5558.3</v>
      </c>
      <c r="D941">
        <v>5496.35</v>
      </c>
      <c r="E941">
        <v>5545.3</v>
      </c>
      <c r="F941">
        <v>114413706</v>
      </c>
      <c r="G941">
        <v>5127.8500000000004</v>
      </c>
    </row>
    <row r="942" spans="1:7">
      <c r="A942" s="4">
        <v>40721</v>
      </c>
      <c r="B942">
        <v>5441.2</v>
      </c>
      <c r="C942">
        <v>5552.65</v>
      </c>
      <c r="D942">
        <v>5434.25</v>
      </c>
      <c r="E942">
        <v>5526.6</v>
      </c>
      <c r="F942">
        <v>143402407</v>
      </c>
      <c r="G942">
        <v>6707.54</v>
      </c>
    </row>
    <row r="943" spans="1:7">
      <c r="A943" s="4">
        <v>40718</v>
      </c>
      <c r="B943">
        <v>5343.4</v>
      </c>
      <c r="C943">
        <v>5477.85</v>
      </c>
      <c r="D943">
        <v>5343.4</v>
      </c>
      <c r="E943">
        <v>5471.25</v>
      </c>
      <c r="F943">
        <v>140100077</v>
      </c>
      <c r="G943">
        <v>6791.8</v>
      </c>
    </row>
    <row r="944" spans="1:7">
      <c r="A944" s="4">
        <v>40717</v>
      </c>
      <c r="B944">
        <v>5269.1</v>
      </c>
      <c r="C944">
        <v>5330.6</v>
      </c>
      <c r="D944">
        <v>5252.25</v>
      </c>
      <c r="E944">
        <v>5320</v>
      </c>
      <c r="F944">
        <v>89001344</v>
      </c>
      <c r="G944">
        <v>3756.75</v>
      </c>
    </row>
    <row r="945" spans="1:7">
      <c r="A945" s="4">
        <v>40716</v>
      </c>
      <c r="B945">
        <v>5304.65</v>
      </c>
      <c r="C945">
        <v>5310.5</v>
      </c>
      <c r="D945">
        <v>5262.5</v>
      </c>
      <c r="E945">
        <v>5278.3</v>
      </c>
      <c r="F945">
        <v>95769497</v>
      </c>
      <c r="G945">
        <v>4151.3900000000003</v>
      </c>
    </row>
    <row r="946" spans="1:7">
      <c r="A946" s="4">
        <v>40715</v>
      </c>
      <c r="B946">
        <v>5280.8</v>
      </c>
      <c r="C946">
        <v>5322.45</v>
      </c>
      <c r="D946">
        <v>5257</v>
      </c>
      <c r="E946">
        <v>5275.85</v>
      </c>
      <c r="F946">
        <v>107191673</v>
      </c>
      <c r="G946">
        <v>4765.0200000000004</v>
      </c>
    </row>
    <row r="947" spans="1:7">
      <c r="A947" s="4">
        <v>40714</v>
      </c>
      <c r="B947">
        <v>5372.2</v>
      </c>
      <c r="C947">
        <v>5377.4</v>
      </c>
      <c r="D947">
        <v>5195.8999999999996</v>
      </c>
      <c r="E947">
        <v>5257.9</v>
      </c>
      <c r="F947">
        <v>135334880</v>
      </c>
      <c r="G947">
        <v>5956.17</v>
      </c>
    </row>
    <row r="948" spans="1:7">
      <c r="A948" s="4">
        <v>40711</v>
      </c>
      <c r="B948">
        <v>5412.5</v>
      </c>
      <c r="C948">
        <v>5421.15</v>
      </c>
      <c r="D948">
        <v>5355.85</v>
      </c>
      <c r="E948">
        <v>5366.4</v>
      </c>
      <c r="F948">
        <v>97876272</v>
      </c>
      <c r="G948">
        <v>4480.59</v>
      </c>
    </row>
    <row r="949" spans="1:7">
      <c r="A949" s="4">
        <v>40710</v>
      </c>
      <c r="B949">
        <v>5419.65</v>
      </c>
      <c r="C949">
        <v>5447.5</v>
      </c>
      <c r="D949">
        <v>5389.8</v>
      </c>
      <c r="E949">
        <v>5396.75</v>
      </c>
      <c r="F949">
        <v>128063494</v>
      </c>
      <c r="G949">
        <v>5341.03</v>
      </c>
    </row>
    <row r="950" spans="1:7">
      <c r="A950" s="4">
        <v>40709</v>
      </c>
      <c r="B950">
        <v>5494.45</v>
      </c>
      <c r="C950">
        <v>5499.35</v>
      </c>
      <c r="D950">
        <v>5438.95</v>
      </c>
      <c r="E950">
        <v>5447.5</v>
      </c>
      <c r="F950">
        <v>95878889</v>
      </c>
      <c r="G950">
        <v>4562.47</v>
      </c>
    </row>
    <row r="951" spans="1:7">
      <c r="A951" s="4">
        <v>40708</v>
      </c>
      <c r="B951">
        <v>5485.6</v>
      </c>
      <c r="C951">
        <v>5520.15</v>
      </c>
      <c r="D951">
        <v>5484.2</v>
      </c>
      <c r="E951">
        <v>5500.5</v>
      </c>
      <c r="F951">
        <v>97840485</v>
      </c>
      <c r="G951">
        <v>4714.26</v>
      </c>
    </row>
    <row r="952" spans="1:7">
      <c r="A952" s="4">
        <v>40707</v>
      </c>
      <c r="B952">
        <v>5469.85</v>
      </c>
      <c r="C952">
        <v>5496.7</v>
      </c>
      <c r="D952">
        <v>5436.95</v>
      </c>
      <c r="E952">
        <v>5482.8</v>
      </c>
      <c r="F952">
        <v>80104906</v>
      </c>
      <c r="G952">
        <v>3807.22</v>
      </c>
    </row>
    <row r="953" spans="1:7">
      <c r="A953" s="4">
        <v>40704</v>
      </c>
      <c r="B953">
        <v>5518.05</v>
      </c>
      <c r="C953">
        <v>5521.45</v>
      </c>
      <c r="D953">
        <v>5457.45</v>
      </c>
      <c r="E953">
        <v>5485.8</v>
      </c>
      <c r="F953">
        <v>84190282</v>
      </c>
      <c r="G953">
        <v>3995.15</v>
      </c>
    </row>
    <row r="954" spans="1:7">
      <c r="A954" s="4">
        <v>40703</v>
      </c>
      <c r="B954">
        <v>5523.55</v>
      </c>
      <c r="C954">
        <v>5540.1</v>
      </c>
      <c r="D954">
        <v>5502.05</v>
      </c>
      <c r="E954">
        <v>5521.05</v>
      </c>
      <c r="F954">
        <v>87033655</v>
      </c>
      <c r="G954">
        <v>3859.17</v>
      </c>
    </row>
    <row r="955" spans="1:7">
      <c r="A955" s="4">
        <v>40702</v>
      </c>
      <c r="B955">
        <v>5535.25</v>
      </c>
      <c r="C955">
        <v>5556.6</v>
      </c>
      <c r="D955">
        <v>5514.9</v>
      </c>
      <c r="E955">
        <v>5526.85</v>
      </c>
      <c r="F955">
        <v>92928675</v>
      </c>
      <c r="G955">
        <v>3869.33</v>
      </c>
    </row>
    <row r="956" spans="1:7">
      <c r="A956" s="4">
        <v>40701</v>
      </c>
      <c r="B956">
        <v>5509.15</v>
      </c>
      <c r="C956">
        <v>5570.1</v>
      </c>
      <c r="D956">
        <v>5507.8</v>
      </c>
      <c r="E956">
        <v>5556.15</v>
      </c>
      <c r="F956">
        <v>81858402</v>
      </c>
      <c r="G956">
        <v>3830.7</v>
      </c>
    </row>
    <row r="957" spans="1:7">
      <c r="A957" s="4">
        <v>40700</v>
      </c>
      <c r="B957">
        <v>5504.3</v>
      </c>
      <c r="C957">
        <v>5542.65</v>
      </c>
      <c r="D957">
        <v>5479.85</v>
      </c>
      <c r="E957">
        <v>5532.05</v>
      </c>
      <c r="F957">
        <v>77137320</v>
      </c>
      <c r="G957">
        <v>3486.68</v>
      </c>
    </row>
    <row r="958" spans="1:7">
      <c r="A958" s="4">
        <v>40697</v>
      </c>
      <c r="B958">
        <v>5565.7</v>
      </c>
      <c r="C958">
        <v>5604.95</v>
      </c>
      <c r="D958">
        <v>5507.2</v>
      </c>
      <c r="E958">
        <v>5516.75</v>
      </c>
      <c r="F958">
        <v>101017578</v>
      </c>
      <c r="G958">
        <v>4757.1000000000004</v>
      </c>
    </row>
    <row r="959" spans="1:7">
      <c r="A959" s="4">
        <v>40696</v>
      </c>
      <c r="B959">
        <v>5529.9</v>
      </c>
      <c r="C959">
        <v>5568.2</v>
      </c>
      <c r="D959">
        <v>5521.95</v>
      </c>
      <c r="E959">
        <v>5550.35</v>
      </c>
      <c r="F959">
        <v>110949186</v>
      </c>
      <c r="G959">
        <v>4709.42</v>
      </c>
    </row>
    <row r="960" spans="1:7">
      <c r="A960" s="4">
        <v>40695</v>
      </c>
      <c r="B960">
        <v>5561.05</v>
      </c>
      <c r="C960">
        <v>5597.35</v>
      </c>
      <c r="D960">
        <v>5559.45</v>
      </c>
      <c r="E960">
        <v>5592</v>
      </c>
      <c r="F960">
        <v>98629277</v>
      </c>
      <c r="G960">
        <v>4670.8599999999997</v>
      </c>
    </row>
    <row r="961" spans="1:7">
      <c r="A961" s="4">
        <v>40694</v>
      </c>
      <c r="B961">
        <v>5492</v>
      </c>
      <c r="C961">
        <v>5571.6</v>
      </c>
      <c r="D961">
        <v>5489.7</v>
      </c>
      <c r="E961">
        <v>5560.15</v>
      </c>
      <c r="F961">
        <v>149409715</v>
      </c>
      <c r="G961">
        <v>6946.23</v>
      </c>
    </row>
    <row r="962" spans="1:7">
      <c r="A962" s="4">
        <v>40693</v>
      </c>
      <c r="B962">
        <v>5493.75</v>
      </c>
      <c r="C962">
        <v>5509.3</v>
      </c>
      <c r="D962">
        <v>5458.6</v>
      </c>
      <c r="E962">
        <v>5473.1</v>
      </c>
      <c r="F962">
        <v>100764849</v>
      </c>
      <c r="G962">
        <v>4451.38</v>
      </c>
    </row>
    <row r="963" spans="1:7">
      <c r="A963" s="4">
        <v>40690</v>
      </c>
      <c r="B963">
        <v>5413.7</v>
      </c>
      <c r="C963">
        <v>5485.8</v>
      </c>
      <c r="D963">
        <v>5413.6</v>
      </c>
      <c r="E963">
        <v>5476.1</v>
      </c>
      <c r="F963">
        <v>117233303</v>
      </c>
      <c r="G963">
        <v>5553.69</v>
      </c>
    </row>
    <row r="964" spans="1:7">
      <c r="A964" s="4">
        <v>40689</v>
      </c>
      <c r="B964">
        <v>5372.75</v>
      </c>
      <c r="C964">
        <v>5422.2</v>
      </c>
      <c r="D964">
        <v>5356.35</v>
      </c>
      <c r="E964">
        <v>5412.35</v>
      </c>
      <c r="F964">
        <v>161608076</v>
      </c>
      <c r="G964">
        <v>7601.74</v>
      </c>
    </row>
    <row r="965" spans="1:7">
      <c r="A965" s="4">
        <v>40688</v>
      </c>
      <c r="B965">
        <v>5389.1</v>
      </c>
      <c r="C965">
        <v>5389.1</v>
      </c>
      <c r="D965">
        <v>5328.7</v>
      </c>
      <c r="E965">
        <v>5348.95</v>
      </c>
      <c r="F965">
        <v>99917758</v>
      </c>
      <c r="G965">
        <v>5133.01</v>
      </c>
    </row>
    <row r="966" spans="1:7">
      <c r="A966" s="4">
        <v>40687</v>
      </c>
      <c r="B966">
        <v>5385.1</v>
      </c>
      <c r="C966">
        <v>5422.6</v>
      </c>
      <c r="D966">
        <v>5367.45</v>
      </c>
      <c r="E966">
        <v>5394.85</v>
      </c>
      <c r="F966">
        <v>100052471</v>
      </c>
      <c r="G966">
        <v>4819.47</v>
      </c>
    </row>
    <row r="967" spans="1:7">
      <c r="A967" s="4">
        <v>40686</v>
      </c>
      <c r="B967">
        <v>5456.7</v>
      </c>
      <c r="C967">
        <v>5456.7</v>
      </c>
      <c r="D967">
        <v>5373</v>
      </c>
      <c r="E967">
        <v>5386.55</v>
      </c>
      <c r="F967">
        <v>94674110</v>
      </c>
      <c r="G967">
        <v>5037.8500000000004</v>
      </c>
    </row>
    <row r="968" spans="1:7">
      <c r="A968" s="4">
        <v>40683</v>
      </c>
      <c r="B968">
        <v>5450.65</v>
      </c>
      <c r="C968">
        <v>5517.55</v>
      </c>
      <c r="D968">
        <v>5432.75</v>
      </c>
      <c r="E968">
        <v>5486.35</v>
      </c>
      <c r="F968">
        <v>127399855</v>
      </c>
      <c r="G968">
        <v>5791.89</v>
      </c>
    </row>
    <row r="969" spans="1:7">
      <c r="A969" s="4">
        <v>40682</v>
      </c>
      <c r="B969">
        <v>5448.15</v>
      </c>
      <c r="C969">
        <v>5452.6</v>
      </c>
      <c r="D969">
        <v>5411.25</v>
      </c>
      <c r="E969">
        <v>5428.1</v>
      </c>
      <c r="F969">
        <v>94180687</v>
      </c>
      <c r="G969">
        <v>5509.73</v>
      </c>
    </row>
    <row r="970" spans="1:7">
      <c r="A970" s="4">
        <v>40681</v>
      </c>
      <c r="B970">
        <v>5448.2</v>
      </c>
      <c r="C970">
        <v>5460.5</v>
      </c>
      <c r="D970">
        <v>5401.25</v>
      </c>
      <c r="E970">
        <v>5420.6</v>
      </c>
      <c r="F970">
        <v>107357672</v>
      </c>
      <c r="G970">
        <v>6250.15</v>
      </c>
    </row>
    <row r="971" spans="1:7">
      <c r="A971" s="4">
        <v>40680</v>
      </c>
      <c r="B971">
        <v>5496.1</v>
      </c>
      <c r="C971">
        <v>5523.85</v>
      </c>
      <c r="D971">
        <v>5421.05</v>
      </c>
      <c r="E971">
        <v>5438.95</v>
      </c>
      <c r="F971">
        <v>109199263</v>
      </c>
      <c r="G971">
        <v>6356.9</v>
      </c>
    </row>
    <row r="972" spans="1:7">
      <c r="A972" s="4">
        <v>40679</v>
      </c>
      <c r="B972">
        <v>5541.7</v>
      </c>
      <c r="C972">
        <v>5541.8</v>
      </c>
      <c r="D972">
        <v>5487.65</v>
      </c>
      <c r="E972">
        <v>5499</v>
      </c>
      <c r="F972">
        <v>94219161</v>
      </c>
      <c r="G972">
        <v>4343.66</v>
      </c>
    </row>
    <row r="973" spans="1:7">
      <c r="A973" s="4">
        <v>40676</v>
      </c>
      <c r="B973">
        <v>5492.35</v>
      </c>
      <c r="C973">
        <v>5605</v>
      </c>
      <c r="D973">
        <v>5472.15</v>
      </c>
      <c r="E973">
        <v>5544.75</v>
      </c>
      <c r="F973">
        <v>119423852</v>
      </c>
      <c r="G973">
        <v>5690.93</v>
      </c>
    </row>
    <row r="974" spans="1:7">
      <c r="A974" s="4">
        <v>40675</v>
      </c>
      <c r="B974">
        <v>5537.8</v>
      </c>
      <c r="C974">
        <v>5572.5</v>
      </c>
      <c r="D974">
        <v>5476.3</v>
      </c>
      <c r="E974">
        <v>5486.15</v>
      </c>
      <c r="F974">
        <v>91624740</v>
      </c>
      <c r="G974">
        <v>4342.75</v>
      </c>
    </row>
    <row r="975" spans="1:7">
      <c r="A975" s="4">
        <v>40674</v>
      </c>
      <c r="B975">
        <v>5547.2</v>
      </c>
      <c r="C975">
        <v>5574.7</v>
      </c>
      <c r="D975">
        <v>5525</v>
      </c>
      <c r="E975">
        <v>5565.05</v>
      </c>
      <c r="F975">
        <v>82509136</v>
      </c>
      <c r="G975">
        <v>4309.88</v>
      </c>
    </row>
    <row r="976" spans="1:7">
      <c r="A976" s="4">
        <v>40673</v>
      </c>
      <c r="B976">
        <v>5555.55</v>
      </c>
      <c r="C976">
        <v>5592.9</v>
      </c>
      <c r="D976">
        <v>5514.55</v>
      </c>
      <c r="E976">
        <v>5541.25</v>
      </c>
      <c r="F976">
        <v>88822800</v>
      </c>
      <c r="G976">
        <v>3931.01</v>
      </c>
    </row>
    <row r="977" spans="1:7">
      <c r="A977" s="4">
        <v>40672</v>
      </c>
      <c r="B977">
        <v>5575.2</v>
      </c>
      <c r="C977">
        <v>5586.05</v>
      </c>
      <c r="D977">
        <v>5502.4</v>
      </c>
      <c r="E977">
        <v>5551.1</v>
      </c>
      <c r="F977">
        <v>75438946</v>
      </c>
      <c r="G977">
        <v>3387.89</v>
      </c>
    </row>
    <row r="978" spans="1:7">
      <c r="A978" s="4">
        <v>40669</v>
      </c>
      <c r="B978">
        <v>5477.65</v>
      </c>
      <c r="C978">
        <v>5564.4</v>
      </c>
      <c r="D978">
        <v>5472.45</v>
      </c>
      <c r="E978">
        <v>5551.45</v>
      </c>
      <c r="F978">
        <v>122684321</v>
      </c>
      <c r="G978">
        <v>5969.39</v>
      </c>
    </row>
    <row r="979" spans="1:7">
      <c r="A979" s="4">
        <v>40668</v>
      </c>
      <c r="B979">
        <v>5531.6</v>
      </c>
      <c r="C979">
        <v>5560.3</v>
      </c>
      <c r="D979">
        <v>5443.65</v>
      </c>
      <c r="E979">
        <v>5459.85</v>
      </c>
      <c r="F979">
        <v>126424541</v>
      </c>
      <c r="G979">
        <v>5953.85</v>
      </c>
    </row>
    <row r="980" spans="1:7">
      <c r="A980" s="4">
        <v>40667</v>
      </c>
      <c r="B980">
        <v>5567.7</v>
      </c>
      <c r="C980">
        <v>5578.8</v>
      </c>
      <c r="D980">
        <v>5503</v>
      </c>
      <c r="E980">
        <v>5537.15</v>
      </c>
      <c r="F980">
        <v>119083244</v>
      </c>
      <c r="G980">
        <v>6150.25</v>
      </c>
    </row>
    <row r="981" spans="1:7">
      <c r="A981" s="4">
        <v>40666</v>
      </c>
      <c r="B981">
        <v>5689.7</v>
      </c>
      <c r="C981">
        <v>5710.8</v>
      </c>
      <c r="D981">
        <v>5554.85</v>
      </c>
      <c r="E981">
        <v>5565.25</v>
      </c>
      <c r="F981">
        <v>125522829</v>
      </c>
      <c r="G981">
        <v>7457</v>
      </c>
    </row>
    <row r="982" spans="1:7">
      <c r="A982" s="4">
        <v>40665</v>
      </c>
      <c r="B982">
        <v>5766.9</v>
      </c>
      <c r="C982">
        <v>5775.25</v>
      </c>
      <c r="D982">
        <v>5687.7</v>
      </c>
      <c r="E982">
        <v>5701.3</v>
      </c>
      <c r="F982">
        <v>86514383</v>
      </c>
      <c r="G982">
        <v>4614.18</v>
      </c>
    </row>
    <row r="983" spans="1:7">
      <c r="A983" s="4">
        <v>40662</v>
      </c>
      <c r="B983">
        <v>5782.5</v>
      </c>
      <c r="C983">
        <v>5804.3</v>
      </c>
      <c r="D983">
        <v>5706.05</v>
      </c>
      <c r="E983">
        <v>5749.5</v>
      </c>
      <c r="F983">
        <v>184751755</v>
      </c>
      <c r="G983">
        <v>7259</v>
      </c>
    </row>
    <row r="984" spans="1:7">
      <c r="A984" s="4">
        <v>40661</v>
      </c>
      <c r="B984">
        <v>5851.35</v>
      </c>
      <c r="C984">
        <v>5856.4</v>
      </c>
      <c r="D984">
        <v>5776.95</v>
      </c>
      <c r="E984">
        <v>5785.45</v>
      </c>
      <c r="F984">
        <v>159344933</v>
      </c>
      <c r="G984">
        <v>8773.7000000000007</v>
      </c>
    </row>
    <row r="985" spans="1:7">
      <c r="A985" s="4">
        <v>40660</v>
      </c>
      <c r="B985">
        <v>5884.2</v>
      </c>
      <c r="C985">
        <v>5892.35</v>
      </c>
      <c r="D985">
        <v>5819.95</v>
      </c>
      <c r="E985">
        <v>5833.9</v>
      </c>
      <c r="F985">
        <v>108740523</v>
      </c>
      <c r="G985">
        <v>5893.38</v>
      </c>
    </row>
    <row r="986" spans="1:7">
      <c r="A986" s="4">
        <v>40659</v>
      </c>
      <c r="B986">
        <v>5876.85</v>
      </c>
      <c r="C986">
        <v>5893.2</v>
      </c>
      <c r="D986">
        <v>5791.55</v>
      </c>
      <c r="E986">
        <v>5868.4</v>
      </c>
      <c r="F986">
        <v>117166769</v>
      </c>
      <c r="G986">
        <v>6155.73</v>
      </c>
    </row>
    <row r="987" spans="1:7">
      <c r="A987" s="4">
        <v>40658</v>
      </c>
      <c r="B987">
        <v>5859.6</v>
      </c>
      <c r="C987">
        <v>5906.6</v>
      </c>
      <c r="D987">
        <v>5857</v>
      </c>
      <c r="E987">
        <v>5874.5</v>
      </c>
      <c r="F987">
        <v>94377009</v>
      </c>
      <c r="G987">
        <v>5323.17</v>
      </c>
    </row>
    <row r="988" spans="1:7">
      <c r="A988" s="4">
        <v>40654</v>
      </c>
      <c r="B988">
        <v>5882.85</v>
      </c>
      <c r="C988">
        <v>5912.9</v>
      </c>
      <c r="D988">
        <v>5864.35</v>
      </c>
      <c r="E988">
        <v>5884.7</v>
      </c>
      <c r="F988">
        <v>119753918</v>
      </c>
      <c r="G988">
        <v>7240.13</v>
      </c>
    </row>
    <row r="989" spans="1:7">
      <c r="A989" s="4">
        <v>40653</v>
      </c>
      <c r="B989">
        <v>5786.05</v>
      </c>
      <c r="C989">
        <v>5857.35</v>
      </c>
      <c r="D989">
        <v>5759.65</v>
      </c>
      <c r="E989">
        <v>5851.65</v>
      </c>
      <c r="F989">
        <v>117896054</v>
      </c>
      <c r="G989">
        <v>6097.39</v>
      </c>
    </row>
    <row r="990" spans="1:7">
      <c r="A990" s="4">
        <v>40652</v>
      </c>
      <c r="B990">
        <v>5716</v>
      </c>
      <c r="C990">
        <v>5762.95</v>
      </c>
      <c r="D990">
        <v>5693.25</v>
      </c>
      <c r="E990">
        <v>5740.75</v>
      </c>
      <c r="F990">
        <v>101237488</v>
      </c>
      <c r="G990">
        <v>5510.81</v>
      </c>
    </row>
    <row r="991" spans="1:7">
      <c r="A991" s="4">
        <v>40651</v>
      </c>
      <c r="B991">
        <v>5824.35</v>
      </c>
      <c r="C991">
        <v>5897.9</v>
      </c>
      <c r="D991">
        <v>5722.25</v>
      </c>
      <c r="E991">
        <v>5729.1</v>
      </c>
      <c r="F991">
        <v>121111083</v>
      </c>
      <c r="G991">
        <v>7626.14</v>
      </c>
    </row>
    <row r="992" spans="1:7">
      <c r="A992" s="4">
        <v>40648</v>
      </c>
      <c r="B992">
        <v>5898.75</v>
      </c>
      <c r="C992">
        <v>5907.35</v>
      </c>
      <c r="D992">
        <v>5806.45</v>
      </c>
      <c r="E992">
        <v>5824.55</v>
      </c>
      <c r="F992">
        <v>140590405</v>
      </c>
      <c r="G992">
        <v>9198.7999999999993</v>
      </c>
    </row>
    <row r="993" spans="1:7">
      <c r="A993" s="4">
        <v>40646</v>
      </c>
      <c r="B993">
        <v>5747.95</v>
      </c>
      <c r="C993">
        <v>5923.6</v>
      </c>
      <c r="D993">
        <v>5735.55</v>
      </c>
      <c r="E993">
        <v>5911.5</v>
      </c>
      <c r="F993">
        <v>145699909</v>
      </c>
      <c r="G993">
        <v>6888.51</v>
      </c>
    </row>
    <row r="994" spans="1:7">
      <c r="A994" s="4">
        <v>40644</v>
      </c>
      <c r="B994">
        <v>5805.35</v>
      </c>
      <c r="C994">
        <v>5830.3</v>
      </c>
      <c r="D994">
        <v>5777.9</v>
      </c>
      <c r="E994">
        <v>5785.7</v>
      </c>
      <c r="F994">
        <v>92734132</v>
      </c>
      <c r="G994">
        <v>4636.3999999999996</v>
      </c>
    </row>
    <row r="995" spans="1:7">
      <c r="A995" s="4">
        <v>40641</v>
      </c>
      <c r="B995">
        <v>5886.75</v>
      </c>
      <c r="C995">
        <v>5926.95</v>
      </c>
      <c r="D995">
        <v>5822</v>
      </c>
      <c r="E995">
        <v>5842</v>
      </c>
      <c r="F995">
        <v>99854772</v>
      </c>
      <c r="G995">
        <v>5071.12</v>
      </c>
    </row>
    <row r="996" spans="1:7">
      <c r="A996" s="4">
        <v>40640</v>
      </c>
      <c r="B996">
        <v>5888.55</v>
      </c>
      <c r="C996">
        <v>5906.1</v>
      </c>
      <c r="D996">
        <v>5866.25</v>
      </c>
      <c r="E996">
        <v>5885.7</v>
      </c>
      <c r="F996">
        <v>98160761</v>
      </c>
      <c r="G996">
        <v>5029.08</v>
      </c>
    </row>
    <row r="997" spans="1:7">
      <c r="A997" s="4">
        <v>40639</v>
      </c>
      <c r="B997">
        <v>5908</v>
      </c>
      <c r="C997">
        <v>5944.45</v>
      </c>
      <c r="D997">
        <v>5868.8</v>
      </c>
      <c r="E997">
        <v>5891.75</v>
      </c>
      <c r="F997">
        <v>125960708</v>
      </c>
      <c r="G997">
        <v>6114.96</v>
      </c>
    </row>
    <row r="998" spans="1:7">
      <c r="A998" s="4">
        <v>40638</v>
      </c>
      <c r="B998">
        <v>5923.85</v>
      </c>
      <c r="C998">
        <v>5928.65</v>
      </c>
      <c r="D998">
        <v>5855.85</v>
      </c>
      <c r="E998">
        <v>5910.05</v>
      </c>
      <c r="F998">
        <v>110625437</v>
      </c>
      <c r="G998">
        <v>5386.96</v>
      </c>
    </row>
    <row r="999" spans="1:7">
      <c r="A999" s="4">
        <v>40637</v>
      </c>
      <c r="B999">
        <v>5842</v>
      </c>
      <c r="C999">
        <v>5918.7</v>
      </c>
      <c r="D999">
        <v>5833.2</v>
      </c>
      <c r="E999">
        <v>5908.45</v>
      </c>
      <c r="F999">
        <v>106392427</v>
      </c>
      <c r="G999">
        <v>5424.67</v>
      </c>
    </row>
    <row r="1000" spans="1:7">
      <c r="A1000" s="4">
        <v>40634</v>
      </c>
      <c r="B1000">
        <v>5835</v>
      </c>
      <c r="C1000">
        <v>5860.2</v>
      </c>
      <c r="D1000">
        <v>5810.4</v>
      </c>
      <c r="E1000">
        <v>5826.05</v>
      </c>
      <c r="F1000">
        <v>118321855</v>
      </c>
      <c r="G1000">
        <v>5698.58</v>
      </c>
    </row>
    <row r="1001" spans="1:7">
      <c r="A1001" s="4">
        <v>40633</v>
      </c>
      <c r="B1001">
        <v>5803.05</v>
      </c>
      <c r="C1001">
        <v>5872</v>
      </c>
      <c r="D1001">
        <v>5778.65</v>
      </c>
      <c r="E1001">
        <v>5833.75</v>
      </c>
      <c r="F1001">
        <v>219441114</v>
      </c>
      <c r="G1001">
        <v>11741.25</v>
      </c>
    </row>
    <row r="1002" spans="1:7">
      <c r="A1002" s="4">
        <v>40632</v>
      </c>
      <c r="B1002">
        <v>5755.8</v>
      </c>
      <c r="C1002">
        <v>5803.15</v>
      </c>
      <c r="D1002">
        <v>5753.9</v>
      </c>
      <c r="E1002">
        <v>5787.65</v>
      </c>
      <c r="F1002">
        <v>133208726</v>
      </c>
      <c r="G1002">
        <v>6161.99</v>
      </c>
    </row>
    <row r="1003" spans="1:7">
      <c r="A1003" s="4">
        <v>40631</v>
      </c>
      <c r="B1003">
        <v>5686.5</v>
      </c>
      <c r="C1003">
        <v>5770.35</v>
      </c>
      <c r="D1003">
        <v>5680.7</v>
      </c>
      <c r="E1003">
        <v>5736.35</v>
      </c>
      <c r="F1003">
        <v>140479340</v>
      </c>
      <c r="G1003">
        <v>6737.62</v>
      </c>
    </row>
    <row r="1004" spans="1:7">
      <c r="A1004" s="4">
        <v>40630</v>
      </c>
      <c r="B1004">
        <v>5645.25</v>
      </c>
      <c r="C1004">
        <v>5709.1</v>
      </c>
      <c r="D1004">
        <v>5643.2</v>
      </c>
      <c r="E1004">
        <v>5687.25</v>
      </c>
      <c r="F1004">
        <v>130717964</v>
      </c>
      <c r="G1004">
        <v>6675.09</v>
      </c>
    </row>
    <row r="1005" spans="1:7">
      <c r="A1005" s="4">
        <v>40627</v>
      </c>
      <c r="B1005">
        <v>5588.65</v>
      </c>
      <c r="C1005">
        <v>5667.1</v>
      </c>
      <c r="D1005">
        <v>5560.95</v>
      </c>
      <c r="E1005">
        <v>5654.25</v>
      </c>
      <c r="F1005">
        <v>133451382</v>
      </c>
      <c r="G1005">
        <v>6457.47</v>
      </c>
    </row>
    <row r="1006" spans="1:7">
      <c r="A1006" s="4">
        <v>40626</v>
      </c>
      <c r="B1006">
        <v>5501.8</v>
      </c>
      <c r="C1006">
        <v>5529</v>
      </c>
      <c r="D1006">
        <v>5496.1</v>
      </c>
      <c r="E1006">
        <v>5522.4</v>
      </c>
      <c r="F1006">
        <v>115262055</v>
      </c>
      <c r="G1006">
        <v>4766.5600000000004</v>
      </c>
    </row>
    <row r="1007" spans="1:7">
      <c r="A1007" s="4">
        <v>40625</v>
      </c>
      <c r="B1007">
        <v>5411.4</v>
      </c>
      <c r="C1007">
        <v>5484.95</v>
      </c>
      <c r="D1007">
        <v>5401.95</v>
      </c>
      <c r="E1007">
        <v>5480.25</v>
      </c>
      <c r="F1007">
        <v>112036402</v>
      </c>
      <c r="G1007">
        <v>4852.75</v>
      </c>
    </row>
    <row r="1008" spans="1:7">
      <c r="A1008" s="4">
        <v>40624</v>
      </c>
      <c r="B1008">
        <v>5390.85</v>
      </c>
      <c r="C1008">
        <v>5428.15</v>
      </c>
      <c r="D1008">
        <v>5376.15</v>
      </c>
      <c r="E1008">
        <v>5413.85</v>
      </c>
      <c r="F1008">
        <v>94938100</v>
      </c>
      <c r="G1008">
        <v>3978.8</v>
      </c>
    </row>
    <row r="1009" spans="1:7">
      <c r="A1009" s="4">
        <v>40623</v>
      </c>
      <c r="B1009">
        <v>5408.75</v>
      </c>
      <c r="C1009">
        <v>5413.3</v>
      </c>
      <c r="D1009">
        <v>5348.2</v>
      </c>
      <c r="E1009">
        <v>5364.75</v>
      </c>
      <c r="F1009">
        <v>107174731</v>
      </c>
      <c r="G1009">
        <v>4222.09</v>
      </c>
    </row>
    <row r="1010" spans="1:7">
      <c r="A1010" s="4">
        <v>40620</v>
      </c>
      <c r="B1010">
        <v>5475.35</v>
      </c>
      <c r="C1010">
        <v>5483.05</v>
      </c>
      <c r="D1010">
        <v>5366.4</v>
      </c>
      <c r="E1010">
        <v>5373.7</v>
      </c>
      <c r="F1010">
        <v>129492420</v>
      </c>
      <c r="G1010">
        <v>5729.27</v>
      </c>
    </row>
    <row r="1011" spans="1:7">
      <c r="A1011" s="4">
        <v>40619</v>
      </c>
      <c r="B1011">
        <v>5455.4</v>
      </c>
      <c r="C1011">
        <v>5510.05</v>
      </c>
      <c r="D1011">
        <v>5435.3</v>
      </c>
      <c r="E1011">
        <v>5446.65</v>
      </c>
      <c r="F1011">
        <v>135255698</v>
      </c>
      <c r="G1011">
        <v>5962.69</v>
      </c>
    </row>
    <row r="1012" spans="1:7">
      <c r="A1012" s="4">
        <v>40618</v>
      </c>
      <c r="B1012">
        <v>5475.95</v>
      </c>
      <c r="C1012">
        <v>5535.1</v>
      </c>
      <c r="D1012">
        <v>5475.95</v>
      </c>
      <c r="E1012">
        <v>5511.15</v>
      </c>
      <c r="F1012">
        <v>135196748</v>
      </c>
      <c r="G1012">
        <v>5724.84</v>
      </c>
    </row>
    <row r="1013" spans="1:7">
      <c r="A1013" s="4">
        <v>40617</v>
      </c>
      <c r="B1013">
        <v>5420</v>
      </c>
      <c r="C1013">
        <v>5497.85</v>
      </c>
      <c r="D1013">
        <v>5373.65</v>
      </c>
      <c r="E1013">
        <v>5449.65</v>
      </c>
      <c r="F1013">
        <v>191037598</v>
      </c>
      <c r="G1013">
        <v>7745.78</v>
      </c>
    </row>
    <row r="1014" spans="1:7">
      <c r="A1014" s="4">
        <v>40616</v>
      </c>
      <c r="B1014">
        <v>5436.5</v>
      </c>
      <c r="C1014">
        <v>5537.3</v>
      </c>
      <c r="D1014">
        <v>5434.25</v>
      </c>
      <c r="E1014">
        <v>5531.5</v>
      </c>
      <c r="F1014">
        <v>173521756</v>
      </c>
      <c r="G1014">
        <v>5310.24</v>
      </c>
    </row>
    <row r="1015" spans="1:7">
      <c r="A1015" s="4">
        <v>40613</v>
      </c>
      <c r="B1015">
        <v>5456.15</v>
      </c>
      <c r="C1015">
        <v>5502.7</v>
      </c>
      <c r="D1015">
        <v>5411.55</v>
      </c>
      <c r="E1015">
        <v>5445.45</v>
      </c>
      <c r="F1015">
        <v>133441964</v>
      </c>
      <c r="G1015">
        <v>5586.59</v>
      </c>
    </row>
    <row r="1016" spans="1:7">
      <c r="A1016" s="4">
        <v>40612</v>
      </c>
      <c r="B1016">
        <v>5516.1</v>
      </c>
      <c r="C1016">
        <v>5516.3</v>
      </c>
      <c r="D1016">
        <v>5468.45</v>
      </c>
      <c r="E1016">
        <v>5494.4</v>
      </c>
      <c r="F1016">
        <v>135730117</v>
      </c>
      <c r="G1016">
        <v>4854.41</v>
      </c>
    </row>
    <row r="1017" spans="1:7">
      <c r="A1017" s="4">
        <v>40611</v>
      </c>
      <c r="B1017">
        <v>5542.4</v>
      </c>
      <c r="C1017">
        <v>5563.3</v>
      </c>
      <c r="D1017">
        <v>5477.45</v>
      </c>
      <c r="E1017">
        <v>5531</v>
      </c>
      <c r="F1017">
        <v>149822867</v>
      </c>
      <c r="G1017">
        <v>5595.45</v>
      </c>
    </row>
    <row r="1018" spans="1:7">
      <c r="A1018" s="4">
        <v>40610</v>
      </c>
      <c r="B1018">
        <v>5466.1</v>
      </c>
      <c r="C1018">
        <v>5530.55</v>
      </c>
      <c r="D1018">
        <v>5464.75</v>
      </c>
      <c r="E1018">
        <v>5520.8</v>
      </c>
      <c r="F1018">
        <v>127506672</v>
      </c>
      <c r="G1018">
        <v>5176.59</v>
      </c>
    </row>
    <row r="1019" spans="1:7">
      <c r="A1019" s="4">
        <v>40609</v>
      </c>
      <c r="B1019">
        <v>5490.05</v>
      </c>
      <c r="C1019">
        <v>5491.25</v>
      </c>
      <c r="D1019">
        <v>5408.45</v>
      </c>
      <c r="E1019">
        <v>5463.15</v>
      </c>
      <c r="F1019">
        <v>134581629</v>
      </c>
      <c r="G1019">
        <v>5145.87</v>
      </c>
    </row>
    <row r="1020" spans="1:7">
      <c r="A1020" s="4">
        <v>40606</v>
      </c>
      <c r="B1020">
        <v>5586.2</v>
      </c>
      <c r="C1020">
        <v>5608.2</v>
      </c>
      <c r="D1020">
        <v>5524.1</v>
      </c>
      <c r="E1020">
        <v>5538.75</v>
      </c>
      <c r="F1020">
        <v>162006860</v>
      </c>
      <c r="G1020">
        <v>6522.01</v>
      </c>
    </row>
    <row r="1021" spans="1:7">
      <c r="A1021" s="4">
        <v>40605</v>
      </c>
      <c r="B1021">
        <v>5478.45</v>
      </c>
      <c r="C1021">
        <v>5570.75</v>
      </c>
      <c r="D1021">
        <v>5468.25</v>
      </c>
      <c r="E1021">
        <v>5536.2</v>
      </c>
      <c r="F1021">
        <v>218804792</v>
      </c>
      <c r="G1021">
        <v>8848.9699999999993</v>
      </c>
    </row>
    <row r="1022" spans="1:7">
      <c r="A1022" s="4">
        <v>40603</v>
      </c>
      <c r="B1022">
        <v>5382</v>
      </c>
      <c r="C1022">
        <v>5533.05</v>
      </c>
      <c r="D1022">
        <v>5373.55</v>
      </c>
      <c r="E1022">
        <v>5522.3</v>
      </c>
      <c r="F1022">
        <v>210498269</v>
      </c>
      <c r="G1022">
        <v>7411.09</v>
      </c>
    </row>
    <row r="1023" spans="1:7">
      <c r="A1023" s="4">
        <v>40602</v>
      </c>
      <c r="B1023">
        <v>5330.15</v>
      </c>
      <c r="C1023">
        <v>5477</v>
      </c>
      <c r="D1023">
        <v>5308.6</v>
      </c>
      <c r="E1023">
        <v>5333.25</v>
      </c>
      <c r="F1023">
        <v>317245759</v>
      </c>
      <c r="G1023">
        <v>10276.18</v>
      </c>
    </row>
    <row r="1024" spans="1:7">
      <c r="A1024" s="4">
        <v>40599</v>
      </c>
      <c r="B1024">
        <v>5321.05</v>
      </c>
      <c r="C1024">
        <v>5338.2</v>
      </c>
      <c r="D1024">
        <v>5232.75</v>
      </c>
      <c r="E1024">
        <v>5303.55</v>
      </c>
      <c r="F1024">
        <v>193536325</v>
      </c>
      <c r="G1024">
        <v>7679.23</v>
      </c>
    </row>
    <row r="1025" spans="1:7">
      <c r="A1025" s="4">
        <v>40598</v>
      </c>
      <c r="B1025">
        <v>5408.75</v>
      </c>
      <c r="C1025">
        <v>5423.4</v>
      </c>
      <c r="D1025">
        <v>5242.5</v>
      </c>
      <c r="E1025">
        <v>5262.7</v>
      </c>
      <c r="F1025">
        <v>259347677</v>
      </c>
      <c r="G1025">
        <v>11011.16</v>
      </c>
    </row>
    <row r="1026" spans="1:7">
      <c r="A1026" s="4">
        <v>40597</v>
      </c>
      <c r="B1026">
        <v>5452.45</v>
      </c>
      <c r="C1026">
        <v>5495.2</v>
      </c>
      <c r="D1026">
        <v>5427.55</v>
      </c>
      <c r="E1026">
        <v>5437.35</v>
      </c>
      <c r="F1026">
        <v>173584660</v>
      </c>
      <c r="G1026">
        <v>7203.8</v>
      </c>
    </row>
    <row r="1027" spans="1:7">
      <c r="A1027" s="4">
        <v>40596</v>
      </c>
      <c r="B1027">
        <v>5504.4</v>
      </c>
      <c r="C1027">
        <v>5519.45</v>
      </c>
      <c r="D1027">
        <v>5437.3</v>
      </c>
      <c r="E1027">
        <v>5469.2</v>
      </c>
      <c r="F1027">
        <v>166271411</v>
      </c>
      <c r="G1027">
        <v>7383.12</v>
      </c>
    </row>
    <row r="1028" spans="1:7">
      <c r="A1028" s="4">
        <v>40595</v>
      </c>
      <c r="B1028">
        <v>5456.6</v>
      </c>
      <c r="C1028">
        <v>5526.25</v>
      </c>
      <c r="D1028">
        <v>5413.1</v>
      </c>
      <c r="E1028">
        <v>5518.6</v>
      </c>
      <c r="F1028">
        <v>137634026</v>
      </c>
      <c r="G1028">
        <v>6109.38</v>
      </c>
    </row>
    <row r="1029" spans="1:7">
      <c r="A1029" s="4">
        <v>40592</v>
      </c>
      <c r="B1029">
        <v>5557.55</v>
      </c>
      <c r="C1029">
        <v>5599.25</v>
      </c>
      <c r="D1029">
        <v>5441.95</v>
      </c>
      <c r="E1029">
        <v>5458.95</v>
      </c>
      <c r="F1029">
        <v>180906498</v>
      </c>
      <c r="G1029">
        <v>7684.74</v>
      </c>
    </row>
    <row r="1030" spans="1:7">
      <c r="A1030" s="4">
        <v>40591</v>
      </c>
      <c r="B1030">
        <v>5501.7</v>
      </c>
      <c r="C1030">
        <v>5553</v>
      </c>
      <c r="D1030">
        <v>5463.4</v>
      </c>
      <c r="E1030">
        <v>5546.45</v>
      </c>
      <c r="F1030">
        <v>143669623</v>
      </c>
      <c r="G1030">
        <v>5601.73</v>
      </c>
    </row>
    <row r="1031" spans="1:7">
      <c r="A1031" s="4">
        <v>40590</v>
      </c>
      <c r="B1031">
        <v>5467.6</v>
      </c>
      <c r="C1031">
        <v>5504.8</v>
      </c>
      <c r="D1031">
        <v>5460.35</v>
      </c>
      <c r="E1031">
        <v>5481.7</v>
      </c>
      <c r="F1031">
        <v>140517190</v>
      </c>
      <c r="G1031">
        <v>5258.76</v>
      </c>
    </row>
    <row r="1032" spans="1:7">
      <c r="A1032" s="4">
        <v>40589</v>
      </c>
      <c r="B1032">
        <v>5467.75</v>
      </c>
      <c r="C1032">
        <v>5506.5</v>
      </c>
      <c r="D1032">
        <v>5408.35</v>
      </c>
      <c r="E1032">
        <v>5481</v>
      </c>
      <c r="F1032">
        <v>170459703</v>
      </c>
      <c r="G1032">
        <v>7071</v>
      </c>
    </row>
    <row r="1033" spans="1:7">
      <c r="A1033" s="4">
        <v>40588</v>
      </c>
      <c r="B1033">
        <v>5340.25</v>
      </c>
      <c r="C1033">
        <v>5463.8</v>
      </c>
      <c r="D1033">
        <v>5340.25</v>
      </c>
      <c r="E1033">
        <v>5456</v>
      </c>
      <c r="F1033">
        <v>175710338</v>
      </c>
      <c r="G1033">
        <v>7073.77</v>
      </c>
    </row>
    <row r="1034" spans="1:7">
      <c r="A1034" s="4">
        <v>40585</v>
      </c>
      <c r="B1034">
        <v>5219.6499999999996</v>
      </c>
      <c r="C1034">
        <v>5319.45</v>
      </c>
      <c r="D1034">
        <v>5177.7</v>
      </c>
      <c r="E1034">
        <v>5310</v>
      </c>
      <c r="F1034">
        <v>211250584</v>
      </c>
      <c r="G1034">
        <v>7717.69</v>
      </c>
    </row>
    <row r="1035" spans="1:7">
      <c r="A1035" s="4">
        <v>40584</v>
      </c>
      <c r="B1035">
        <v>5246.05</v>
      </c>
      <c r="C1035">
        <v>5272.6</v>
      </c>
      <c r="D1035">
        <v>5196.8</v>
      </c>
      <c r="E1035">
        <v>5225.8</v>
      </c>
      <c r="F1035">
        <v>225237990</v>
      </c>
      <c r="G1035">
        <v>8309.4699999999993</v>
      </c>
    </row>
    <row r="1036" spans="1:7">
      <c r="A1036" s="4">
        <v>40583</v>
      </c>
      <c r="B1036">
        <v>5293.05</v>
      </c>
      <c r="C1036">
        <v>5339.45</v>
      </c>
      <c r="D1036">
        <v>5225.6499999999996</v>
      </c>
      <c r="E1036">
        <v>5253.55</v>
      </c>
      <c r="F1036">
        <v>246525934</v>
      </c>
      <c r="G1036">
        <v>9294.77</v>
      </c>
    </row>
    <row r="1037" spans="1:7">
      <c r="A1037" s="4">
        <v>40582</v>
      </c>
      <c r="B1037">
        <v>5432.35</v>
      </c>
      <c r="C1037">
        <v>5432.35</v>
      </c>
      <c r="D1037">
        <v>5303.4</v>
      </c>
      <c r="E1037">
        <v>5312.55</v>
      </c>
      <c r="F1037">
        <v>155600262</v>
      </c>
      <c r="G1037">
        <v>6479.05</v>
      </c>
    </row>
    <row r="1038" spans="1:7">
      <c r="A1038" s="4">
        <v>40581</v>
      </c>
      <c r="B1038">
        <v>5430.15</v>
      </c>
      <c r="C1038">
        <v>5440.35</v>
      </c>
      <c r="D1038">
        <v>5376.95</v>
      </c>
      <c r="E1038">
        <v>5396</v>
      </c>
      <c r="F1038">
        <v>150447066</v>
      </c>
      <c r="G1038">
        <v>5905.38</v>
      </c>
    </row>
    <row r="1039" spans="1:7">
      <c r="A1039" s="4">
        <v>40578</v>
      </c>
      <c r="B1039">
        <v>5519.9</v>
      </c>
      <c r="C1039">
        <v>5556.3</v>
      </c>
      <c r="D1039">
        <v>5369.05</v>
      </c>
      <c r="E1039">
        <v>5395.75</v>
      </c>
      <c r="F1039">
        <v>187819542</v>
      </c>
      <c r="G1039">
        <v>7685.49</v>
      </c>
    </row>
    <row r="1040" spans="1:7">
      <c r="A1040" s="4">
        <v>40577</v>
      </c>
      <c r="B1040">
        <v>5430.45</v>
      </c>
      <c r="C1040">
        <v>5532.65</v>
      </c>
      <c r="D1040">
        <v>5418</v>
      </c>
      <c r="E1040">
        <v>5526.75</v>
      </c>
      <c r="F1040">
        <v>154228754</v>
      </c>
      <c r="G1040">
        <v>6254</v>
      </c>
    </row>
    <row r="1041" spans="1:7">
      <c r="A1041" s="4">
        <v>40576</v>
      </c>
      <c r="B1041">
        <v>5469.55</v>
      </c>
      <c r="C1041">
        <v>5490.6</v>
      </c>
      <c r="D1041">
        <v>5415.65</v>
      </c>
      <c r="E1041">
        <v>5432</v>
      </c>
      <c r="F1041">
        <v>172198228</v>
      </c>
      <c r="G1041">
        <v>7860.06</v>
      </c>
    </row>
    <row r="1042" spans="1:7">
      <c r="A1042" s="4">
        <v>40575</v>
      </c>
      <c r="B1042">
        <v>5537.3</v>
      </c>
      <c r="C1042">
        <v>5539.15</v>
      </c>
      <c r="D1042">
        <v>5402</v>
      </c>
      <c r="E1042">
        <v>5417.2</v>
      </c>
      <c r="F1042">
        <v>171232063</v>
      </c>
      <c r="G1042">
        <v>7797.43</v>
      </c>
    </row>
    <row r="1043" spans="1:7">
      <c r="A1043" s="4">
        <v>40574</v>
      </c>
      <c r="B1043">
        <v>5452.55</v>
      </c>
      <c r="C1043">
        <v>5526.85</v>
      </c>
      <c r="D1043">
        <v>5416.65</v>
      </c>
      <c r="E1043">
        <v>5505.9</v>
      </c>
      <c r="F1043">
        <v>177847681</v>
      </c>
      <c r="G1043">
        <v>7873.96</v>
      </c>
    </row>
    <row r="1044" spans="1:7">
      <c r="A1044" s="4">
        <v>40571</v>
      </c>
      <c r="B1044">
        <v>5614</v>
      </c>
      <c r="C1044">
        <v>5614.4</v>
      </c>
      <c r="D1044">
        <v>5459.55</v>
      </c>
      <c r="E1044">
        <v>5512.15</v>
      </c>
      <c r="F1044">
        <v>173107003</v>
      </c>
      <c r="G1044">
        <v>8122.35</v>
      </c>
    </row>
    <row r="1045" spans="1:7">
      <c r="A1045" s="4">
        <v>40570</v>
      </c>
      <c r="B1045">
        <v>5725.3</v>
      </c>
      <c r="C1045">
        <v>5726.1</v>
      </c>
      <c r="D1045">
        <v>5594.95</v>
      </c>
      <c r="E1045">
        <v>5604.3</v>
      </c>
      <c r="F1045">
        <v>201496674</v>
      </c>
      <c r="G1045">
        <v>9182.7900000000009</v>
      </c>
    </row>
    <row r="1046" spans="1:7">
      <c r="A1046" s="4">
        <v>40568</v>
      </c>
      <c r="B1046">
        <v>5763.3</v>
      </c>
      <c r="C1046">
        <v>5801.55</v>
      </c>
      <c r="D1046">
        <v>5680.65</v>
      </c>
      <c r="E1046">
        <v>5687.4</v>
      </c>
      <c r="F1046">
        <v>126128667</v>
      </c>
      <c r="G1046">
        <v>7302.14</v>
      </c>
    </row>
    <row r="1047" spans="1:7">
      <c r="A1047" s="4">
        <v>40567</v>
      </c>
      <c r="B1047">
        <v>5717.1</v>
      </c>
      <c r="C1047">
        <v>5756</v>
      </c>
      <c r="D1047">
        <v>5697.75</v>
      </c>
      <c r="E1047">
        <v>5743.25</v>
      </c>
      <c r="F1047">
        <v>108832157</v>
      </c>
      <c r="G1047">
        <v>6641.96</v>
      </c>
    </row>
    <row r="1048" spans="1:7">
      <c r="A1048" s="4">
        <v>40564</v>
      </c>
      <c r="B1048">
        <v>5692.05</v>
      </c>
      <c r="C1048">
        <v>5717.55</v>
      </c>
      <c r="D1048">
        <v>5674.5</v>
      </c>
      <c r="E1048">
        <v>5696.5</v>
      </c>
      <c r="F1048">
        <v>119990780</v>
      </c>
      <c r="G1048">
        <v>6083.61</v>
      </c>
    </row>
    <row r="1049" spans="1:7">
      <c r="A1049" s="4">
        <v>40563</v>
      </c>
      <c r="B1049">
        <v>5656</v>
      </c>
      <c r="C1049">
        <v>5729.45</v>
      </c>
      <c r="D1049">
        <v>5634.5</v>
      </c>
      <c r="E1049">
        <v>5711.6</v>
      </c>
      <c r="F1049">
        <v>130496983</v>
      </c>
      <c r="G1049">
        <v>6947.7</v>
      </c>
    </row>
    <row r="1050" spans="1:7">
      <c r="A1050" s="4">
        <v>40562</v>
      </c>
      <c r="B1050">
        <v>5737.35</v>
      </c>
      <c r="C1050">
        <v>5747.65</v>
      </c>
      <c r="D1050">
        <v>5662.55</v>
      </c>
      <c r="E1050">
        <v>5691.05</v>
      </c>
      <c r="F1050">
        <v>146719934</v>
      </c>
      <c r="G1050">
        <v>6694.79</v>
      </c>
    </row>
    <row r="1051" spans="1:7">
      <c r="A1051" s="4">
        <v>40561</v>
      </c>
      <c r="B1051">
        <v>5682.55</v>
      </c>
      <c r="C1051">
        <v>5730.5</v>
      </c>
      <c r="D1051">
        <v>5671.25</v>
      </c>
      <c r="E1051">
        <v>5724.05</v>
      </c>
      <c r="F1051">
        <v>141008889</v>
      </c>
      <c r="G1051">
        <v>6160.38</v>
      </c>
    </row>
    <row r="1052" spans="1:7">
      <c r="A1052" s="4">
        <v>40560</v>
      </c>
      <c r="B1052">
        <v>5648.8</v>
      </c>
      <c r="C1052">
        <v>5696.15</v>
      </c>
      <c r="D1052">
        <v>5624.15</v>
      </c>
      <c r="E1052">
        <v>5654.75</v>
      </c>
      <c r="F1052">
        <v>148497108</v>
      </c>
      <c r="G1052">
        <v>6417.27</v>
      </c>
    </row>
    <row r="1053" spans="1:7">
      <c r="A1053" s="4">
        <v>40557</v>
      </c>
      <c r="B1053">
        <v>5752.1</v>
      </c>
      <c r="C1053">
        <v>5833.65</v>
      </c>
      <c r="D1053">
        <v>5639.65</v>
      </c>
      <c r="E1053">
        <v>5654.55</v>
      </c>
      <c r="F1053">
        <v>174568442</v>
      </c>
      <c r="G1053">
        <v>7372.1</v>
      </c>
    </row>
    <row r="1054" spans="1:7">
      <c r="A1054" s="4">
        <v>40556</v>
      </c>
      <c r="B1054">
        <v>5850.75</v>
      </c>
      <c r="C1054">
        <v>5857.75</v>
      </c>
      <c r="D1054">
        <v>5736.7</v>
      </c>
      <c r="E1054">
        <v>5751.9</v>
      </c>
      <c r="F1054">
        <v>175347539</v>
      </c>
      <c r="G1054">
        <v>8150.11</v>
      </c>
    </row>
    <row r="1055" spans="1:7">
      <c r="A1055" s="4">
        <v>40555</v>
      </c>
      <c r="B1055">
        <v>5800.05</v>
      </c>
      <c r="C1055">
        <v>5874.2</v>
      </c>
      <c r="D1055">
        <v>5711.3</v>
      </c>
      <c r="E1055">
        <v>5863.25</v>
      </c>
      <c r="F1055">
        <v>188116995</v>
      </c>
      <c r="G1055">
        <v>8709.68</v>
      </c>
    </row>
    <row r="1056" spans="1:7">
      <c r="A1056" s="4">
        <v>40554</v>
      </c>
      <c r="B1056">
        <v>5767.95</v>
      </c>
      <c r="C1056">
        <v>5842.6</v>
      </c>
      <c r="D1056">
        <v>5698.2</v>
      </c>
      <c r="E1056">
        <v>5754.1</v>
      </c>
      <c r="F1056">
        <v>161261704</v>
      </c>
      <c r="G1056">
        <v>8307.2199999999993</v>
      </c>
    </row>
    <row r="1057" spans="1:7">
      <c r="A1057" s="4">
        <v>40553</v>
      </c>
      <c r="B1057">
        <v>5901.3</v>
      </c>
      <c r="C1057">
        <v>5907.25</v>
      </c>
      <c r="D1057">
        <v>5740.95</v>
      </c>
      <c r="E1057">
        <v>5762.85</v>
      </c>
      <c r="F1057">
        <v>156945855</v>
      </c>
      <c r="G1057">
        <v>7920.38</v>
      </c>
    </row>
    <row r="1058" spans="1:7">
      <c r="A1058" s="4">
        <v>40550</v>
      </c>
      <c r="B1058">
        <v>6030.9</v>
      </c>
      <c r="C1058">
        <v>6051.2</v>
      </c>
      <c r="D1058">
        <v>5883.6</v>
      </c>
      <c r="E1058">
        <v>5904.6</v>
      </c>
      <c r="F1058">
        <v>171809106</v>
      </c>
      <c r="G1058">
        <v>8325.7900000000009</v>
      </c>
    </row>
    <row r="1059" spans="1:7">
      <c r="A1059" s="4">
        <v>40549</v>
      </c>
      <c r="B1059">
        <v>6107</v>
      </c>
      <c r="C1059">
        <v>6116.15</v>
      </c>
      <c r="D1059">
        <v>6022.3</v>
      </c>
      <c r="E1059">
        <v>6048.25</v>
      </c>
      <c r="F1059">
        <v>152338978</v>
      </c>
      <c r="G1059">
        <v>7050.18</v>
      </c>
    </row>
    <row r="1060" spans="1:7">
      <c r="A1060" s="4">
        <v>40548</v>
      </c>
      <c r="B1060">
        <v>6141.35</v>
      </c>
      <c r="C1060">
        <v>6141.35</v>
      </c>
      <c r="D1060">
        <v>6062.35</v>
      </c>
      <c r="E1060">
        <v>6079.8</v>
      </c>
      <c r="F1060">
        <v>139614193</v>
      </c>
      <c r="G1060">
        <v>6606.21</v>
      </c>
    </row>
    <row r="1061" spans="1:7">
      <c r="A1061" s="4">
        <v>40547</v>
      </c>
      <c r="B1061">
        <v>6172.75</v>
      </c>
      <c r="C1061">
        <v>6181.05</v>
      </c>
      <c r="D1061">
        <v>6124.4</v>
      </c>
      <c r="E1061">
        <v>6146.35</v>
      </c>
      <c r="F1061">
        <v>181727905</v>
      </c>
      <c r="G1061">
        <v>7678.55</v>
      </c>
    </row>
    <row r="1062" spans="1:7">
      <c r="A1062" s="4">
        <v>40546</v>
      </c>
      <c r="B1062">
        <v>6177.45</v>
      </c>
      <c r="C1062">
        <v>6178.55</v>
      </c>
      <c r="D1062">
        <v>6147.2</v>
      </c>
      <c r="E1062">
        <v>6157.6</v>
      </c>
      <c r="F1062">
        <v>96028639</v>
      </c>
      <c r="G1062">
        <v>4477.3599999999997</v>
      </c>
    </row>
    <row r="1063" spans="1:7">
      <c r="A1063" s="4">
        <v>40543</v>
      </c>
      <c r="B1063">
        <v>6105.1</v>
      </c>
      <c r="C1063">
        <v>6147.3</v>
      </c>
      <c r="D1063">
        <v>6103.55</v>
      </c>
      <c r="E1063">
        <v>6134.5</v>
      </c>
      <c r="F1063">
        <v>113754901</v>
      </c>
      <c r="G1063">
        <v>4945.21</v>
      </c>
    </row>
    <row r="1064" spans="1:7">
      <c r="A1064" s="4">
        <v>40542</v>
      </c>
      <c r="B1064">
        <v>6062.35</v>
      </c>
      <c r="C1064">
        <v>6106.4</v>
      </c>
      <c r="D1064">
        <v>6062.35</v>
      </c>
      <c r="E1064">
        <v>6101.85</v>
      </c>
      <c r="F1064">
        <v>194348266</v>
      </c>
      <c r="G1064">
        <v>7239.3</v>
      </c>
    </row>
    <row r="1065" spans="1:7">
      <c r="A1065" s="4">
        <v>40541</v>
      </c>
      <c r="B1065">
        <v>6005.15</v>
      </c>
      <c r="C1065">
        <v>6067.55</v>
      </c>
      <c r="D1065">
        <v>6002.85</v>
      </c>
      <c r="E1065">
        <v>6060.35</v>
      </c>
      <c r="F1065">
        <v>92994810</v>
      </c>
      <c r="G1065">
        <v>4053.2</v>
      </c>
    </row>
    <row r="1066" spans="1:7">
      <c r="A1066" s="4">
        <v>40540</v>
      </c>
      <c r="B1066">
        <v>6005.35</v>
      </c>
      <c r="C1066">
        <v>6010.9</v>
      </c>
      <c r="D1066">
        <v>5982.25</v>
      </c>
      <c r="E1066">
        <v>5996</v>
      </c>
      <c r="F1066">
        <v>90722187</v>
      </c>
      <c r="G1066">
        <v>3636.15</v>
      </c>
    </row>
    <row r="1067" spans="1:7">
      <c r="A1067" s="4">
        <v>40539</v>
      </c>
      <c r="B1067">
        <v>6013.3</v>
      </c>
      <c r="C1067">
        <v>6045.75</v>
      </c>
      <c r="D1067">
        <v>5991.1</v>
      </c>
      <c r="E1067">
        <v>5998.1</v>
      </c>
      <c r="F1067">
        <v>95958318</v>
      </c>
      <c r="G1067">
        <v>3459.44</v>
      </c>
    </row>
    <row r="1068" spans="1:7">
      <c r="A1068" s="4">
        <v>40536</v>
      </c>
      <c r="B1068">
        <v>5940.25</v>
      </c>
      <c r="C1068">
        <v>6017.35</v>
      </c>
      <c r="D1068">
        <v>5940.25</v>
      </c>
      <c r="E1068">
        <v>6011.6</v>
      </c>
      <c r="F1068">
        <v>123574629</v>
      </c>
      <c r="G1068">
        <v>4656.4799999999996</v>
      </c>
    </row>
    <row r="1069" spans="1:7">
      <c r="A1069" s="4">
        <v>40535</v>
      </c>
      <c r="B1069">
        <v>6005.9</v>
      </c>
      <c r="C1069">
        <v>6006.45</v>
      </c>
      <c r="D1069">
        <v>5964.6</v>
      </c>
      <c r="E1069">
        <v>5980</v>
      </c>
      <c r="F1069">
        <v>85460029</v>
      </c>
      <c r="G1069">
        <v>4301.17</v>
      </c>
    </row>
    <row r="1070" spans="1:7">
      <c r="A1070" s="4">
        <v>40534</v>
      </c>
      <c r="B1070">
        <v>6019</v>
      </c>
      <c r="C1070">
        <v>6023.8</v>
      </c>
      <c r="D1070">
        <v>5958</v>
      </c>
      <c r="E1070">
        <v>5984.4</v>
      </c>
      <c r="F1070">
        <v>118823292</v>
      </c>
      <c r="G1070">
        <v>5864.21</v>
      </c>
    </row>
    <row r="1071" spans="1:7">
      <c r="A1071" s="4">
        <v>40533</v>
      </c>
      <c r="B1071">
        <v>5960.4</v>
      </c>
      <c r="C1071">
        <v>6007.45</v>
      </c>
      <c r="D1071">
        <v>5960.05</v>
      </c>
      <c r="E1071">
        <v>6000.65</v>
      </c>
      <c r="F1071">
        <v>126542972</v>
      </c>
      <c r="G1071">
        <v>6485.84</v>
      </c>
    </row>
    <row r="1072" spans="1:7">
      <c r="A1072" s="4">
        <v>40532</v>
      </c>
      <c r="B1072">
        <v>5926.85</v>
      </c>
      <c r="C1072">
        <v>5985</v>
      </c>
      <c r="D1072">
        <v>5900.25</v>
      </c>
      <c r="E1072">
        <v>5947.05</v>
      </c>
      <c r="F1072">
        <v>121821490</v>
      </c>
      <c r="G1072">
        <v>7312.39</v>
      </c>
    </row>
    <row r="1073" spans="1:7">
      <c r="A1073" s="4">
        <v>40528</v>
      </c>
      <c r="B1073">
        <v>5910.55</v>
      </c>
      <c r="C1073">
        <v>5956.15</v>
      </c>
      <c r="D1073">
        <v>5855.05</v>
      </c>
      <c r="E1073">
        <v>5948.75</v>
      </c>
      <c r="F1073">
        <v>149826681</v>
      </c>
      <c r="G1073">
        <v>8378.9599999999991</v>
      </c>
    </row>
    <row r="1074" spans="1:7">
      <c r="A1074" s="4">
        <v>40527</v>
      </c>
      <c r="B1074">
        <v>5931.15</v>
      </c>
      <c r="C1074">
        <v>5942.75</v>
      </c>
      <c r="D1074">
        <v>5865.8</v>
      </c>
      <c r="E1074">
        <v>5892.3</v>
      </c>
      <c r="F1074">
        <v>126323113</v>
      </c>
      <c r="G1074">
        <v>7089.53</v>
      </c>
    </row>
    <row r="1075" spans="1:7">
      <c r="A1075" s="4">
        <v>40526</v>
      </c>
      <c r="B1075">
        <v>5928.7</v>
      </c>
      <c r="C1075">
        <v>5953.95</v>
      </c>
      <c r="D1075">
        <v>5888.75</v>
      </c>
      <c r="E1075">
        <v>5944.1</v>
      </c>
      <c r="F1075">
        <v>125296903</v>
      </c>
      <c r="G1075">
        <v>6074.88</v>
      </c>
    </row>
    <row r="1076" spans="1:7">
      <c r="A1076" s="4">
        <v>40525</v>
      </c>
      <c r="B1076">
        <v>5882.65</v>
      </c>
      <c r="C1076">
        <v>5913.8</v>
      </c>
      <c r="D1076">
        <v>5795.9</v>
      </c>
      <c r="E1076">
        <v>5907.65</v>
      </c>
      <c r="F1076">
        <v>138228657</v>
      </c>
      <c r="G1076">
        <v>6888.32</v>
      </c>
    </row>
    <row r="1077" spans="1:7">
      <c r="A1077" s="4">
        <v>40522</v>
      </c>
      <c r="B1077">
        <v>5761</v>
      </c>
      <c r="C1077">
        <v>5865.5</v>
      </c>
      <c r="D1077">
        <v>5721.15</v>
      </c>
      <c r="E1077">
        <v>5857.35</v>
      </c>
      <c r="F1077">
        <v>167487929</v>
      </c>
      <c r="G1077">
        <v>9006.74</v>
      </c>
    </row>
    <row r="1078" spans="1:7">
      <c r="A1078" s="4">
        <v>40521</v>
      </c>
      <c r="B1078">
        <v>5924.25</v>
      </c>
      <c r="C1078">
        <v>5927.3</v>
      </c>
      <c r="D1078">
        <v>5742.3</v>
      </c>
      <c r="E1078">
        <v>5766.5</v>
      </c>
      <c r="F1078">
        <v>169510906</v>
      </c>
      <c r="G1078">
        <v>8924.4500000000007</v>
      </c>
    </row>
    <row r="1079" spans="1:7">
      <c r="A1079" s="4">
        <v>40520</v>
      </c>
      <c r="B1079">
        <v>5954.4</v>
      </c>
      <c r="C1079">
        <v>5960</v>
      </c>
      <c r="D1079">
        <v>5878.6</v>
      </c>
      <c r="E1079">
        <v>5903.7</v>
      </c>
      <c r="F1079">
        <v>122572793</v>
      </c>
      <c r="G1079">
        <v>7342.58</v>
      </c>
    </row>
    <row r="1080" spans="1:7">
      <c r="A1080" s="4">
        <v>40519</v>
      </c>
      <c r="B1080">
        <v>5995.05</v>
      </c>
      <c r="C1080">
        <v>6001</v>
      </c>
      <c r="D1080">
        <v>5939.7</v>
      </c>
      <c r="E1080">
        <v>5976.55</v>
      </c>
      <c r="F1080">
        <v>145410821</v>
      </c>
      <c r="G1080">
        <v>7503.81</v>
      </c>
    </row>
    <row r="1081" spans="1:7">
      <c r="A1081" s="4">
        <v>40518</v>
      </c>
      <c r="B1081">
        <v>6033.65</v>
      </c>
      <c r="C1081">
        <v>6069.45</v>
      </c>
      <c r="D1081">
        <v>5981.7</v>
      </c>
      <c r="E1081">
        <v>5992.25</v>
      </c>
      <c r="F1081">
        <v>145317173</v>
      </c>
      <c r="G1081">
        <v>7255.47</v>
      </c>
    </row>
    <row r="1082" spans="1:7">
      <c r="A1082" s="4">
        <v>40515</v>
      </c>
      <c r="B1082">
        <v>6013.35</v>
      </c>
      <c r="C1082">
        <v>6025.4</v>
      </c>
      <c r="D1082">
        <v>5964.25</v>
      </c>
      <c r="E1082">
        <v>5992.8</v>
      </c>
      <c r="F1082">
        <v>165379301</v>
      </c>
      <c r="G1082">
        <v>6957.19</v>
      </c>
    </row>
    <row r="1083" spans="1:7">
      <c r="A1083" s="4">
        <v>40514</v>
      </c>
      <c r="B1083">
        <v>6023.05</v>
      </c>
      <c r="C1083">
        <v>6029.5</v>
      </c>
      <c r="D1083">
        <v>5980.6</v>
      </c>
      <c r="E1083">
        <v>6011.7</v>
      </c>
      <c r="F1083">
        <v>197376731</v>
      </c>
      <c r="G1083">
        <v>8206.15</v>
      </c>
    </row>
    <row r="1084" spans="1:7">
      <c r="A1084" s="4">
        <v>40513</v>
      </c>
      <c r="B1084">
        <v>5871</v>
      </c>
      <c r="C1084">
        <v>5971</v>
      </c>
      <c r="D1084">
        <v>5865.55</v>
      </c>
      <c r="E1084">
        <v>5960.9</v>
      </c>
      <c r="F1084">
        <v>173354997</v>
      </c>
      <c r="G1084">
        <v>7422.59</v>
      </c>
    </row>
    <row r="1085" spans="1:7">
      <c r="A1085" s="4">
        <v>40512</v>
      </c>
      <c r="B1085">
        <v>5811.6</v>
      </c>
      <c r="C1085">
        <v>5892.25</v>
      </c>
      <c r="D1085">
        <v>5768.35</v>
      </c>
      <c r="E1085">
        <v>5862.7</v>
      </c>
      <c r="F1085">
        <v>217959199</v>
      </c>
      <c r="G1085">
        <v>8862.2000000000007</v>
      </c>
    </row>
    <row r="1086" spans="1:7">
      <c r="A1086" s="4">
        <v>40511</v>
      </c>
      <c r="B1086">
        <v>5789.95</v>
      </c>
      <c r="C1086">
        <v>5843.15</v>
      </c>
      <c r="D1086">
        <v>5754.7</v>
      </c>
      <c r="E1086">
        <v>5830</v>
      </c>
      <c r="F1086">
        <v>155071028</v>
      </c>
      <c r="G1086">
        <v>6132.15</v>
      </c>
    </row>
    <row r="1087" spans="1:7">
      <c r="A1087" s="4">
        <v>40508</v>
      </c>
      <c r="B1087">
        <v>5828.55</v>
      </c>
      <c r="C1087">
        <v>5838.5</v>
      </c>
      <c r="D1087">
        <v>5690.35</v>
      </c>
      <c r="E1087">
        <v>5751.95</v>
      </c>
      <c r="F1087">
        <v>287201252</v>
      </c>
      <c r="G1087">
        <v>9841.5300000000007</v>
      </c>
    </row>
    <row r="1088" spans="1:7">
      <c r="A1088" s="4">
        <v>40507</v>
      </c>
      <c r="B1088">
        <v>5883.95</v>
      </c>
      <c r="C1088">
        <v>5907.1</v>
      </c>
      <c r="D1088">
        <v>5780.35</v>
      </c>
      <c r="E1088">
        <v>5799.75</v>
      </c>
      <c r="F1088">
        <v>371673464</v>
      </c>
      <c r="G1088">
        <v>12228.45</v>
      </c>
    </row>
    <row r="1089" spans="1:7">
      <c r="A1089" s="4">
        <v>40506</v>
      </c>
      <c r="B1089">
        <v>5946.8</v>
      </c>
      <c r="C1089">
        <v>5976.65</v>
      </c>
      <c r="D1089">
        <v>5833.6</v>
      </c>
      <c r="E1089">
        <v>5865.75</v>
      </c>
      <c r="F1089">
        <v>125846538</v>
      </c>
      <c r="G1089">
        <v>6608.67</v>
      </c>
    </row>
    <row r="1090" spans="1:7">
      <c r="A1090" s="4">
        <v>40505</v>
      </c>
      <c r="B1090">
        <v>5971.55</v>
      </c>
      <c r="C1090">
        <v>5973.35</v>
      </c>
      <c r="D1090">
        <v>5824.95</v>
      </c>
      <c r="E1090">
        <v>5934.75</v>
      </c>
      <c r="F1090">
        <v>158866285</v>
      </c>
      <c r="G1090">
        <v>7781.91</v>
      </c>
    </row>
    <row r="1091" spans="1:7">
      <c r="A1091" s="4">
        <v>40504</v>
      </c>
      <c r="B1091">
        <v>5920.9</v>
      </c>
      <c r="C1091">
        <v>6020.25</v>
      </c>
      <c r="D1091">
        <v>5905.15</v>
      </c>
      <c r="E1091">
        <v>6010</v>
      </c>
      <c r="F1091">
        <v>123423130</v>
      </c>
      <c r="G1091">
        <v>6138.02</v>
      </c>
    </row>
    <row r="1092" spans="1:7">
      <c r="A1092" s="4">
        <v>40501</v>
      </c>
      <c r="B1092">
        <v>6011.3</v>
      </c>
      <c r="C1092">
        <v>6013.25</v>
      </c>
      <c r="D1092">
        <v>5863.95</v>
      </c>
      <c r="E1092">
        <v>5890.3</v>
      </c>
      <c r="F1092">
        <v>150744322</v>
      </c>
      <c r="G1092">
        <v>7332.53</v>
      </c>
    </row>
    <row r="1093" spans="1:7">
      <c r="A1093" s="4">
        <v>40500</v>
      </c>
      <c r="B1093">
        <v>6075.95</v>
      </c>
      <c r="C1093">
        <v>6076.2</v>
      </c>
      <c r="D1093">
        <v>5906.75</v>
      </c>
      <c r="E1093">
        <v>5998.8</v>
      </c>
      <c r="F1093">
        <v>190221312</v>
      </c>
      <c r="G1093">
        <v>9720.83</v>
      </c>
    </row>
    <row r="1094" spans="1:7">
      <c r="A1094" s="4">
        <v>40498</v>
      </c>
      <c r="B1094">
        <v>6143.45</v>
      </c>
      <c r="C1094">
        <v>6144.05</v>
      </c>
      <c r="D1094">
        <v>5970.6</v>
      </c>
      <c r="E1094">
        <v>5988.7</v>
      </c>
      <c r="F1094">
        <v>139191484</v>
      </c>
      <c r="G1094">
        <v>7327.56</v>
      </c>
    </row>
    <row r="1095" spans="1:7">
      <c r="A1095" s="4">
        <v>40497</v>
      </c>
      <c r="B1095">
        <v>6079.9</v>
      </c>
      <c r="C1095">
        <v>6128.75</v>
      </c>
      <c r="D1095">
        <v>6039.4</v>
      </c>
      <c r="E1095">
        <v>6121.6</v>
      </c>
      <c r="F1095">
        <v>124265953</v>
      </c>
      <c r="G1095">
        <v>6436.93</v>
      </c>
    </row>
    <row r="1096" spans="1:7">
      <c r="A1096" s="4">
        <v>40494</v>
      </c>
      <c r="B1096">
        <v>6182.3</v>
      </c>
      <c r="C1096">
        <v>6202.5</v>
      </c>
      <c r="D1096">
        <v>6056.75</v>
      </c>
      <c r="E1096">
        <v>6071.65</v>
      </c>
      <c r="F1096">
        <v>155200157</v>
      </c>
      <c r="G1096">
        <v>7348.97</v>
      </c>
    </row>
    <row r="1097" spans="1:7">
      <c r="A1097" s="4">
        <v>40493</v>
      </c>
      <c r="B1097">
        <v>6286.35</v>
      </c>
      <c r="C1097">
        <v>6296.55</v>
      </c>
      <c r="D1097">
        <v>6179.5</v>
      </c>
      <c r="E1097">
        <v>6194.25</v>
      </c>
      <c r="F1097">
        <v>169295911</v>
      </c>
      <c r="G1097">
        <v>7013.98</v>
      </c>
    </row>
    <row r="1098" spans="1:7">
      <c r="A1098" s="4">
        <v>40492</v>
      </c>
      <c r="B1098">
        <v>6303.2</v>
      </c>
      <c r="C1098">
        <v>6307.65</v>
      </c>
      <c r="D1098">
        <v>6269.25</v>
      </c>
      <c r="E1098">
        <v>6275.7</v>
      </c>
      <c r="F1098">
        <v>125609850</v>
      </c>
      <c r="G1098">
        <v>6187.2</v>
      </c>
    </row>
    <row r="1099" spans="1:7">
      <c r="A1099" s="4">
        <v>40491</v>
      </c>
      <c r="B1099">
        <v>6281</v>
      </c>
      <c r="C1099">
        <v>6310.9</v>
      </c>
      <c r="D1099">
        <v>6243.55</v>
      </c>
      <c r="E1099">
        <v>6301.55</v>
      </c>
      <c r="F1099">
        <v>139822783</v>
      </c>
      <c r="G1099">
        <v>7037.06</v>
      </c>
    </row>
    <row r="1100" spans="1:7">
      <c r="A1100" s="4">
        <v>40490</v>
      </c>
      <c r="B1100">
        <v>6335.25</v>
      </c>
      <c r="C1100">
        <v>6335.9</v>
      </c>
      <c r="D1100">
        <v>6265.35</v>
      </c>
      <c r="E1100">
        <v>6273.2</v>
      </c>
      <c r="F1100">
        <v>153925612</v>
      </c>
      <c r="G1100">
        <v>6799.73</v>
      </c>
    </row>
    <row r="1101" spans="1:7">
      <c r="A1101" s="4">
        <v>40487</v>
      </c>
      <c r="B1101">
        <v>6321.85</v>
      </c>
      <c r="C1101">
        <v>6338.5</v>
      </c>
      <c r="D1101">
        <v>6303.1</v>
      </c>
      <c r="E1101">
        <v>6312.45</v>
      </c>
      <c r="F1101">
        <v>27174949</v>
      </c>
      <c r="G1101">
        <v>1143.23</v>
      </c>
    </row>
    <row r="1102" spans="1:7">
      <c r="A1102" s="4">
        <v>40486</v>
      </c>
      <c r="B1102">
        <v>6209.6</v>
      </c>
      <c r="C1102">
        <v>6290.15</v>
      </c>
      <c r="D1102">
        <v>6199.35</v>
      </c>
      <c r="E1102">
        <v>6281.8</v>
      </c>
      <c r="F1102">
        <v>125032367</v>
      </c>
      <c r="G1102">
        <v>6442.42</v>
      </c>
    </row>
    <row r="1103" spans="1:7">
      <c r="A1103" s="4">
        <v>40485</v>
      </c>
      <c r="B1103">
        <v>6150.6</v>
      </c>
      <c r="C1103">
        <v>6182.5</v>
      </c>
      <c r="D1103">
        <v>6146.8</v>
      </c>
      <c r="E1103">
        <v>6160.5</v>
      </c>
      <c r="F1103">
        <v>111324417</v>
      </c>
      <c r="G1103">
        <v>5241.29</v>
      </c>
    </row>
    <row r="1104" spans="1:7">
      <c r="A1104" s="4">
        <v>40484</v>
      </c>
      <c r="B1104">
        <v>6127.55</v>
      </c>
      <c r="C1104">
        <v>6138.1</v>
      </c>
      <c r="D1104">
        <v>6094.4</v>
      </c>
      <c r="E1104">
        <v>6119</v>
      </c>
      <c r="F1104">
        <v>122092224</v>
      </c>
      <c r="G1104">
        <v>6081.21</v>
      </c>
    </row>
    <row r="1105" spans="1:7">
      <c r="A1105" s="4">
        <v>40483</v>
      </c>
      <c r="B1105">
        <v>6092.3</v>
      </c>
      <c r="C1105">
        <v>6132.4</v>
      </c>
      <c r="D1105">
        <v>6084.75</v>
      </c>
      <c r="E1105">
        <v>6117.55</v>
      </c>
      <c r="F1105">
        <v>128909525</v>
      </c>
      <c r="G1105">
        <v>6679.42</v>
      </c>
    </row>
    <row r="1106" spans="1:7">
      <c r="A1106" s="4">
        <v>40480</v>
      </c>
      <c r="B1106">
        <v>6021.15</v>
      </c>
      <c r="C1106">
        <v>6032.65</v>
      </c>
      <c r="D1106">
        <v>5937.1</v>
      </c>
      <c r="E1106">
        <v>6017.7</v>
      </c>
      <c r="F1106">
        <v>137878156</v>
      </c>
      <c r="G1106">
        <v>7152.22</v>
      </c>
    </row>
    <row r="1107" spans="1:7">
      <c r="A1107" s="4">
        <v>40479</v>
      </c>
      <c r="B1107">
        <v>6039.95</v>
      </c>
      <c r="C1107">
        <v>6071.1</v>
      </c>
      <c r="D1107">
        <v>5968.1</v>
      </c>
      <c r="E1107">
        <v>5987.7</v>
      </c>
      <c r="F1107">
        <v>228786632</v>
      </c>
      <c r="G1107">
        <v>11869.38</v>
      </c>
    </row>
    <row r="1108" spans="1:7">
      <c r="A1108" s="4">
        <v>40478</v>
      </c>
      <c r="B1108">
        <v>6075.45</v>
      </c>
      <c r="C1108">
        <v>6075.95</v>
      </c>
      <c r="D1108">
        <v>5987.55</v>
      </c>
      <c r="E1108">
        <v>6012.65</v>
      </c>
      <c r="F1108">
        <v>116710581</v>
      </c>
      <c r="G1108">
        <v>5892.65</v>
      </c>
    </row>
    <row r="1109" spans="1:7">
      <c r="A1109" s="4">
        <v>40477</v>
      </c>
      <c r="B1109">
        <v>6116.3</v>
      </c>
      <c r="C1109">
        <v>6120.25</v>
      </c>
      <c r="D1109">
        <v>6074.65</v>
      </c>
      <c r="E1109">
        <v>6082</v>
      </c>
      <c r="F1109">
        <v>113451560</v>
      </c>
      <c r="G1109">
        <v>6237.35</v>
      </c>
    </row>
    <row r="1110" spans="1:7">
      <c r="A1110" s="4">
        <v>40476</v>
      </c>
      <c r="B1110">
        <v>6101.25</v>
      </c>
      <c r="C1110">
        <v>6151.3</v>
      </c>
      <c r="D1110">
        <v>6094.6</v>
      </c>
      <c r="E1110">
        <v>6105.8</v>
      </c>
      <c r="F1110">
        <v>123118093</v>
      </c>
      <c r="G1110">
        <v>5936.95</v>
      </c>
    </row>
    <row r="1111" spans="1:7">
      <c r="A1111" s="4">
        <v>40473</v>
      </c>
      <c r="B1111">
        <v>6113.4</v>
      </c>
      <c r="C1111">
        <v>6121.1</v>
      </c>
      <c r="D1111">
        <v>6041.35</v>
      </c>
      <c r="E1111">
        <v>6066.05</v>
      </c>
      <c r="F1111">
        <v>109374888</v>
      </c>
      <c r="G1111">
        <v>5611.75</v>
      </c>
    </row>
    <row r="1112" spans="1:7">
      <c r="A1112" s="4">
        <v>40472</v>
      </c>
      <c r="B1112">
        <v>6008.9</v>
      </c>
      <c r="C1112">
        <v>6113.5</v>
      </c>
      <c r="D1112">
        <v>5984.9</v>
      </c>
      <c r="E1112">
        <v>6101.5</v>
      </c>
      <c r="F1112">
        <v>123101282</v>
      </c>
      <c r="G1112">
        <v>6706.58</v>
      </c>
    </row>
    <row r="1113" spans="1:7">
      <c r="A1113" s="4">
        <v>40471</v>
      </c>
      <c r="B1113">
        <v>6002.95</v>
      </c>
      <c r="C1113">
        <v>6038.1</v>
      </c>
      <c r="D1113">
        <v>5966.75</v>
      </c>
      <c r="E1113">
        <v>5982.1</v>
      </c>
      <c r="F1113">
        <v>105107009</v>
      </c>
      <c r="G1113">
        <v>5029.95</v>
      </c>
    </row>
    <row r="1114" spans="1:7">
      <c r="A1114" s="4">
        <v>40470</v>
      </c>
      <c r="B1114">
        <v>6114.45</v>
      </c>
      <c r="C1114">
        <v>6127.05</v>
      </c>
      <c r="D1114">
        <v>6008.15</v>
      </c>
      <c r="E1114">
        <v>6027.3</v>
      </c>
      <c r="F1114">
        <v>130458477</v>
      </c>
      <c r="G1114">
        <v>6428.48</v>
      </c>
    </row>
    <row r="1115" spans="1:7">
      <c r="A1115" s="4">
        <v>40469</v>
      </c>
      <c r="B1115">
        <v>6112.75</v>
      </c>
      <c r="C1115">
        <v>6115.1</v>
      </c>
      <c r="D1115">
        <v>5985.1</v>
      </c>
      <c r="E1115">
        <v>6075.95</v>
      </c>
      <c r="F1115">
        <v>138750722</v>
      </c>
      <c r="G1115">
        <v>7739.58</v>
      </c>
    </row>
    <row r="1116" spans="1:7">
      <c r="A1116" s="4">
        <v>40466</v>
      </c>
      <c r="B1116">
        <v>6175.9</v>
      </c>
      <c r="C1116">
        <v>6200.6</v>
      </c>
      <c r="D1116">
        <v>6050.35</v>
      </c>
      <c r="E1116">
        <v>6062.65</v>
      </c>
      <c r="F1116">
        <v>111058422</v>
      </c>
      <c r="G1116">
        <v>6512.52</v>
      </c>
    </row>
    <row r="1117" spans="1:7">
      <c r="A1117" s="4">
        <v>40465</v>
      </c>
      <c r="B1117">
        <v>6234.3</v>
      </c>
      <c r="C1117">
        <v>6284.1</v>
      </c>
      <c r="D1117">
        <v>6157.9</v>
      </c>
      <c r="E1117">
        <v>6177.35</v>
      </c>
      <c r="F1117">
        <v>128486390</v>
      </c>
      <c r="G1117">
        <v>6591.58</v>
      </c>
    </row>
    <row r="1118" spans="1:7">
      <c r="A1118" s="4">
        <v>40464</v>
      </c>
      <c r="B1118">
        <v>6091.45</v>
      </c>
      <c r="C1118">
        <v>6240.25</v>
      </c>
      <c r="D1118">
        <v>6089.75</v>
      </c>
      <c r="E1118">
        <v>6233.9</v>
      </c>
      <c r="F1118">
        <v>148662525</v>
      </c>
      <c r="G1118">
        <v>8169.71</v>
      </c>
    </row>
    <row r="1119" spans="1:7">
      <c r="A1119" s="4">
        <v>40463</v>
      </c>
      <c r="B1119">
        <v>6135.95</v>
      </c>
      <c r="C1119">
        <v>6144.95</v>
      </c>
      <c r="D1119">
        <v>6057.95</v>
      </c>
      <c r="E1119">
        <v>6090.9</v>
      </c>
      <c r="F1119">
        <v>109943866</v>
      </c>
      <c r="G1119">
        <v>5166.4399999999996</v>
      </c>
    </row>
    <row r="1120" spans="1:7">
      <c r="A1120" s="4">
        <v>40462</v>
      </c>
      <c r="B1120">
        <v>6105.95</v>
      </c>
      <c r="C1120">
        <v>6187.75</v>
      </c>
      <c r="D1120">
        <v>6105.95</v>
      </c>
      <c r="E1120">
        <v>6135.85</v>
      </c>
      <c r="F1120">
        <v>115776692</v>
      </c>
      <c r="G1120">
        <v>5662.74</v>
      </c>
    </row>
    <row r="1121" spans="1:7">
      <c r="A1121" s="4">
        <v>40459</v>
      </c>
      <c r="B1121">
        <v>6121.4</v>
      </c>
      <c r="C1121">
        <v>6148.6</v>
      </c>
      <c r="D1121">
        <v>6067</v>
      </c>
      <c r="E1121">
        <v>6103.45</v>
      </c>
      <c r="F1121">
        <v>134638713</v>
      </c>
      <c r="G1121">
        <v>6623.9</v>
      </c>
    </row>
    <row r="1122" spans="1:7">
      <c r="A1122" s="4">
        <v>40458</v>
      </c>
      <c r="B1122">
        <v>6186.85</v>
      </c>
      <c r="C1122">
        <v>6199.45</v>
      </c>
      <c r="D1122">
        <v>6107.5</v>
      </c>
      <c r="E1122">
        <v>6120.3</v>
      </c>
      <c r="F1122">
        <v>168880938</v>
      </c>
      <c r="G1122">
        <v>7191.88</v>
      </c>
    </row>
    <row r="1123" spans="1:7">
      <c r="A1123" s="4">
        <v>40457</v>
      </c>
      <c r="B1123">
        <v>6150.95</v>
      </c>
      <c r="C1123">
        <v>6223.4</v>
      </c>
      <c r="D1123">
        <v>6148.6</v>
      </c>
      <c r="E1123">
        <v>6186.45</v>
      </c>
      <c r="F1123">
        <v>152497661</v>
      </c>
      <c r="G1123">
        <v>6668.37</v>
      </c>
    </row>
    <row r="1124" spans="1:7">
      <c r="A1124" s="4">
        <v>40456</v>
      </c>
      <c r="B1124">
        <v>6159.45</v>
      </c>
      <c r="C1124">
        <v>6188.35</v>
      </c>
      <c r="D1124">
        <v>6118.05</v>
      </c>
      <c r="E1124">
        <v>6145.8</v>
      </c>
      <c r="F1124">
        <v>145235637</v>
      </c>
      <c r="G1124">
        <v>6398.72</v>
      </c>
    </row>
    <row r="1125" spans="1:7">
      <c r="A1125" s="4">
        <v>40455</v>
      </c>
      <c r="B1125">
        <v>6144.7</v>
      </c>
      <c r="C1125">
        <v>6222.1</v>
      </c>
      <c r="D1125">
        <v>6144.7</v>
      </c>
      <c r="E1125">
        <v>6159.45</v>
      </c>
      <c r="F1125">
        <v>184600423</v>
      </c>
      <c r="G1125">
        <v>7416.3</v>
      </c>
    </row>
    <row r="1126" spans="1:7">
      <c r="A1126" s="4">
        <v>40452</v>
      </c>
      <c r="B1126">
        <v>6030.3</v>
      </c>
      <c r="C1126">
        <v>6153.1</v>
      </c>
      <c r="D1126">
        <v>6030.3</v>
      </c>
      <c r="E1126">
        <v>6143.4</v>
      </c>
      <c r="F1126">
        <v>179173861</v>
      </c>
      <c r="G1126">
        <v>8626.9699999999993</v>
      </c>
    </row>
    <row r="1127" spans="1:7">
      <c r="A1127" s="4">
        <v>40451</v>
      </c>
      <c r="B1127">
        <v>5991.35</v>
      </c>
      <c r="C1127">
        <v>6048.45</v>
      </c>
      <c r="D1127">
        <v>5963.6</v>
      </c>
      <c r="E1127">
        <v>6029.95</v>
      </c>
      <c r="F1127">
        <v>217770233</v>
      </c>
      <c r="G1127">
        <v>9926.83</v>
      </c>
    </row>
    <row r="1128" spans="1:7">
      <c r="A1128" s="4">
        <v>40450</v>
      </c>
      <c r="B1128">
        <v>6029.15</v>
      </c>
      <c r="C1128">
        <v>6071.55</v>
      </c>
      <c r="D1128">
        <v>5979.65</v>
      </c>
      <c r="E1128">
        <v>5991.3</v>
      </c>
      <c r="F1128">
        <v>183154443</v>
      </c>
      <c r="G1128">
        <v>7028.59</v>
      </c>
    </row>
    <row r="1129" spans="1:7">
      <c r="A1129" s="4">
        <v>40449</v>
      </c>
      <c r="B1129">
        <v>6036.05</v>
      </c>
      <c r="C1129">
        <v>6049.8</v>
      </c>
      <c r="D1129">
        <v>5991.3</v>
      </c>
      <c r="E1129">
        <v>6029.5</v>
      </c>
      <c r="F1129">
        <v>170651346</v>
      </c>
      <c r="G1129">
        <v>6860.57</v>
      </c>
    </row>
    <row r="1130" spans="1:7">
      <c r="A1130" s="4">
        <v>40448</v>
      </c>
      <c r="B1130">
        <v>6018.3</v>
      </c>
      <c r="C1130">
        <v>6073.5</v>
      </c>
      <c r="D1130">
        <v>6018.3</v>
      </c>
      <c r="E1130">
        <v>6035.65</v>
      </c>
      <c r="F1130">
        <v>166773894</v>
      </c>
      <c r="G1130">
        <v>6621.37</v>
      </c>
    </row>
    <row r="1131" spans="1:7">
      <c r="A1131" s="4">
        <v>40445</v>
      </c>
      <c r="B1131">
        <v>5959.45</v>
      </c>
      <c r="C1131">
        <v>6029.1</v>
      </c>
      <c r="D1131">
        <v>5951.2</v>
      </c>
      <c r="E1131">
        <v>6018.3</v>
      </c>
      <c r="F1131">
        <v>176456881</v>
      </c>
      <c r="G1131">
        <v>7167.29</v>
      </c>
    </row>
    <row r="1132" spans="1:7">
      <c r="A1132" s="4">
        <v>40444</v>
      </c>
      <c r="B1132">
        <v>5991.05</v>
      </c>
      <c r="C1132">
        <v>6006.8</v>
      </c>
      <c r="D1132">
        <v>5932.4</v>
      </c>
      <c r="E1132">
        <v>5959.55</v>
      </c>
      <c r="F1132">
        <v>135577520</v>
      </c>
      <c r="G1132">
        <v>6114.32</v>
      </c>
    </row>
    <row r="1133" spans="1:7">
      <c r="A1133" s="4">
        <v>40443</v>
      </c>
      <c r="B1133">
        <v>6008.4</v>
      </c>
      <c r="C1133">
        <v>6037.4</v>
      </c>
      <c r="D1133">
        <v>5946.45</v>
      </c>
      <c r="E1133">
        <v>5991</v>
      </c>
      <c r="F1133">
        <v>170150328</v>
      </c>
      <c r="G1133">
        <v>8003</v>
      </c>
    </row>
    <row r="1134" spans="1:7">
      <c r="A1134" s="4">
        <v>40442</v>
      </c>
      <c r="B1134">
        <v>5980.5</v>
      </c>
      <c r="C1134">
        <v>6032.8</v>
      </c>
      <c r="D1134">
        <v>5961.85</v>
      </c>
      <c r="E1134">
        <v>6009.05</v>
      </c>
      <c r="F1134">
        <v>200950471</v>
      </c>
      <c r="G1134">
        <v>9035.7199999999993</v>
      </c>
    </row>
    <row r="1135" spans="1:7">
      <c r="A1135" s="4">
        <v>40441</v>
      </c>
      <c r="B1135">
        <v>5885.05</v>
      </c>
      <c r="C1135">
        <v>5989.5</v>
      </c>
      <c r="D1135">
        <v>5885.05</v>
      </c>
      <c r="E1135">
        <v>5980.45</v>
      </c>
      <c r="F1135">
        <v>193474676</v>
      </c>
      <c r="G1135">
        <v>7658.35</v>
      </c>
    </row>
    <row r="1136" spans="1:7">
      <c r="A1136" s="4">
        <v>40438</v>
      </c>
      <c r="B1136">
        <v>5828.7</v>
      </c>
      <c r="C1136">
        <v>5898.4</v>
      </c>
      <c r="D1136">
        <v>5828.7</v>
      </c>
      <c r="E1136">
        <v>5884.95</v>
      </c>
      <c r="F1136">
        <v>211380366</v>
      </c>
      <c r="G1136">
        <v>7874.33</v>
      </c>
    </row>
    <row r="1137" spans="1:7">
      <c r="A1137" s="4">
        <v>40437</v>
      </c>
      <c r="B1137">
        <v>5861.1</v>
      </c>
      <c r="C1137">
        <v>5901.65</v>
      </c>
      <c r="D1137">
        <v>5815.8</v>
      </c>
      <c r="E1137">
        <v>5828.7</v>
      </c>
      <c r="F1137">
        <v>192466127</v>
      </c>
      <c r="G1137">
        <v>7830.28</v>
      </c>
    </row>
    <row r="1138" spans="1:7">
      <c r="A1138" s="4">
        <v>40436</v>
      </c>
      <c r="B1138">
        <v>5795.25</v>
      </c>
      <c r="C1138">
        <v>5869.45</v>
      </c>
      <c r="D1138">
        <v>5792.2</v>
      </c>
      <c r="E1138">
        <v>5860.95</v>
      </c>
      <c r="F1138">
        <v>187206098</v>
      </c>
      <c r="G1138">
        <v>8805.82</v>
      </c>
    </row>
    <row r="1139" spans="1:7">
      <c r="A1139" s="4">
        <v>40435</v>
      </c>
      <c r="B1139">
        <v>5760.3</v>
      </c>
      <c r="C1139">
        <v>5838.45</v>
      </c>
      <c r="D1139">
        <v>5760.3</v>
      </c>
      <c r="E1139">
        <v>5795.55</v>
      </c>
      <c r="F1139">
        <v>188426968</v>
      </c>
      <c r="G1139">
        <v>8111.27</v>
      </c>
    </row>
    <row r="1140" spans="1:7">
      <c r="A1140" s="4">
        <v>40434</v>
      </c>
      <c r="B1140">
        <v>5639.2</v>
      </c>
      <c r="C1140">
        <v>5770.6</v>
      </c>
      <c r="D1140">
        <v>5639.2</v>
      </c>
      <c r="E1140">
        <v>5760</v>
      </c>
      <c r="F1140">
        <v>152799959</v>
      </c>
      <c r="G1140">
        <v>7515.79</v>
      </c>
    </row>
    <row r="1141" spans="1:7">
      <c r="A1141" s="4">
        <v>40430</v>
      </c>
      <c r="B1141">
        <v>5608.3</v>
      </c>
      <c r="C1141">
        <v>5647.45</v>
      </c>
      <c r="D1141">
        <v>5608.1</v>
      </c>
      <c r="E1141">
        <v>5640.05</v>
      </c>
      <c r="F1141">
        <v>138061072</v>
      </c>
      <c r="G1141">
        <v>6234.11</v>
      </c>
    </row>
    <row r="1142" spans="1:7">
      <c r="A1142" s="4">
        <v>40429</v>
      </c>
      <c r="B1142">
        <v>5604.25</v>
      </c>
      <c r="C1142">
        <v>5625.3</v>
      </c>
      <c r="D1142">
        <v>5567.75</v>
      </c>
      <c r="E1142">
        <v>5607.85</v>
      </c>
      <c r="F1142">
        <v>135333275</v>
      </c>
      <c r="G1142">
        <v>5689.78</v>
      </c>
    </row>
    <row r="1143" spans="1:7">
      <c r="A1143" s="4">
        <v>40428</v>
      </c>
      <c r="B1143">
        <v>5575.9</v>
      </c>
      <c r="C1143">
        <v>5625.5</v>
      </c>
      <c r="D1143">
        <v>5571.65</v>
      </c>
      <c r="E1143">
        <v>5604</v>
      </c>
      <c r="F1143">
        <v>177476993</v>
      </c>
      <c r="G1143">
        <v>6050.2</v>
      </c>
    </row>
    <row r="1144" spans="1:7">
      <c r="A1144" s="4">
        <v>40427</v>
      </c>
      <c r="B1144">
        <v>5479.55</v>
      </c>
      <c r="C1144">
        <v>5589.4</v>
      </c>
      <c r="D1144">
        <v>5479.55</v>
      </c>
      <c r="E1144">
        <v>5576.95</v>
      </c>
      <c r="F1144">
        <v>158938306</v>
      </c>
      <c r="G1144">
        <v>6388.26</v>
      </c>
    </row>
    <row r="1145" spans="1:7">
      <c r="A1145" s="4">
        <v>40424</v>
      </c>
      <c r="B1145">
        <v>5486.3</v>
      </c>
      <c r="C1145">
        <v>5510.4</v>
      </c>
      <c r="D1145">
        <v>5473.65</v>
      </c>
      <c r="E1145">
        <v>5479.4</v>
      </c>
      <c r="F1145">
        <v>146809469</v>
      </c>
      <c r="G1145">
        <v>4234.91</v>
      </c>
    </row>
    <row r="1146" spans="1:7">
      <c r="A1146" s="4">
        <v>40423</v>
      </c>
      <c r="B1146">
        <v>5471.9</v>
      </c>
      <c r="C1146">
        <v>5513.95</v>
      </c>
      <c r="D1146">
        <v>5471.85</v>
      </c>
      <c r="E1146">
        <v>5486.15</v>
      </c>
      <c r="F1146">
        <v>159665619</v>
      </c>
      <c r="G1146">
        <v>5066.3100000000004</v>
      </c>
    </row>
    <row r="1147" spans="1:7">
      <c r="A1147" s="4">
        <v>40422</v>
      </c>
      <c r="B1147">
        <v>5403.05</v>
      </c>
      <c r="C1147">
        <v>5478.6</v>
      </c>
      <c r="D1147">
        <v>5403.05</v>
      </c>
      <c r="E1147">
        <v>5471.85</v>
      </c>
      <c r="F1147">
        <v>144228489</v>
      </c>
      <c r="G1147">
        <v>5883.01</v>
      </c>
    </row>
    <row r="1148" spans="1:7">
      <c r="A1148" s="4">
        <v>40421</v>
      </c>
      <c r="B1148">
        <v>5413.55</v>
      </c>
      <c r="C1148">
        <v>5413.9</v>
      </c>
      <c r="D1148">
        <v>5348.9</v>
      </c>
      <c r="E1148">
        <v>5402.4</v>
      </c>
      <c r="F1148">
        <v>157131369</v>
      </c>
      <c r="G1148">
        <v>6686.31</v>
      </c>
    </row>
    <row r="1149" spans="1:7">
      <c r="A1149" s="4">
        <v>40420</v>
      </c>
      <c r="B1149">
        <v>5408.9</v>
      </c>
      <c r="C1149">
        <v>5469</v>
      </c>
      <c r="D1149">
        <v>5390.35</v>
      </c>
      <c r="E1149">
        <v>5415.45</v>
      </c>
      <c r="F1149">
        <v>113842559</v>
      </c>
      <c r="G1149">
        <v>4230.08</v>
      </c>
    </row>
    <row r="1150" spans="1:7">
      <c r="A1150" s="4">
        <v>40417</v>
      </c>
      <c r="B1150">
        <v>5489.6</v>
      </c>
      <c r="C1150">
        <v>5495.2</v>
      </c>
      <c r="D1150">
        <v>5391.95</v>
      </c>
      <c r="E1150">
        <v>5408.7</v>
      </c>
      <c r="F1150">
        <v>142325823</v>
      </c>
      <c r="G1150">
        <v>5450.83</v>
      </c>
    </row>
    <row r="1151" spans="1:7">
      <c r="A1151" s="4">
        <v>40416</v>
      </c>
      <c r="B1151">
        <v>5462.1</v>
      </c>
      <c r="C1151">
        <v>5486.55</v>
      </c>
      <c r="D1151">
        <v>5454.7</v>
      </c>
      <c r="E1151">
        <v>5477.9</v>
      </c>
      <c r="F1151">
        <v>186378293</v>
      </c>
      <c r="G1151">
        <v>7554.18</v>
      </c>
    </row>
    <row r="1152" spans="1:7">
      <c r="A1152" s="4">
        <v>40415</v>
      </c>
      <c r="B1152">
        <v>5505.3</v>
      </c>
      <c r="C1152">
        <v>5506.15</v>
      </c>
      <c r="D1152">
        <v>5452.55</v>
      </c>
      <c r="E1152">
        <v>5462.35</v>
      </c>
      <c r="F1152">
        <v>157764424</v>
      </c>
      <c r="G1152">
        <v>5517.95</v>
      </c>
    </row>
    <row r="1153" spans="1:7">
      <c r="A1153" s="4">
        <v>40414</v>
      </c>
      <c r="B1153">
        <v>5541.1</v>
      </c>
      <c r="C1153">
        <v>5547.25</v>
      </c>
      <c r="D1153">
        <v>5488.45</v>
      </c>
      <c r="E1153">
        <v>5505.1</v>
      </c>
      <c r="F1153">
        <v>139147479</v>
      </c>
      <c r="G1153">
        <v>5551.14</v>
      </c>
    </row>
    <row r="1154" spans="1:7">
      <c r="A1154" s="4">
        <v>40413</v>
      </c>
      <c r="B1154">
        <v>5531.15</v>
      </c>
      <c r="C1154">
        <v>5549.8</v>
      </c>
      <c r="D1154">
        <v>5519.4</v>
      </c>
      <c r="E1154">
        <v>5543.5</v>
      </c>
      <c r="F1154">
        <v>118735153</v>
      </c>
      <c r="G1154">
        <v>5263.58</v>
      </c>
    </row>
    <row r="1155" spans="1:7">
      <c r="A1155" s="4">
        <v>40410</v>
      </c>
      <c r="B1155">
        <v>5540.8</v>
      </c>
      <c r="C1155">
        <v>5546.6</v>
      </c>
      <c r="D1155">
        <v>5513.35</v>
      </c>
      <c r="E1155">
        <v>5530.65</v>
      </c>
      <c r="F1155">
        <v>144072389</v>
      </c>
      <c r="G1155">
        <v>5301.98</v>
      </c>
    </row>
    <row r="1156" spans="1:7">
      <c r="A1156" s="4">
        <v>40409</v>
      </c>
      <c r="B1156">
        <v>5478.25</v>
      </c>
      <c r="C1156">
        <v>5544.7</v>
      </c>
      <c r="D1156">
        <v>5478.1</v>
      </c>
      <c r="E1156">
        <v>5540.2</v>
      </c>
      <c r="F1156">
        <v>167740837</v>
      </c>
      <c r="G1156">
        <v>5669.59</v>
      </c>
    </row>
    <row r="1157" spans="1:7">
      <c r="A1157" s="4">
        <v>40408</v>
      </c>
      <c r="B1157">
        <v>5416.25</v>
      </c>
      <c r="C1157">
        <v>5487.95</v>
      </c>
      <c r="D1157">
        <v>5416.25</v>
      </c>
      <c r="E1157">
        <v>5479.15</v>
      </c>
      <c r="F1157">
        <v>154252402</v>
      </c>
      <c r="G1157">
        <v>6293.69</v>
      </c>
    </row>
    <row r="1158" spans="1:7">
      <c r="A1158" s="4">
        <v>40407</v>
      </c>
      <c r="B1158">
        <v>5422.15</v>
      </c>
      <c r="C1158">
        <v>5443.55</v>
      </c>
      <c r="D1158">
        <v>5408.8</v>
      </c>
      <c r="E1158">
        <v>5414.15</v>
      </c>
      <c r="F1158">
        <v>138282188</v>
      </c>
      <c r="G1158">
        <v>5458.34</v>
      </c>
    </row>
    <row r="1159" spans="1:7">
      <c r="A1159" s="4">
        <v>40406</v>
      </c>
      <c r="B1159">
        <v>5452.1</v>
      </c>
      <c r="C1159">
        <v>5465.25</v>
      </c>
      <c r="D1159">
        <v>5397.4</v>
      </c>
      <c r="E1159">
        <v>5418.3</v>
      </c>
      <c r="F1159">
        <v>189453492</v>
      </c>
      <c r="G1159">
        <v>6283.46</v>
      </c>
    </row>
    <row r="1160" spans="1:7">
      <c r="A1160" s="4">
        <v>40403</v>
      </c>
      <c r="B1160">
        <v>5420.65</v>
      </c>
      <c r="C1160">
        <v>5476.5</v>
      </c>
      <c r="D1160">
        <v>5415.5</v>
      </c>
      <c r="E1160">
        <v>5452.1</v>
      </c>
      <c r="F1160">
        <v>154913632</v>
      </c>
      <c r="G1160">
        <v>6503.15</v>
      </c>
    </row>
    <row r="1161" spans="1:7">
      <c r="A1161" s="4">
        <v>40402</v>
      </c>
      <c r="B1161">
        <v>5418.7</v>
      </c>
      <c r="C1161">
        <v>5431.1</v>
      </c>
      <c r="D1161">
        <v>5372.45</v>
      </c>
      <c r="E1161">
        <v>5416.45</v>
      </c>
      <c r="F1161">
        <v>172039387</v>
      </c>
      <c r="G1161">
        <v>7991.9</v>
      </c>
    </row>
    <row r="1162" spans="1:7">
      <c r="A1162" s="4">
        <v>40401</v>
      </c>
      <c r="B1162">
        <v>5460.7</v>
      </c>
      <c r="C1162">
        <v>5474.6</v>
      </c>
      <c r="D1162">
        <v>5412</v>
      </c>
      <c r="E1162">
        <v>5420.6</v>
      </c>
      <c r="F1162">
        <v>174632660</v>
      </c>
      <c r="G1162">
        <v>7684.14</v>
      </c>
    </row>
    <row r="1163" spans="1:7">
      <c r="A1163" s="4">
        <v>40400</v>
      </c>
      <c r="B1163">
        <v>5486.8</v>
      </c>
      <c r="C1163">
        <v>5491.45</v>
      </c>
      <c r="D1163">
        <v>5445.35</v>
      </c>
      <c r="E1163">
        <v>5460.7</v>
      </c>
      <c r="F1163">
        <v>164218108</v>
      </c>
      <c r="G1163">
        <v>6726.45</v>
      </c>
    </row>
    <row r="1164" spans="1:7">
      <c r="A1164" s="4">
        <v>40399</v>
      </c>
      <c r="B1164">
        <v>5439.8</v>
      </c>
      <c r="C1164">
        <v>5492.3</v>
      </c>
      <c r="D1164">
        <v>5433.25</v>
      </c>
      <c r="E1164">
        <v>5486.15</v>
      </c>
      <c r="F1164">
        <v>137005276</v>
      </c>
      <c r="G1164">
        <v>4943.58</v>
      </c>
    </row>
    <row r="1165" spans="1:7">
      <c r="A1165" s="4">
        <v>40396</v>
      </c>
      <c r="B1165">
        <v>5448.25</v>
      </c>
      <c r="C1165">
        <v>5471.9</v>
      </c>
      <c r="D1165">
        <v>5431.35</v>
      </c>
      <c r="E1165">
        <v>5439.25</v>
      </c>
      <c r="F1165">
        <v>116668077</v>
      </c>
      <c r="G1165">
        <v>4724.6000000000004</v>
      </c>
    </row>
    <row r="1166" spans="1:7">
      <c r="A1166" s="4">
        <v>40395</v>
      </c>
      <c r="B1166">
        <v>5470.15</v>
      </c>
      <c r="C1166">
        <v>5487.15</v>
      </c>
      <c r="D1166">
        <v>5443.1</v>
      </c>
      <c r="E1166">
        <v>5447.1</v>
      </c>
      <c r="F1166">
        <v>129638121</v>
      </c>
      <c r="G1166">
        <v>5375.93</v>
      </c>
    </row>
    <row r="1167" spans="1:7">
      <c r="A1167" s="4">
        <v>40394</v>
      </c>
      <c r="B1167">
        <v>5441.35</v>
      </c>
      <c r="C1167">
        <v>5481.9</v>
      </c>
      <c r="D1167">
        <v>5428.4</v>
      </c>
      <c r="E1167">
        <v>5467.85</v>
      </c>
      <c r="F1167">
        <v>120781454</v>
      </c>
      <c r="G1167">
        <v>5308.01</v>
      </c>
    </row>
    <row r="1168" spans="1:7">
      <c r="A1168" s="4">
        <v>40393</v>
      </c>
      <c r="B1168">
        <v>5432.5</v>
      </c>
      <c r="C1168">
        <v>5459.2</v>
      </c>
      <c r="D1168">
        <v>5426.4</v>
      </c>
      <c r="E1168">
        <v>5439.55</v>
      </c>
      <c r="F1168">
        <v>130727919</v>
      </c>
      <c r="G1168">
        <v>5577.95</v>
      </c>
    </row>
    <row r="1169" spans="1:7">
      <c r="A1169" s="4">
        <v>40392</v>
      </c>
      <c r="B1169">
        <v>5369.55</v>
      </c>
      <c r="C1169">
        <v>5438.85</v>
      </c>
      <c r="D1169">
        <v>5351.3</v>
      </c>
      <c r="E1169">
        <v>5431.65</v>
      </c>
      <c r="F1169">
        <v>104231289</v>
      </c>
      <c r="G1169">
        <v>5012.55</v>
      </c>
    </row>
    <row r="1170" spans="1:7">
      <c r="A1170" s="4">
        <v>40389</v>
      </c>
      <c r="B1170">
        <v>5408.4</v>
      </c>
      <c r="C1170">
        <v>5413.25</v>
      </c>
      <c r="D1170">
        <v>5349.2</v>
      </c>
      <c r="E1170">
        <v>5367.6</v>
      </c>
      <c r="F1170">
        <v>131797420</v>
      </c>
      <c r="G1170">
        <v>5934.09</v>
      </c>
    </row>
    <row r="1171" spans="1:7">
      <c r="A1171" s="4">
        <v>40388</v>
      </c>
      <c r="B1171">
        <v>5397.85</v>
      </c>
      <c r="C1171">
        <v>5415.85</v>
      </c>
      <c r="D1171">
        <v>5381.55</v>
      </c>
      <c r="E1171">
        <v>5408.9</v>
      </c>
      <c r="F1171">
        <v>162309098</v>
      </c>
      <c r="G1171">
        <v>7592.59</v>
      </c>
    </row>
    <row r="1172" spans="1:7">
      <c r="A1172" s="4">
        <v>40387</v>
      </c>
      <c r="B1172">
        <v>5436.1</v>
      </c>
      <c r="C1172">
        <v>5447.85</v>
      </c>
      <c r="D1172">
        <v>5386.25</v>
      </c>
      <c r="E1172">
        <v>5397.55</v>
      </c>
      <c r="F1172">
        <v>146938758</v>
      </c>
      <c r="G1172">
        <v>6793.67</v>
      </c>
    </row>
    <row r="1173" spans="1:7">
      <c r="A1173" s="4">
        <v>40386</v>
      </c>
      <c r="B1173">
        <v>5420.2</v>
      </c>
      <c r="C1173">
        <v>5450.95</v>
      </c>
      <c r="D1173">
        <v>5407.2</v>
      </c>
      <c r="E1173">
        <v>5430.6</v>
      </c>
      <c r="F1173">
        <v>155306187</v>
      </c>
      <c r="G1173">
        <v>7037.79</v>
      </c>
    </row>
    <row r="1174" spans="1:7">
      <c r="A1174" s="4">
        <v>40385</v>
      </c>
      <c r="B1174">
        <v>5446.55</v>
      </c>
      <c r="C1174">
        <v>5466.25</v>
      </c>
      <c r="D1174">
        <v>5409.2</v>
      </c>
      <c r="E1174">
        <v>5418.6</v>
      </c>
      <c r="F1174">
        <v>147330374</v>
      </c>
      <c r="G1174">
        <v>5545.74</v>
      </c>
    </row>
    <row r="1175" spans="1:7">
      <c r="A1175" s="4">
        <v>40382</v>
      </c>
      <c r="B1175">
        <v>5441.9</v>
      </c>
      <c r="C1175">
        <v>5477.5</v>
      </c>
      <c r="D1175">
        <v>5435.15</v>
      </c>
      <c r="E1175">
        <v>5449.1</v>
      </c>
      <c r="F1175">
        <v>165925947</v>
      </c>
      <c r="G1175">
        <v>6466.84</v>
      </c>
    </row>
    <row r="1176" spans="1:7">
      <c r="A1176" s="4">
        <v>40381</v>
      </c>
      <c r="B1176">
        <v>5399.15</v>
      </c>
      <c r="C1176">
        <v>5447.15</v>
      </c>
      <c r="D1176">
        <v>5372.2</v>
      </c>
      <c r="E1176">
        <v>5441.95</v>
      </c>
      <c r="F1176">
        <v>155995093</v>
      </c>
      <c r="G1176">
        <v>6239.12</v>
      </c>
    </row>
    <row r="1177" spans="1:7">
      <c r="A1177" s="4">
        <v>40380</v>
      </c>
      <c r="B1177">
        <v>5368.85</v>
      </c>
      <c r="C1177">
        <v>5409.1</v>
      </c>
      <c r="D1177">
        <v>5368.85</v>
      </c>
      <c r="E1177">
        <v>5399.35</v>
      </c>
      <c r="F1177">
        <v>122859037</v>
      </c>
      <c r="G1177">
        <v>4953.75</v>
      </c>
    </row>
    <row r="1178" spans="1:7">
      <c r="A1178" s="4">
        <v>40379</v>
      </c>
      <c r="B1178">
        <v>5387</v>
      </c>
      <c r="C1178">
        <v>5416.45</v>
      </c>
      <c r="D1178">
        <v>5353.6</v>
      </c>
      <c r="E1178">
        <v>5368</v>
      </c>
      <c r="F1178">
        <v>121626463</v>
      </c>
      <c r="G1178">
        <v>4136.6000000000004</v>
      </c>
    </row>
    <row r="1179" spans="1:7">
      <c r="A1179" s="4">
        <v>40378</v>
      </c>
      <c r="B1179">
        <v>5392.7</v>
      </c>
      <c r="C1179">
        <v>5409.1</v>
      </c>
      <c r="D1179">
        <v>5361.5</v>
      </c>
      <c r="E1179">
        <v>5386.45</v>
      </c>
      <c r="F1179">
        <v>116584791</v>
      </c>
      <c r="G1179">
        <v>4686.58</v>
      </c>
    </row>
    <row r="1180" spans="1:7">
      <c r="A1180" s="4">
        <v>40375</v>
      </c>
      <c r="B1180">
        <v>5376.65</v>
      </c>
      <c r="C1180">
        <v>5401.35</v>
      </c>
      <c r="D1180">
        <v>5374.4</v>
      </c>
      <c r="E1180">
        <v>5393.9</v>
      </c>
      <c r="F1180">
        <v>143220575</v>
      </c>
      <c r="G1180">
        <v>6261.44</v>
      </c>
    </row>
    <row r="1181" spans="1:7">
      <c r="A1181" s="4">
        <v>40374</v>
      </c>
      <c r="B1181">
        <v>5387.1</v>
      </c>
      <c r="C1181">
        <v>5399.2</v>
      </c>
      <c r="D1181">
        <v>5360.6</v>
      </c>
      <c r="E1181">
        <v>5378.75</v>
      </c>
      <c r="F1181">
        <v>155118828</v>
      </c>
      <c r="G1181">
        <v>6035.97</v>
      </c>
    </row>
    <row r="1182" spans="1:7">
      <c r="A1182" s="4">
        <v>40373</v>
      </c>
      <c r="B1182">
        <v>5402</v>
      </c>
      <c r="C1182">
        <v>5453.45</v>
      </c>
      <c r="D1182">
        <v>5371.7</v>
      </c>
      <c r="E1182">
        <v>5386.15</v>
      </c>
      <c r="F1182">
        <v>211034896</v>
      </c>
      <c r="G1182">
        <v>7700.69</v>
      </c>
    </row>
    <row r="1183" spans="1:7">
      <c r="A1183" s="4">
        <v>40372</v>
      </c>
      <c r="B1183">
        <v>5370.2</v>
      </c>
      <c r="C1183">
        <v>5406.2</v>
      </c>
      <c r="D1183">
        <v>5357.85</v>
      </c>
      <c r="E1183">
        <v>5400.65</v>
      </c>
      <c r="F1183">
        <v>226045986</v>
      </c>
      <c r="G1183">
        <v>7302.68</v>
      </c>
    </row>
    <row r="1184" spans="1:7">
      <c r="A1184" s="4">
        <v>40371</v>
      </c>
      <c r="B1184">
        <v>5352.25</v>
      </c>
      <c r="C1184">
        <v>5402.7</v>
      </c>
      <c r="D1184">
        <v>5351.6</v>
      </c>
      <c r="E1184">
        <v>5383</v>
      </c>
      <c r="F1184">
        <v>189500080</v>
      </c>
      <c r="G1184">
        <v>6566.28</v>
      </c>
    </row>
    <row r="1185" spans="1:7">
      <c r="A1185" s="4">
        <v>40368</v>
      </c>
      <c r="B1185">
        <v>5297.2</v>
      </c>
      <c r="C1185">
        <v>5359.05</v>
      </c>
      <c r="D1185">
        <v>5297.2</v>
      </c>
      <c r="E1185">
        <v>5352.45</v>
      </c>
      <c r="F1185">
        <v>216660647</v>
      </c>
      <c r="G1185">
        <v>6889.1</v>
      </c>
    </row>
    <row r="1186" spans="1:7">
      <c r="A1186" s="4">
        <v>40367</v>
      </c>
      <c r="B1186">
        <v>5242</v>
      </c>
      <c r="C1186">
        <v>5320.5</v>
      </c>
      <c r="D1186">
        <v>5242</v>
      </c>
      <c r="E1186">
        <v>5296.85</v>
      </c>
      <c r="F1186">
        <v>127297125</v>
      </c>
      <c r="G1186">
        <v>4878.49</v>
      </c>
    </row>
    <row r="1187" spans="1:7">
      <c r="A1187" s="4">
        <v>40366</v>
      </c>
      <c r="B1187">
        <v>5293.1</v>
      </c>
      <c r="C1187">
        <v>5296.75</v>
      </c>
      <c r="D1187">
        <v>5233.45</v>
      </c>
      <c r="E1187">
        <v>5241.1000000000004</v>
      </c>
      <c r="F1187">
        <v>132390232</v>
      </c>
      <c r="G1187">
        <v>4490.16</v>
      </c>
    </row>
    <row r="1188" spans="1:7">
      <c r="A1188" s="4">
        <v>40365</v>
      </c>
      <c r="B1188">
        <v>5236.1000000000004</v>
      </c>
      <c r="C1188">
        <v>5297.45</v>
      </c>
      <c r="D1188">
        <v>5231.5</v>
      </c>
      <c r="E1188">
        <v>5289.05</v>
      </c>
      <c r="F1188">
        <v>115506191</v>
      </c>
      <c r="G1188">
        <v>4290.3999999999996</v>
      </c>
    </row>
    <row r="1189" spans="1:7">
      <c r="A1189" s="4">
        <v>40364</v>
      </c>
      <c r="B1189">
        <v>5237</v>
      </c>
      <c r="C1189">
        <v>5252.75</v>
      </c>
      <c r="D1189">
        <v>5225.8500000000004</v>
      </c>
      <c r="E1189">
        <v>5235.8999999999996</v>
      </c>
      <c r="F1189">
        <v>100621413</v>
      </c>
      <c r="G1189">
        <v>3333.36</v>
      </c>
    </row>
    <row r="1190" spans="1:7">
      <c r="A1190" s="4">
        <v>40361</v>
      </c>
      <c r="B1190">
        <v>5251.25</v>
      </c>
      <c r="C1190">
        <v>5277.25</v>
      </c>
      <c r="D1190">
        <v>5225.6000000000004</v>
      </c>
      <c r="E1190">
        <v>5237.1000000000004</v>
      </c>
      <c r="F1190">
        <v>149979351</v>
      </c>
      <c r="G1190">
        <v>5158.26</v>
      </c>
    </row>
    <row r="1191" spans="1:7">
      <c r="A1191" s="4">
        <v>40360</v>
      </c>
      <c r="B1191">
        <v>5312.05</v>
      </c>
      <c r="C1191">
        <v>5312.55</v>
      </c>
      <c r="D1191">
        <v>5232.1000000000004</v>
      </c>
      <c r="E1191">
        <v>5251.4</v>
      </c>
      <c r="F1191">
        <v>141430947</v>
      </c>
      <c r="G1191">
        <v>5489.08</v>
      </c>
    </row>
    <row r="1192" spans="1:7">
      <c r="A1192" s="4">
        <v>40359</v>
      </c>
      <c r="B1192">
        <v>5254.25</v>
      </c>
      <c r="C1192">
        <v>5320.35</v>
      </c>
      <c r="D1192">
        <v>5210</v>
      </c>
      <c r="E1192">
        <v>5312.5</v>
      </c>
      <c r="F1192">
        <v>183722824</v>
      </c>
      <c r="G1192">
        <v>7083.92</v>
      </c>
    </row>
    <row r="1193" spans="1:7">
      <c r="A1193" s="4">
        <v>40358</v>
      </c>
      <c r="B1193">
        <v>5333.55</v>
      </c>
      <c r="C1193">
        <v>5334.15</v>
      </c>
      <c r="D1193">
        <v>5235.8</v>
      </c>
      <c r="E1193">
        <v>5256.15</v>
      </c>
      <c r="F1193">
        <v>158720263</v>
      </c>
      <c r="G1193">
        <v>5859.41</v>
      </c>
    </row>
    <row r="1194" spans="1:7">
      <c r="A1194" s="4">
        <v>40357</v>
      </c>
      <c r="B1194">
        <v>5271.1</v>
      </c>
      <c r="C1194">
        <v>5339.45</v>
      </c>
      <c r="D1194">
        <v>5270.75</v>
      </c>
      <c r="E1194">
        <v>5333.5</v>
      </c>
      <c r="F1194">
        <v>154140414</v>
      </c>
      <c r="G1194">
        <v>6284.06</v>
      </c>
    </row>
    <row r="1195" spans="1:7">
      <c r="A1195" s="4">
        <v>40354</v>
      </c>
      <c r="B1195">
        <v>5320.5</v>
      </c>
      <c r="C1195">
        <v>5320.5</v>
      </c>
      <c r="D1195">
        <v>5259.9</v>
      </c>
      <c r="E1195">
        <v>5269.05</v>
      </c>
      <c r="F1195">
        <v>164967805</v>
      </c>
      <c r="G1195">
        <v>6750.84</v>
      </c>
    </row>
    <row r="1196" spans="1:7">
      <c r="A1196" s="4">
        <v>40353</v>
      </c>
      <c r="B1196">
        <v>5323.25</v>
      </c>
      <c r="C1196">
        <v>5348.3</v>
      </c>
      <c r="D1196">
        <v>5284.55</v>
      </c>
      <c r="E1196">
        <v>5320.6</v>
      </c>
      <c r="F1196">
        <v>218787111</v>
      </c>
      <c r="G1196">
        <v>8902.73</v>
      </c>
    </row>
    <row r="1197" spans="1:7">
      <c r="A1197" s="4">
        <v>40352</v>
      </c>
      <c r="B1197">
        <v>5316.15</v>
      </c>
      <c r="C1197">
        <v>5333.3</v>
      </c>
      <c r="D1197">
        <v>5288.15</v>
      </c>
      <c r="E1197">
        <v>5323.15</v>
      </c>
      <c r="F1197">
        <v>150160458</v>
      </c>
      <c r="G1197">
        <v>5457.95</v>
      </c>
    </row>
    <row r="1198" spans="1:7">
      <c r="A1198" s="4">
        <v>40351</v>
      </c>
      <c r="B1198">
        <v>5353.95</v>
      </c>
      <c r="C1198">
        <v>5354.35</v>
      </c>
      <c r="D1198">
        <v>5311.05</v>
      </c>
      <c r="E1198">
        <v>5316.55</v>
      </c>
      <c r="F1198">
        <v>162043358</v>
      </c>
      <c r="G1198">
        <v>5453.37</v>
      </c>
    </row>
    <row r="1199" spans="1:7">
      <c r="A1199" s="4">
        <v>40350</v>
      </c>
      <c r="B1199">
        <v>5266.5</v>
      </c>
      <c r="C1199">
        <v>5366.75</v>
      </c>
      <c r="D1199">
        <v>5266.5</v>
      </c>
      <c r="E1199">
        <v>5353.3</v>
      </c>
      <c r="F1199">
        <v>186200103</v>
      </c>
      <c r="G1199">
        <v>6565.17</v>
      </c>
    </row>
    <row r="1200" spans="1:7">
      <c r="A1200" s="4">
        <v>40347</v>
      </c>
      <c r="B1200">
        <v>5274.95</v>
      </c>
      <c r="C1200">
        <v>5302.3</v>
      </c>
      <c r="D1200">
        <v>5245.5</v>
      </c>
      <c r="E1200">
        <v>5262.6</v>
      </c>
      <c r="F1200">
        <v>205198165</v>
      </c>
      <c r="G1200">
        <v>7934.71</v>
      </c>
    </row>
    <row r="1201" spans="1:7">
      <c r="A1201" s="4">
        <v>40346</v>
      </c>
      <c r="B1201">
        <v>5233.6499999999996</v>
      </c>
      <c r="C1201">
        <v>5285.55</v>
      </c>
      <c r="D1201">
        <v>5206.55</v>
      </c>
      <c r="E1201">
        <v>5274.85</v>
      </c>
      <c r="F1201">
        <v>189953720</v>
      </c>
      <c r="G1201">
        <v>7662.74</v>
      </c>
    </row>
    <row r="1202" spans="1:7">
      <c r="A1202" s="4">
        <v>40345</v>
      </c>
      <c r="B1202">
        <v>5225.05</v>
      </c>
      <c r="C1202">
        <v>5255.65</v>
      </c>
      <c r="D1202">
        <v>5214.8999999999996</v>
      </c>
      <c r="E1202">
        <v>5233.3500000000004</v>
      </c>
      <c r="F1202">
        <v>203727420</v>
      </c>
      <c r="G1202">
        <v>7283.62</v>
      </c>
    </row>
    <row r="1203" spans="1:7">
      <c r="A1203" s="4">
        <v>40344</v>
      </c>
      <c r="B1203">
        <v>5201.3</v>
      </c>
      <c r="C1203">
        <v>5231.45</v>
      </c>
      <c r="D1203">
        <v>5171.05</v>
      </c>
      <c r="E1203">
        <v>5222.3500000000004</v>
      </c>
      <c r="F1203">
        <v>218930465</v>
      </c>
      <c r="G1203">
        <v>6642.21</v>
      </c>
    </row>
    <row r="1204" spans="1:7">
      <c r="A1204" s="4">
        <v>40343</v>
      </c>
      <c r="B1204">
        <v>5120.1499999999996</v>
      </c>
      <c r="C1204">
        <v>5201.25</v>
      </c>
      <c r="D1204">
        <v>5120.1499999999996</v>
      </c>
      <c r="E1204">
        <v>5197.7</v>
      </c>
      <c r="F1204">
        <v>158831199</v>
      </c>
      <c r="G1204">
        <v>5616.24</v>
      </c>
    </row>
    <row r="1205" spans="1:7">
      <c r="A1205" s="4">
        <v>40340</v>
      </c>
      <c r="B1205">
        <v>5078.75</v>
      </c>
      <c r="C1205">
        <v>5139.05</v>
      </c>
      <c r="D1205">
        <v>5078.75</v>
      </c>
      <c r="E1205">
        <v>5119.3500000000004</v>
      </c>
      <c r="F1205">
        <v>198342050</v>
      </c>
      <c r="G1205">
        <v>7105.68</v>
      </c>
    </row>
    <row r="1206" spans="1:7">
      <c r="A1206" s="4">
        <v>40339</v>
      </c>
      <c r="B1206">
        <v>4999.6000000000004</v>
      </c>
      <c r="C1206">
        <v>5085.2</v>
      </c>
      <c r="D1206">
        <v>4997.6000000000004</v>
      </c>
      <c r="E1206">
        <v>5078.6000000000004</v>
      </c>
      <c r="F1206">
        <v>176853398</v>
      </c>
      <c r="G1206">
        <v>6038.85</v>
      </c>
    </row>
    <row r="1207" spans="1:7">
      <c r="A1207" s="4">
        <v>40338</v>
      </c>
      <c r="B1207">
        <v>4985.05</v>
      </c>
      <c r="C1207">
        <v>5050.6000000000004</v>
      </c>
      <c r="D1207">
        <v>4980.1000000000004</v>
      </c>
      <c r="E1207">
        <v>5000.3</v>
      </c>
      <c r="F1207">
        <v>199912934</v>
      </c>
      <c r="G1207">
        <v>6619.08</v>
      </c>
    </row>
    <row r="1208" spans="1:7">
      <c r="A1208" s="4">
        <v>40337</v>
      </c>
      <c r="B1208">
        <v>5036.7</v>
      </c>
      <c r="C1208">
        <v>5071.3500000000004</v>
      </c>
      <c r="D1208">
        <v>4967.3</v>
      </c>
      <c r="E1208">
        <v>4987.1000000000004</v>
      </c>
      <c r="F1208">
        <v>180656558</v>
      </c>
      <c r="G1208">
        <v>6149.81</v>
      </c>
    </row>
    <row r="1209" spans="1:7">
      <c r="A1209" s="4">
        <v>40336</v>
      </c>
      <c r="B1209">
        <v>5132.95</v>
      </c>
      <c r="C1209">
        <v>5132.95</v>
      </c>
      <c r="D1209">
        <v>5004.25</v>
      </c>
      <c r="E1209">
        <v>5034</v>
      </c>
      <c r="F1209">
        <v>175607171</v>
      </c>
      <c r="G1209">
        <v>5958.49</v>
      </c>
    </row>
    <row r="1210" spans="1:7">
      <c r="A1210" s="4">
        <v>40333</v>
      </c>
      <c r="B1210">
        <v>5112.6000000000004</v>
      </c>
      <c r="C1210">
        <v>5147.8999999999996</v>
      </c>
      <c r="D1210">
        <v>5091.6000000000004</v>
      </c>
      <c r="E1210">
        <v>5135.5</v>
      </c>
      <c r="F1210">
        <v>174561315</v>
      </c>
      <c r="G1210">
        <v>5755.15</v>
      </c>
    </row>
    <row r="1211" spans="1:7">
      <c r="A1211" s="4">
        <v>40332</v>
      </c>
      <c r="B1211">
        <v>5020.1499999999996</v>
      </c>
      <c r="C1211">
        <v>5125.7</v>
      </c>
      <c r="D1211">
        <v>5020.1499999999996</v>
      </c>
      <c r="E1211">
        <v>5110.5</v>
      </c>
      <c r="F1211">
        <v>174606394</v>
      </c>
      <c r="G1211">
        <v>5784.75</v>
      </c>
    </row>
    <row r="1212" spans="1:7">
      <c r="A1212" s="4">
        <v>40331</v>
      </c>
      <c r="B1212">
        <v>4970.75</v>
      </c>
      <c r="C1212">
        <v>5031.2</v>
      </c>
      <c r="D1212">
        <v>4967.05</v>
      </c>
      <c r="E1212">
        <v>5019.8500000000004</v>
      </c>
      <c r="F1212">
        <v>217930824</v>
      </c>
      <c r="G1212">
        <v>6768.12</v>
      </c>
    </row>
    <row r="1213" spans="1:7">
      <c r="A1213" s="4">
        <v>40330</v>
      </c>
      <c r="B1213">
        <v>5086.25</v>
      </c>
      <c r="C1213">
        <v>5086.95</v>
      </c>
      <c r="D1213">
        <v>4961.05</v>
      </c>
      <c r="E1213">
        <v>4970.2</v>
      </c>
      <c r="F1213">
        <v>183016039</v>
      </c>
      <c r="G1213">
        <v>6170.85</v>
      </c>
    </row>
    <row r="1214" spans="1:7">
      <c r="A1214" s="4">
        <v>40329</v>
      </c>
      <c r="B1214">
        <v>5076.1000000000004</v>
      </c>
      <c r="C1214">
        <v>5097.6000000000004</v>
      </c>
      <c r="D1214">
        <v>5038.55</v>
      </c>
      <c r="E1214">
        <v>5086.3</v>
      </c>
      <c r="F1214">
        <v>179398969</v>
      </c>
      <c r="G1214">
        <v>5600.69</v>
      </c>
    </row>
    <row r="1215" spans="1:7">
      <c r="A1215" s="4">
        <v>40326</v>
      </c>
      <c r="B1215">
        <v>5005.6000000000004</v>
      </c>
      <c r="C1215">
        <v>5077.25</v>
      </c>
      <c r="D1215">
        <v>5005.6000000000004</v>
      </c>
      <c r="E1215">
        <v>5066.55</v>
      </c>
      <c r="F1215">
        <v>187947940</v>
      </c>
      <c r="G1215">
        <v>6703.72</v>
      </c>
    </row>
    <row r="1216" spans="1:7">
      <c r="A1216" s="4">
        <v>40325</v>
      </c>
      <c r="B1216">
        <v>4915.1499999999996</v>
      </c>
      <c r="C1216">
        <v>5016.6000000000004</v>
      </c>
      <c r="D1216">
        <v>4897.6000000000004</v>
      </c>
      <c r="E1216">
        <v>5003.1000000000004</v>
      </c>
      <c r="F1216">
        <v>238270068</v>
      </c>
      <c r="G1216">
        <v>9374.65</v>
      </c>
    </row>
    <row r="1217" spans="1:7">
      <c r="A1217" s="4">
        <v>40324</v>
      </c>
      <c r="B1217">
        <v>4807.3</v>
      </c>
      <c r="C1217">
        <v>4925.45</v>
      </c>
      <c r="D1217">
        <v>4807.3</v>
      </c>
      <c r="E1217">
        <v>4917.3999999999996</v>
      </c>
      <c r="F1217">
        <v>221985114</v>
      </c>
      <c r="G1217">
        <v>7246.83</v>
      </c>
    </row>
    <row r="1218" spans="1:7">
      <c r="A1218" s="4">
        <v>40323</v>
      </c>
      <c r="B1218">
        <v>4945.3</v>
      </c>
      <c r="C1218">
        <v>4946.6000000000004</v>
      </c>
      <c r="D1218">
        <v>4786.45</v>
      </c>
      <c r="E1218">
        <v>4806.75</v>
      </c>
      <c r="F1218">
        <v>198187219</v>
      </c>
      <c r="G1218">
        <v>6759.02</v>
      </c>
    </row>
    <row r="1219" spans="1:7">
      <c r="A1219" s="4">
        <v>40322</v>
      </c>
      <c r="B1219">
        <v>4944.3</v>
      </c>
      <c r="C1219">
        <v>5029.55</v>
      </c>
      <c r="D1219">
        <v>4923.45</v>
      </c>
      <c r="E1219">
        <v>4943.95</v>
      </c>
      <c r="F1219">
        <v>184424844</v>
      </c>
      <c r="G1219">
        <v>6576.57</v>
      </c>
    </row>
    <row r="1220" spans="1:7">
      <c r="A1220" s="4">
        <v>40319</v>
      </c>
      <c r="B1220">
        <v>4946.7</v>
      </c>
      <c r="C1220">
        <v>4946.7</v>
      </c>
      <c r="D1220">
        <v>4842.3</v>
      </c>
      <c r="E1220">
        <v>4931.1499999999996</v>
      </c>
      <c r="F1220">
        <v>230483809</v>
      </c>
      <c r="G1220">
        <v>7363.95</v>
      </c>
    </row>
    <row r="1221" spans="1:7">
      <c r="A1221" s="4">
        <v>40318</v>
      </c>
      <c r="B1221">
        <v>4924.3</v>
      </c>
      <c r="C1221">
        <v>4980.25</v>
      </c>
      <c r="D1221">
        <v>4924.3</v>
      </c>
      <c r="E1221">
        <v>4947.6000000000004</v>
      </c>
      <c r="F1221">
        <v>197303335</v>
      </c>
      <c r="G1221">
        <v>7215.28</v>
      </c>
    </row>
    <row r="1222" spans="1:7">
      <c r="A1222" s="4">
        <v>40317</v>
      </c>
      <c r="B1222">
        <v>5065.1000000000004</v>
      </c>
      <c r="C1222">
        <v>5065.1000000000004</v>
      </c>
      <c r="D1222">
        <v>4908.1499999999996</v>
      </c>
      <c r="E1222">
        <v>4919.6499999999996</v>
      </c>
      <c r="F1222">
        <v>212950386</v>
      </c>
      <c r="G1222">
        <v>8688.7099999999991</v>
      </c>
    </row>
    <row r="1223" spans="1:7">
      <c r="A1223" s="4">
        <v>40316</v>
      </c>
      <c r="B1223">
        <v>5059.55</v>
      </c>
      <c r="C1223">
        <v>5105.2</v>
      </c>
      <c r="D1223">
        <v>5024.25</v>
      </c>
      <c r="E1223">
        <v>5066.2</v>
      </c>
      <c r="F1223">
        <v>137027239</v>
      </c>
      <c r="G1223">
        <v>6336.36</v>
      </c>
    </row>
    <row r="1224" spans="1:7">
      <c r="A1224" s="4">
        <v>40315</v>
      </c>
      <c r="B1224">
        <v>5093.8999999999996</v>
      </c>
      <c r="C1224">
        <v>5094.55</v>
      </c>
      <c r="D1224">
        <v>4966.25</v>
      </c>
      <c r="E1224">
        <v>5059.8999999999996</v>
      </c>
      <c r="F1224">
        <v>169306794</v>
      </c>
      <c r="G1224">
        <v>7203.31</v>
      </c>
    </row>
    <row r="1225" spans="1:7">
      <c r="A1225" s="4">
        <v>40312</v>
      </c>
      <c r="B1225">
        <v>5180.55</v>
      </c>
      <c r="C1225">
        <v>5192.75</v>
      </c>
      <c r="D1225">
        <v>5070.95</v>
      </c>
      <c r="E1225">
        <v>5093.5</v>
      </c>
      <c r="F1225">
        <v>144381001</v>
      </c>
      <c r="G1225">
        <v>6094.56</v>
      </c>
    </row>
    <row r="1226" spans="1:7">
      <c r="A1226" s="4">
        <v>40311</v>
      </c>
      <c r="B1226">
        <v>5157.55</v>
      </c>
      <c r="C1226">
        <v>5212.7</v>
      </c>
      <c r="D1226">
        <v>5147.95</v>
      </c>
      <c r="E1226">
        <v>5178.8999999999996</v>
      </c>
      <c r="F1226">
        <v>179378582</v>
      </c>
      <c r="G1226">
        <v>6054.24</v>
      </c>
    </row>
    <row r="1227" spans="1:7">
      <c r="A1227" s="4">
        <v>40310</v>
      </c>
      <c r="B1227">
        <v>5133.75</v>
      </c>
      <c r="C1227">
        <v>5172.8500000000004</v>
      </c>
      <c r="D1227">
        <v>5098.8</v>
      </c>
      <c r="E1227">
        <v>5156.6499999999996</v>
      </c>
      <c r="F1227">
        <v>187111358</v>
      </c>
      <c r="G1227">
        <v>6559.76</v>
      </c>
    </row>
    <row r="1228" spans="1:7">
      <c r="A1228" s="4">
        <v>40309</v>
      </c>
      <c r="B1228">
        <v>5189.75</v>
      </c>
      <c r="C1228">
        <v>5206.7</v>
      </c>
      <c r="D1228">
        <v>5126.5</v>
      </c>
      <c r="E1228">
        <v>5136.1499999999996</v>
      </c>
      <c r="F1228">
        <v>168751932</v>
      </c>
      <c r="G1228">
        <v>6431.69</v>
      </c>
    </row>
    <row r="1229" spans="1:7">
      <c r="A1229" s="4">
        <v>40308</v>
      </c>
      <c r="B1229">
        <v>5026.6000000000004</v>
      </c>
      <c r="C1229">
        <v>5203.3</v>
      </c>
      <c r="D1229">
        <v>5026.6000000000004</v>
      </c>
      <c r="E1229">
        <v>5193.6000000000004</v>
      </c>
      <c r="F1229">
        <v>191632764</v>
      </c>
      <c r="G1229">
        <v>7272.87</v>
      </c>
    </row>
    <row r="1230" spans="1:7">
      <c r="A1230" s="4">
        <v>40305</v>
      </c>
      <c r="B1230">
        <v>5072.3</v>
      </c>
      <c r="C1230">
        <v>5085.6499999999996</v>
      </c>
      <c r="D1230">
        <v>4984.6000000000004</v>
      </c>
      <c r="E1230">
        <v>5018.05</v>
      </c>
      <c r="F1230">
        <v>233345722</v>
      </c>
      <c r="G1230">
        <v>8765.2900000000009</v>
      </c>
    </row>
    <row r="1231" spans="1:7">
      <c r="A1231" s="4">
        <v>40304</v>
      </c>
      <c r="B1231">
        <v>5124.3999999999996</v>
      </c>
      <c r="C1231">
        <v>5124.8999999999996</v>
      </c>
      <c r="D1231">
        <v>5037.75</v>
      </c>
      <c r="E1231">
        <v>5090.8500000000004</v>
      </c>
      <c r="F1231">
        <v>192105707</v>
      </c>
      <c r="G1231">
        <v>6560.7</v>
      </c>
    </row>
    <row r="1232" spans="1:7">
      <c r="A1232" s="4">
        <v>40303</v>
      </c>
      <c r="B1232">
        <v>5148.3500000000004</v>
      </c>
      <c r="C1232">
        <v>5148.3500000000004</v>
      </c>
      <c r="D1232">
        <v>5056.5</v>
      </c>
      <c r="E1232">
        <v>5124.8999999999996</v>
      </c>
      <c r="F1232">
        <v>207679138</v>
      </c>
      <c r="G1232">
        <v>7373.72</v>
      </c>
    </row>
    <row r="1233" spans="1:7">
      <c r="A1233" s="4">
        <v>40302</v>
      </c>
      <c r="B1233">
        <v>5223.8999999999996</v>
      </c>
      <c r="C1233">
        <v>5250.15</v>
      </c>
      <c r="D1233">
        <v>5134.8500000000004</v>
      </c>
      <c r="E1233">
        <v>5148.5</v>
      </c>
      <c r="F1233">
        <v>145539730</v>
      </c>
      <c r="G1233">
        <v>5782.23</v>
      </c>
    </row>
    <row r="1234" spans="1:7">
      <c r="A1234" s="4">
        <v>40301</v>
      </c>
      <c r="B1234">
        <v>5278.4</v>
      </c>
      <c r="C1234">
        <v>5278.7</v>
      </c>
      <c r="D1234">
        <v>5210.05</v>
      </c>
      <c r="E1234">
        <v>5222.75</v>
      </c>
      <c r="F1234">
        <v>111445668</v>
      </c>
      <c r="G1234">
        <v>4663.49</v>
      </c>
    </row>
    <row r="1235" spans="1:7">
      <c r="A1235" s="4">
        <v>40298</v>
      </c>
      <c r="B1235">
        <v>5254.2</v>
      </c>
      <c r="C1235">
        <v>5294.8</v>
      </c>
      <c r="D1235">
        <v>5254.2</v>
      </c>
      <c r="E1235">
        <v>5278</v>
      </c>
      <c r="F1235">
        <v>152495257</v>
      </c>
      <c r="G1235">
        <v>6591.23</v>
      </c>
    </row>
    <row r="1236" spans="1:7">
      <c r="A1236" s="4">
        <v>40297</v>
      </c>
      <c r="B1236">
        <v>5215.25</v>
      </c>
      <c r="C1236">
        <v>5264.75</v>
      </c>
      <c r="D1236">
        <v>5214.8</v>
      </c>
      <c r="E1236">
        <v>5254.15</v>
      </c>
      <c r="F1236">
        <v>171683419</v>
      </c>
      <c r="G1236">
        <v>7264.42</v>
      </c>
    </row>
    <row r="1237" spans="1:7">
      <c r="A1237" s="4">
        <v>40296</v>
      </c>
      <c r="B1237">
        <v>5308.2</v>
      </c>
      <c r="C1237">
        <v>5308.25</v>
      </c>
      <c r="D1237">
        <v>5202.45</v>
      </c>
      <c r="E1237">
        <v>5215.45</v>
      </c>
      <c r="F1237">
        <v>178645117</v>
      </c>
      <c r="G1237">
        <v>6812.97</v>
      </c>
    </row>
    <row r="1238" spans="1:7">
      <c r="A1238" s="4">
        <v>40295</v>
      </c>
      <c r="B1238">
        <v>5322.1</v>
      </c>
      <c r="C1238">
        <v>5330.55</v>
      </c>
      <c r="D1238">
        <v>5301.4</v>
      </c>
      <c r="E1238">
        <v>5308.35</v>
      </c>
      <c r="F1238">
        <v>144428508</v>
      </c>
      <c r="G1238">
        <v>5684.75</v>
      </c>
    </row>
    <row r="1239" spans="1:7">
      <c r="A1239" s="4">
        <v>40294</v>
      </c>
      <c r="B1239">
        <v>5299.35</v>
      </c>
      <c r="C1239">
        <v>5342.35</v>
      </c>
      <c r="D1239">
        <v>5299.35</v>
      </c>
      <c r="E1239">
        <v>5322.45</v>
      </c>
      <c r="F1239">
        <v>127022478</v>
      </c>
      <c r="G1239">
        <v>5920.48</v>
      </c>
    </row>
    <row r="1240" spans="1:7">
      <c r="A1240" s="4">
        <v>40291</v>
      </c>
      <c r="B1240">
        <v>5269.65</v>
      </c>
      <c r="C1240">
        <v>5311.05</v>
      </c>
      <c r="D1240">
        <v>5269.65</v>
      </c>
      <c r="E1240">
        <v>5304.1</v>
      </c>
      <c r="F1240">
        <v>154120422</v>
      </c>
      <c r="G1240">
        <v>6935.25</v>
      </c>
    </row>
    <row r="1241" spans="1:7">
      <c r="A1241" s="4">
        <v>40290</v>
      </c>
      <c r="B1241">
        <v>5248.6</v>
      </c>
      <c r="C1241">
        <v>5331.8</v>
      </c>
      <c r="D1241">
        <v>5221.1000000000004</v>
      </c>
      <c r="E1241">
        <v>5269.35</v>
      </c>
      <c r="F1241">
        <v>180286076</v>
      </c>
      <c r="G1241">
        <v>8794.67</v>
      </c>
    </row>
    <row r="1242" spans="1:7">
      <c r="A1242" s="4">
        <v>40289</v>
      </c>
      <c r="B1242">
        <v>5230.3</v>
      </c>
      <c r="C1242">
        <v>5266.3</v>
      </c>
      <c r="D1242">
        <v>5230.3</v>
      </c>
      <c r="E1242">
        <v>5244.9</v>
      </c>
      <c r="F1242">
        <v>196901598</v>
      </c>
      <c r="G1242">
        <v>6577.43</v>
      </c>
    </row>
    <row r="1243" spans="1:7">
      <c r="A1243" s="4">
        <v>40288</v>
      </c>
      <c r="B1243">
        <v>5208.3</v>
      </c>
      <c r="C1243">
        <v>5257.25</v>
      </c>
      <c r="D1243">
        <v>5208.3</v>
      </c>
      <c r="E1243">
        <v>5230.1000000000004</v>
      </c>
      <c r="F1243">
        <v>199478130</v>
      </c>
      <c r="G1243">
        <v>7155.88</v>
      </c>
    </row>
    <row r="1244" spans="1:7">
      <c r="A1244" s="4">
        <v>40287</v>
      </c>
      <c r="B1244">
        <v>5279.05</v>
      </c>
      <c r="C1244">
        <v>5279.05</v>
      </c>
      <c r="D1244">
        <v>5160.8999999999996</v>
      </c>
      <c r="E1244">
        <v>5203.6499999999996</v>
      </c>
      <c r="F1244">
        <v>155321410</v>
      </c>
      <c r="G1244">
        <v>5791.22</v>
      </c>
    </row>
    <row r="1245" spans="1:7">
      <c r="A1245" s="4">
        <v>40284</v>
      </c>
      <c r="B1245">
        <v>5273.4</v>
      </c>
      <c r="C1245">
        <v>5283.05</v>
      </c>
      <c r="D1245">
        <v>5237.55</v>
      </c>
      <c r="E1245">
        <v>5262.6</v>
      </c>
      <c r="F1245">
        <v>151013525</v>
      </c>
      <c r="G1245">
        <v>5498.97</v>
      </c>
    </row>
    <row r="1246" spans="1:7">
      <c r="A1246" s="4">
        <v>40283</v>
      </c>
      <c r="B1246">
        <v>5323.3</v>
      </c>
      <c r="C1246">
        <v>5373.15</v>
      </c>
      <c r="D1246">
        <v>5265.3</v>
      </c>
      <c r="E1246">
        <v>5273.6</v>
      </c>
      <c r="F1246">
        <v>195013233</v>
      </c>
      <c r="G1246">
        <v>7702.54</v>
      </c>
    </row>
    <row r="1247" spans="1:7">
      <c r="A1247" s="4">
        <v>40281</v>
      </c>
      <c r="B1247">
        <v>5340.85</v>
      </c>
      <c r="C1247">
        <v>5356.5</v>
      </c>
      <c r="D1247">
        <v>5301.7</v>
      </c>
      <c r="E1247">
        <v>5322.95</v>
      </c>
      <c r="F1247">
        <v>126581805</v>
      </c>
      <c r="G1247">
        <v>7839.07</v>
      </c>
    </row>
    <row r="1248" spans="1:7">
      <c r="A1248" s="4">
        <v>40280</v>
      </c>
      <c r="B1248">
        <v>5354.15</v>
      </c>
      <c r="C1248">
        <v>5382.15</v>
      </c>
      <c r="D1248">
        <v>5324.9</v>
      </c>
      <c r="E1248">
        <v>5339.7</v>
      </c>
      <c r="F1248">
        <v>134901999</v>
      </c>
      <c r="G1248">
        <v>5502.8</v>
      </c>
    </row>
    <row r="1249" spans="1:7">
      <c r="A1249" s="4">
        <v>40277</v>
      </c>
      <c r="B1249">
        <v>5302.4</v>
      </c>
      <c r="C1249">
        <v>5377.45</v>
      </c>
      <c r="D1249">
        <v>5302.25</v>
      </c>
      <c r="E1249">
        <v>5361.75</v>
      </c>
      <c r="F1249">
        <v>154497751</v>
      </c>
      <c r="G1249">
        <v>6207.69</v>
      </c>
    </row>
    <row r="1250" spans="1:7">
      <c r="A1250" s="4">
        <v>40276</v>
      </c>
      <c r="B1250">
        <v>5376.3</v>
      </c>
      <c r="C1250">
        <v>5383.65</v>
      </c>
      <c r="D1250">
        <v>5290.25</v>
      </c>
      <c r="E1250">
        <v>5304.45</v>
      </c>
      <c r="F1250">
        <v>156785881</v>
      </c>
      <c r="G1250">
        <v>5830.63</v>
      </c>
    </row>
    <row r="1251" spans="1:7">
      <c r="A1251" s="4">
        <v>40275</v>
      </c>
      <c r="B1251">
        <v>5365.7</v>
      </c>
      <c r="C1251">
        <v>5399.65</v>
      </c>
      <c r="D1251">
        <v>5345.05</v>
      </c>
      <c r="E1251">
        <v>5374.65</v>
      </c>
      <c r="F1251">
        <v>166790249</v>
      </c>
      <c r="G1251">
        <v>6530.95</v>
      </c>
    </row>
    <row r="1252" spans="1:7">
      <c r="A1252" s="4">
        <v>40274</v>
      </c>
      <c r="B1252">
        <v>5369.65</v>
      </c>
      <c r="C1252">
        <v>5388.65</v>
      </c>
      <c r="D1252">
        <v>5351.7</v>
      </c>
      <c r="E1252">
        <v>5366</v>
      </c>
      <c r="F1252">
        <v>147051901</v>
      </c>
      <c r="G1252">
        <v>5746.95</v>
      </c>
    </row>
    <row r="1253" spans="1:7">
      <c r="A1253" s="4">
        <v>40273</v>
      </c>
      <c r="B1253">
        <v>5291.4</v>
      </c>
      <c r="C1253">
        <v>5377.55</v>
      </c>
      <c r="D1253">
        <v>5291.4</v>
      </c>
      <c r="E1253">
        <v>5368.4</v>
      </c>
      <c r="F1253">
        <v>132419861</v>
      </c>
      <c r="G1253">
        <v>5762.97</v>
      </c>
    </row>
    <row r="1254" spans="1:7">
      <c r="A1254" s="4">
        <v>40269</v>
      </c>
      <c r="B1254">
        <v>5249.2</v>
      </c>
      <c r="C1254">
        <v>5298.6</v>
      </c>
      <c r="D1254">
        <v>5249.2</v>
      </c>
      <c r="E1254">
        <v>5290.5</v>
      </c>
      <c r="F1254">
        <v>127773261</v>
      </c>
      <c r="G1254">
        <v>5365.11</v>
      </c>
    </row>
    <row r="1255" spans="1:7">
      <c r="A1255" s="4">
        <v>40268</v>
      </c>
      <c r="B1255">
        <v>5260.4</v>
      </c>
      <c r="C1255">
        <v>5293.9</v>
      </c>
      <c r="D1255">
        <v>5235.1499999999996</v>
      </c>
      <c r="E1255">
        <v>5249.1</v>
      </c>
      <c r="F1255">
        <v>147618695</v>
      </c>
      <c r="G1255">
        <v>6542.18</v>
      </c>
    </row>
    <row r="1256" spans="1:7">
      <c r="A1256" s="4">
        <v>40267</v>
      </c>
      <c r="B1256">
        <v>5302.95</v>
      </c>
      <c r="C1256">
        <v>5325</v>
      </c>
      <c r="D1256">
        <v>5251.35</v>
      </c>
      <c r="E1256">
        <v>5262.45</v>
      </c>
      <c r="F1256">
        <v>133483766</v>
      </c>
      <c r="G1256">
        <v>5629.19</v>
      </c>
    </row>
    <row r="1257" spans="1:7">
      <c r="A1257" s="4">
        <v>40266</v>
      </c>
      <c r="B1257">
        <v>5283.9</v>
      </c>
      <c r="C1257">
        <v>5329.55</v>
      </c>
      <c r="D1257">
        <v>5242.1499999999996</v>
      </c>
      <c r="E1257">
        <v>5302.85</v>
      </c>
      <c r="F1257">
        <v>132186441</v>
      </c>
      <c r="G1257">
        <v>6001.64</v>
      </c>
    </row>
    <row r="1258" spans="1:7">
      <c r="A1258" s="4">
        <v>40263</v>
      </c>
      <c r="B1258">
        <v>5260.55</v>
      </c>
      <c r="C1258">
        <v>5293.75</v>
      </c>
      <c r="D1258">
        <v>5260.55</v>
      </c>
      <c r="E1258">
        <v>5282</v>
      </c>
      <c r="F1258">
        <v>140965576</v>
      </c>
      <c r="G1258">
        <v>6366.38</v>
      </c>
    </row>
    <row r="1259" spans="1:7">
      <c r="A1259" s="4">
        <v>40262</v>
      </c>
      <c r="B1259">
        <v>5225.3</v>
      </c>
      <c r="C1259">
        <v>5267.3</v>
      </c>
      <c r="D1259">
        <v>5202.95</v>
      </c>
      <c r="E1259">
        <v>5260.4</v>
      </c>
      <c r="F1259">
        <v>207844844</v>
      </c>
      <c r="G1259">
        <v>9239.93</v>
      </c>
    </row>
    <row r="1260" spans="1:7">
      <c r="A1260" s="4">
        <v>40260</v>
      </c>
      <c r="B1260">
        <v>5205.8500000000004</v>
      </c>
      <c r="C1260">
        <v>5243.6</v>
      </c>
      <c r="D1260">
        <v>5193.3999999999996</v>
      </c>
      <c r="E1260">
        <v>5225.3</v>
      </c>
      <c r="F1260">
        <v>146479804</v>
      </c>
      <c r="G1260">
        <v>5673.78</v>
      </c>
    </row>
    <row r="1261" spans="1:7">
      <c r="A1261" s="4">
        <v>40259</v>
      </c>
      <c r="B1261">
        <v>5260.95</v>
      </c>
      <c r="C1261">
        <v>5260.95</v>
      </c>
      <c r="D1261">
        <v>5187.05</v>
      </c>
      <c r="E1261">
        <v>5205.2</v>
      </c>
      <c r="F1261">
        <v>130039411</v>
      </c>
      <c r="G1261">
        <v>5212.1400000000003</v>
      </c>
    </row>
    <row r="1262" spans="1:7">
      <c r="A1262" s="4">
        <v>40256</v>
      </c>
      <c r="B1262">
        <v>5246.8</v>
      </c>
      <c r="C1262">
        <v>5269.95</v>
      </c>
      <c r="D1262">
        <v>5237.1000000000004</v>
      </c>
      <c r="E1262">
        <v>5262.8</v>
      </c>
      <c r="F1262">
        <v>136871848</v>
      </c>
      <c r="G1262">
        <v>5558.7</v>
      </c>
    </row>
    <row r="1263" spans="1:7">
      <c r="A1263" s="4">
        <v>40255</v>
      </c>
      <c r="B1263">
        <v>5232.55</v>
      </c>
      <c r="C1263">
        <v>5255.65</v>
      </c>
      <c r="D1263">
        <v>5214.3999999999996</v>
      </c>
      <c r="E1263">
        <v>5245.9</v>
      </c>
      <c r="F1263">
        <v>160336720</v>
      </c>
      <c r="G1263">
        <v>5521.68</v>
      </c>
    </row>
    <row r="1264" spans="1:7">
      <c r="A1264" s="4">
        <v>40254</v>
      </c>
      <c r="B1264">
        <v>5198.45</v>
      </c>
      <c r="C1264">
        <v>5260.5</v>
      </c>
      <c r="D1264">
        <v>5177.1499999999996</v>
      </c>
      <c r="E1264">
        <v>5231.8999999999996</v>
      </c>
      <c r="F1264">
        <v>169767105</v>
      </c>
      <c r="G1264">
        <v>6291.05</v>
      </c>
    </row>
    <row r="1265" spans="1:7">
      <c r="A1265" s="4">
        <v>40253</v>
      </c>
      <c r="B1265">
        <v>5128.95</v>
      </c>
      <c r="C1265">
        <v>5209.25</v>
      </c>
      <c r="D1265">
        <v>5125.7</v>
      </c>
      <c r="E1265">
        <v>5198.1000000000004</v>
      </c>
      <c r="F1265">
        <v>120692486</v>
      </c>
      <c r="G1265">
        <v>5250.18</v>
      </c>
    </row>
    <row r="1266" spans="1:7">
      <c r="A1266" s="4">
        <v>40252</v>
      </c>
      <c r="B1266">
        <v>5134.45</v>
      </c>
      <c r="C1266">
        <v>5151.05</v>
      </c>
      <c r="D1266">
        <v>5101.2</v>
      </c>
      <c r="E1266">
        <v>5128.8999999999996</v>
      </c>
      <c r="F1266">
        <v>134878673</v>
      </c>
      <c r="G1266">
        <v>5301.12</v>
      </c>
    </row>
    <row r="1267" spans="1:7">
      <c r="A1267" s="4">
        <v>40249</v>
      </c>
      <c r="B1267">
        <v>5131.8</v>
      </c>
      <c r="C1267">
        <v>5158.1000000000004</v>
      </c>
      <c r="D1267">
        <v>5122.1000000000004</v>
      </c>
      <c r="E1267">
        <v>5137</v>
      </c>
      <c r="F1267">
        <v>152561763</v>
      </c>
      <c r="G1267">
        <v>5927.11</v>
      </c>
    </row>
    <row r="1268" spans="1:7">
      <c r="A1268" s="4">
        <v>40248</v>
      </c>
      <c r="B1268">
        <v>5116.3500000000004</v>
      </c>
      <c r="C1268">
        <v>5152.6000000000004</v>
      </c>
      <c r="D1268">
        <v>5102.1000000000004</v>
      </c>
      <c r="E1268">
        <v>5133.3999999999996</v>
      </c>
      <c r="F1268">
        <v>155698046</v>
      </c>
      <c r="G1268">
        <v>5500.07</v>
      </c>
    </row>
    <row r="1269" spans="1:7">
      <c r="A1269" s="4">
        <v>40247</v>
      </c>
      <c r="B1269">
        <v>5101.6000000000004</v>
      </c>
      <c r="C1269">
        <v>5137.3999999999996</v>
      </c>
      <c r="D1269">
        <v>5092.05</v>
      </c>
      <c r="E1269">
        <v>5116.25</v>
      </c>
      <c r="F1269">
        <v>167174523</v>
      </c>
      <c r="G1269">
        <v>6445.89</v>
      </c>
    </row>
    <row r="1270" spans="1:7">
      <c r="A1270" s="4">
        <v>40246</v>
      </c>
      <c r="B1270">
        <v>5121.05</v>
      </c>
      <c r="C1270">
        <v>5131.8</v>
      </c>
      <c r="D1270">
        <v>5094.3500000000004</v>
      </c>
      <c r="E1270">
        <v>5101.5</v>
      </c>
      <c r="F1270">
        <v>158734706</v>
      </c>
      <c r="G1270">
        <v>6364.07</v>
      </c>
    </row>
    <row r="1271" spans="1:7">
      <c r="A1271" s="4">
        <v>40245</v>
      </c>
      <c r="B1271">
        <v>5092.1499999999996</v>
      </c>
      <c r="C1271">
        <v>5147.1000000000004</v>
      </c>
      <c r="D1271">
        <v>5092.1499999999996</v>
      </c>
      <c r="E1271">
        <v>5124</v>
      </c>
      <c r="F1271">
        <v>187964711</v>
      </c>
      <c r="G1271">
        <v>7130.87</v>
      </c>
    </row>
    <row r="1272" spans="1:7">
      <c r="A1272" s="4">
        <v>40242</v>
      </c>
      <c r="B1272">
        <v>5080.55</v>
      </c>
      <c r="C1272">
        <v>5118.6499999999996</v>
      </c>
      <c r="D1272">
        <v>5068.05</v>
      </c>
      <c r="E1272">
        <v>5088.7</v>
      </c>
      <c r="F1272">
        <v>209604746</v>
      </c>
      <c r="G1272">
        <v>6307.8</v>
      </c>
    </row>
    <row r="1273" spans="1:7">
      <c r="A1273" s="4">
        <v>40241</v>
      </c>
      <c r="B1273">
        <v>5096.95</v>
      </c>
      <c r="C1273">
        <v>5096.95</v>
      </c>
      <c r="D1273">
        <v>5049</v>
      </c>
      <c r="E1273">
        <v>5080.25</v>
      </c>
      <c r="F1273">
        <v>205104948</v>
      </c>
      <c r="G1273">
        <v>6826.25</v>
      </c>
    </row>
    <row r="1274" spans="1:7">
      <c r="A1274" s="4">
        <v>40240</v>
      </c>
      <c r="B1274">
        <v>5015.8</v>
      </c>
      <c r="C1274">
        <v>5093.25</v>
      </c>
      <c r="D1274">
        <v>5015.1000000000004</v>
      </c>
      <c r="E1274">
        <v>5088.1000000000004</v>
      </c>
      <c r="F1274">
        <v>191791765</v>
      </c>
      <c r="G1274">
        <v>7375.98</v>
      </c>
    </row>
    <row r="1275" spans="1:7">
      <c r="A1275" s="4">
        <v>40239</v>
      </c>
      <c r="B1275">
        <v>4935.6000000000004</v>
      </c>
      <c r="C1275">
        <v>5029.45</v>
      </c>
      <c r="D1275">
        <v>4935.3500000000004</v>
      </c>
      <c r="E1275">
        <v>5017</v>
      </c>
      <c r="F1275">
        <v>233127111</v>
      </c>
      <c r="G1275">
        <v>8468.18</v>
      </c>
    </row>
    <row r="1276" spans="1:7">
      <c r="A1276" s="4">
        <v>40235</v>
      </c>
      <c r="B1276">
        <v>4858.5</v>
      </c>
      <c r="C1276">
        <v>4992</v>
      </c>
      <c r="D1276">
        <v>4858.45</v>
      </c>
      <c r="E1276">
        <v>4922.3</v>
      </c>
      <c r="F1276">
        <v>341137163</v>
      </c>
      <c r="G1276">
        <v>10987.94</v>
      </c>
    </row>
    <row r="1277" spans="1:7">
      <c r="A1277" s="4">
        <v>40234</v>
      </c>
      <c r="B1277">
        <v>4859</v>
      </c>
      <c r="C1277">
        <v>4880.1499999999996</v>
      </c>
      <c r="D1277">
        <v>4835.6000000000004</v>
      </c>
      <c r="E1277">
        <v>4859.75</v>
      </c>
      <c r="F1277">
        <v>179443119</v>
      </c>
      <c r="G1277">
        <v>6427.68</v>
      </c>
    </row>
    <row r="1278" spans="1:7">
      <c r="A1278" s="4">
        <v>40233</v>
      </c>
      <c r="B1278">
        <v>4869.55</v>
      </c>
      <c r="C1278">
        <v>4880.55</v>
      </c>
      <c r="D1278">
        <v>4834.6499999999996</v>
      </c>
      <c r="E1278">
        <v>4858.6000000000004</v>
      </c>
      <c r="F1278">
        <v>141213476</v>
      </c>
      <c r="G1278">
        <v>4842.2299999999996</v>
      </c>
    </row>
    <row r="1279" spans="1:7">
      <c r="A1279" s="4">
        <v>40232</v>
      </c>
      <c r="B1279">
        <v>4856.6000000000004</v>
      </c>
      <c r="C1279">
        <v>4884.1000000000004</v>
      </c>
      <c r="D1279">
        <v>4833.1499999999996</v>
      </c>
      <c r="E1279">
        <v>4870.05</v>
      </c>
      <c r="F1279">
        <v>129233916</v>
      </c>
      <c r="G1279">
        <v>4617.62</v>
      </c>
    </row>
    <row r="1280" spans="1:7">
      <c r="A1280" s="4">
        <v>40231</v>
      </c>
      <c r="B1280">
        <v>4849.3500000000004</v>
      </c>
      <c r="C1280">
        <v>4912.05</v>
      </c>
      <c r="D1280">
        <v>4845.8999999999996</v>
      </c>
      <c r="E1280">
        <v>4856.3999999999996</v>
      </c>
      <c r="F1280">
        <v>149362400</v>
      </c>
      <c r="G1280">
        <v>4591.6000000000004</v>
      </c>
    </row>
    <row r="1281" spans="1:7">
      <c r="A1281" s="4">
        <v>40228</v>
      </c>
      <c r="B1281">
        <v>4887.3</v>
      </c>
      <c r="C1281">
        <v>4887.3</v>
      </c>
      <c r="D1281">
        <v>4805.55</v>
      </c>
      <c r="E1281">
        <v>4844.8999999999996</v>
      </c>
      <c r="F1281">
        <v>194311305</v>
      </c>
      <c r="G1281">
        <v>5737.99</v>
      </c>
    </row>
    <row r="1282" spans="1:7">
      <c r="A1282" s="4">
        <v>40227</v>
      </c>
      <c r="B1282">
        <v>4915.1000000000004</v>
      </c>
      <c r="C1282">
        <v>4922.05</v>
      </c>
      <c r="D1282">
        <v>4873.7</v>
      </c>
      <c r="E1282">
        <v>4887.75</v>
      </c>
      <c r="F1282">
        <v>193513235</v>
      </c>
      <c r="G1282">
        <v>5763.98</v>
      </c>
    </row>
    <row r="1283" spans="1:7">
      <c r="A1283" s="4">
        <v>40226</v>
      </c>
      <c r="B1283">
        <v>4858.6499999999996</v>
      </c>
      <c r="C1283">
        <v>4929.7</v>
      </c>
      <c r="D1283">
        <v>4857.6000000000004</v>
      </c>
      <c r="E1283">
        <v>4914</v>
      </c>
      <c r="F1283">
        <v>176502266</v>
      </c>
      <c r="G1283">
        <v>6291.08</v>
      </c>
    </row>
    <row r="1284" spans="1:7">
      <c r="A1284" s="4">
        <v>40225</v>
      </c>
      <c r="B1284">
        <v>4801.8</v>
      </c>
      <c r="C1284">
        <v>4880</v>
      </c>
      <c r="D1284">
        <v>4791.3500000000004</v>
      </c>
      <c r="E1284">
        <v>4855.75</v>
      </c>
      <c r="F1284">
        <v>156011235</v>
      </c>
      <c r="G1284">
        <v>5240.97</v>
      </c>
    </row>
    <row r="1285" spans="1:7">
      <c r="A1285" s="4">
        <v>40224</v>
      </c>
      <c r="B1285">
        <v>4827.8999999999996</v>
      </c>
      <c r="C1285">
        <v>4845.6000000000004</v>
      </c>
      <c r="D1285">
        <v>4783.8999999999996</v>
      </c>
      <c r="E1285">
        <v>4801.95</v>
      </c>
      <c r="F1285">
        <v>153758927</v>
      </c>
      <c r="G1285">
        <v>5004.68</v>
      </c>
    </row>
    <row r="1286" spans="1:7">
      <c r="A1286" s="4">
        <v>40220</v>
      </c>
      <c r="B1286">
        <v>4757.25</v>
      </c>
      <c r="C1286">
        <v>4843.8</v>
      </c>
      <c r="D1286">
        <v>4757.25</v>
      </c>
      <c r="E1286">
        <v>4826.8500000000004</v>
      </c>
      <c r="F1286">
        <v>142638466</v>
      </c>
      <c r="G1286">
        <v>4917.21</v>
      </c>
    </row>
    <row r="1287" spans="1:7">
      <c r="A1287" s="4">
        <v>40219</v>
      </c>
      <c r="B1287">
        <v>4793</v>
      </c>
      <c r="C1287">
        <v>4826.8500000000004</v>
      </c>
      <c r="D1287">
        <v>4748.1000000000004</v>
      </c>
      <c r="E1287">
        <v>4757.2</v>
      </c>
      <c r="F1287">
        <v>185053448</v>
      </c>
      <c r="G1287">
        <v>6196.72</v>
      </c>
    </row>
    <row r="1288" spans="1:7">
      <c r="A1288" s="4">
        <v>40218</v>
      </c>
      <c r="B1288">
        <v>4760.55</v>
      </c>
      <c r="C1288">
        <v>4810.3999999999996</v>
      </c>
      <c r="D1288">
        <v>4739.3500000000004</v>
      </c>
      <c r="E1288">
        <v>4792.6499999999996</v>
      </c>
      <c r="F1288">
        <v>175452494</v>
      </c>
      <c r="G1288">
        <v>5819.47</v>
      </c>
    </row>
    <row r="1289" spans="1:7">
      <c r="A1289" s="4">
        <v>40217</v>
      </c>
      <c r="B1289">
        <v>4755.3500000000004</v>
      </c>
      <c r="C1289">
        <v>4799.05</v>
      </c>
      <c r="D1289">
        <v>4675.3999999999996</v>
      </c>
      <c r="E1289">
        <v>4760.3999999999996</v>
      </c>
      <c r="F1289">
        <v>205364363</v>
      </c>
      <c r="G1289">
        <v>6823.11</v>
      </c>
    </row>
    <row r="1290" spans="1:7">
      <c r="A1290" s="4">
        <v>40215</v>
      </c>
      <c r="B1290">
        <v>4712.75</v>
      </c>
      <c r="C1290">
        <v>4768.1499999999996</v>
      </c>
      <c r="D1290">
        <v>4712.75</v>
      </c>
      <c r="E1290">
        <v>4757.25</v>
      </c>
      <c r="F1290">
        <v>22091127</v>
      </c>
      <c r="G1290">
        <v>643.11</v>
      </c>
    </row>
    <row r="1291" spans="1:7">
      <c r="A1291" s="4">
        <v>40214</v>
      </c>
      <c r="B1291">
        <v>4819.6499999999996</v>
      </c>
      <c r="C1291">
        <v>4827</v>
      </c>
      <c r="D1291">
        <v>4692.3500000000004</v>
      </c>
      <c r="E1291">
        <v>4718.6499999999996</v>
      </c>
      <c r="F1291">
        <v>222362365</v>
      </c>
      <c r="G1291">
        <v>7609.87</v>
      </c>
    </row>
    <row r="1292" spans="1:7">
      <c r="A1292" s="4">
        <v>40213</v>
      </c>
      <c r="B1292">
        <v>4931.3</v>
      </c>
      <c r="C1292">
        <v>4931.3</v>
      </c>
      <c r="D1292">
        <v>4832.3500000000004</v>
      </c>
      <c r="E1292">
        <v>4845.3500000000004</v>
      </c>
      <c r="F1292">
        <v>167815142</v>
      </c>
      <c r="G1292">
        <v>6169.35</v>
      </c>
    </row>
    <row r="1293" spans="1:7">
      <c r="A1293" s="4">
        <v>40212</v>
      </c>
      <c r="B1293">
        <v>4831</v>
      </c>
      <c r="C1293">
        <v>4949.1499999999996</v>
      </c>
      <c r="D1293">
        <v>4831</v>
      </c>
      <c r="E1293">
        <v>4931.8500000000004</v>
      </c>
      <c r="F1293">
        <v>163105434</v>
      </c>
      <c r="G1293">
        <v>6448.29</v>
      </c>
    </row>
    <row r="1294" spans="1:7">
      <c r="A1294" s="4">
        <v>40211</v>
      </c>
      <c r="B1294">
        <v>4907.8500000000004</v>
      </c>
      <c r="C1294">
        <v>4951.1499999999996</v>
      </c>
      <c r="D1294">
        <v>4814.1000000000004</v>
      </c>
      <c r="E1294">
        <v>4830.1000000000004</v>
      </c>
      <c r="F1294">
        <v>235090748</v>
      </c>
      <c r="G1294">
        <v>7927.05</v>
      </c>
    </row>
    <row r="1295" spans="1:7">
      <c r="A1295" s="4">
        <v>40210</v>
      </c>
      <c r="B1295">
        <v>4882.05</v>
      </c>
      <c r="C1295">
        <v>4918.8</v>
      </c>
      <c r="D1295">
        <v>4827.1499999999996</v>
      </c>
      <c r="E1295">
        <v>4899.7</v>
      </c>
      <c r="F1295">
        <v>226819473</v>
      </c>
      <c r="G1295">
        <v>7255.33</v>
      </c>
    </row>
    <row r="1296" spans="1:7">
      <c r="A1296" s="4">
        <v>40207</v>
      </c>
      <c r="B1296">
        <v>4866.1499999999996</v>
      </c>
      <c r="C1296">
        <v>4893.7</v>
      </c>
      <c r="D1296">
        <v>4766</v>
      </c>
      <c r="E1296">
        <v>4882.05</v>
      </c>
      <c r="F1296">
        <v>265191792</v>
      </c>
      <c r="G1296">
        <v>10116.629999999999</v>
      </c>
    </row>
    <row r="1297" spans="1:7">
      <c r="A1297" s="4">
        <v>40206</v>
      </c>
      <c r="B1297">
        <v>4863</v>
      </c>
      <c r="C1297">
        <v>4929.8999999999996</v>
      </c>
      <c r="D1297">
        <v>4824.95</v>
      </c>
      <c r="E1297">
        <v>4867.25</v>
      </c>
      <c r="F1297">
        <v>275868897</v>
      </c>
      <c r="G1297">
        <v>10614.04</v>
      </c>
    </row>
    <row r="1298" spans="1:7">
      <c r="A1298" s="4">
        <v>40205</v>
      </c>
      <c r="B1298">
        <v>5008.5</v>
      </c>
      <c r="C1298">
        <v>5008.5</v>
      </c>
      <c r="D1298">
        <v>4833.05</v>
      </c>
      <c r="E1298">
        <v>4853.1000000000004</v>
      </c>
      <c r="F1298">
        <v>274773820</v>
      </c>
      <c r="G1298">
        <v>9800.33</v>
      </c>
    </row>
    <row r="1299" spans="1:7">
      <c r="A1299" s="4">
        <v>40203</v>
      </c>
      <c r="B1299">
        <v>5034.55</v>
      </c>
      <c r="C1299">
        <v>5035.7</v>
      </c>
      <c r="D1299">
        <v>4983.05</v>
      </c>
      <c r="E1299">
        <v>5007.8999999999996</v>
      </c>
      <c r="F1299">
        <v>166405391</v>
      </c>
      <c r="G1299">
        <v>5714.17</v>
      </c>
    </row>
    <row r="1300" spans="1:7">
      <c r="A1300" s="4">
        <v>40200</v>
      </c>
      <c r="B1300">
        <v>5094.1499999999996</v>
      </c>
      <c r="C1300">
        <v>5094.1499999999996</v>
      </c>
      <c r="D1300">
        <v>4954.8500000000004</v>
      </c>
      <c r="E1300">
        <v>5036</v>
      </c>
      <c r="F1300">
        <v>270251977</v>
      </c>
      <c r="G1300">
        <v>10414.08</v>
      </c>
    </row>
    <row r="1301" spans="1:7">
      <c r="A1301" s="4">
        <v>40199</v>
      </c>
      <c r="B1301">
        <v>5220.2</v>
      </c>
      <c r="C1301">
        <v>5220.3500000000004</v>
      </c>
      <c r="D1301">
        <v>5085.45</v>
      </c>
      <c r="E1301">
        <v>5094.1499999999996</v>
      </c>
      <c r="F1301">
        <v>190009431</v>
      </c>
      <c r="G1301">
        <v>7943.76</v>
      </c>
    </row>
    <row r="1302" spans="1:7">
      <c r="A1302" s="4">
        <v>40198</v>
      </c>
      <c r="B1302">
        <v>5226.1000000000004</v>
      </c>
      <c r="C1302">
        <v>5256.7</v>
      </c>
      <c r="D1302">
        <v>5201.3999999999996</v>
      </c>
      <c r="E1302">
        <v>5221.7</v>
      </c>
      <c r="F1302">
        <v>167867201</v>
      </c>
      <c r="G1302">
        <v>7170.51</v>
      </c>
    </row>
    <row r="1303" spans="1:7">
      <c r="A1303" s="4">
        <v>40197</v>
      </c>
      <c r="B1303">
        <v>5274.2</v>
      </c>
      <c r="C1303">
        <v>5287.8</v>
      </c>
      <c r="D1303">
        <v>5218.6499999999996</v>
      </c>
      <c r="E1303">
        <v>5225.6499999999996</v>
      </c>
      <c r="F1303">
        <v>141424524</v>
      </c>
      <c r="G1303">
        <v>6197.52</v>
      </c>
    </row>
    <row r="1304" spans="1:7">
      <c r="A1304" s="4">
        <v>40196</v>
      </c>
      <c r="B1304">
        <v>5253.65</v>
      </c>
      <c r="C1304">
        <v>5292.5</v>
      </c>
      <c r="D1304">
        <v>5228.95</v>
      </c>
      <c r="E1304">
        <v>5274.85</v>
      </c>
      <c r="F1304">
        <v>153687597</v>
      </c>
      <c r="G1304">
        <v>6659.87</v>
      </c>
    </row>
    <row r="1305" spans="1:7">
      <c r="A1305" s="4">
        <v>40193</v>
      </c>
      <c r="B1305">
        <v>5259.9</v>
      </c>
      <c r="C1305">
        <v>5279.85</v>
      </c>
      <c r="D1305">
        <v>5242.45</v>
      </c>
      <c r="E1305">
        <v>5252.2</v>
      </c>
      <c r="F1305">
        <v>167242355</v>
      </c>
      <c r="G1305">
        <v>6927.87</v>
      </c>
    </row>
    <row r="1306" spans="1:7">
      <c r="A1306" s="4">
        <v>40192</v>
      </c>
      <c r="B1306">
        <v>5234.5</v>
      </c>
      <c r="C1306">
        <v>5272.85</v>
      </c>
      <c r="D1306">
        <v>5232.5</v>
      </c>
      <c r="E1306">
        <v>5259.9</v>
      </c>
      <c r="F1306">
        <v>171282618</v>
      </c>
      <c r="G1306">
        <v>7824.43</v>
      </c>
    </row>
    <row r="1307" spans="1:7">
      <c r="A1307" s="4">
        <v>40191</v>
      </c>
      <c r="B1307">
        <v>5212.6000000000004</v>
      </c>
      <c r="C1307">
        <v>5239.2</v>
      </c>
      <c r="D1307">
        <v>5169.55</v>
      </c>
      <c r="E1307">
        <v>5233.95</v>
      </c>
      <c r="F1307">
        <v>200774550</v>
      </c>
      <c r="G1307">
        <v>8430.48</v>
      </c>
    </row>
    <row r="1308" spans="1:7">
      <c r="A1308" s="4">
        <v>40190</v>
      </c>
      <c r="B1308">
        <v>5251.1</v>
      </c>
      <c r="C1308">
        <v>5300.5</v>
      </c>
      <c r="D1308">
        <v>5200.95</v>
      </c>
      <c r="E1308">
        <v>5210.3999999999996</v>
      </c>
      <c r="F1308">
        <v>206748015</v>
      </c>
      <c r="G1308">
        <v>8648.49</v>
      </c>
    </row>
    <row r="1309" spans="1:7">
      <c r="A1309" s="4">
        <v>40189</v>
      </c>
      <c r="B1309">
        <v>5263.8</v>
      </c>
      <c r="C1309">
        <v>5287.2</v>
      </c>
      <c r="D1309">
        <v>5227.8</v>
      </c>
      <c r="E1309">
        <v>5249.4</v>
      </c>
      <c r="F1309">
        <v>238011959</v>
      </c>
      <c r="G1309">
        <v>11080.55</v>
      </c>
    </row>
    <row r="1310" spans="1:7">
      <c r="A1310" s="4">
        <v>40186</v>
      </c>
      <c r="B1310">
        <v>5264.25</v>
      </c>
      <c r="C1310">
        <v>5276.75</v>
      </c>
      <c r="D1310">
        <v>5234.7</v>
      </c>
      <c r="E1310">
        <v>5244.75</v>
      </c>
      <c r="F1310">
        <v>201910800</v>
      </c>
      <c r="G1310">
        <v>7777.04</v>
      </c>
    </row>
    <row r="1311" spans="1:7">
      <c r="A1311" s="4">
        <v>40185</v>
      </c>
      <c r="B1311">
        <v>5281.8</v>
      </c>
      <c r="C1311">
        <v>5302.55</v>
      </c>
      <c r="D1311">
        <v>5244.75</v>
      </c>
      <c r="E1311">
        <v>5263.1</v>
      </c>
      <c r="F1311">
        <v>181246734</v>
      </c>
      <c r="G1311">
        <v>6890.99</v>
      </c>
    </row>
    <row r="1312" spans="1:7">
      <c r="A1312" s="4">
        <v>40184</v>
      </c>
      <c r="B1312">
        <v>5278.15</v>
      </c>
      <c r="C1312">
        <v>5310.85</v>
      </c>
      <c r="D1312">
        <v>5260.05</v>
      </c>
      <c r="E1312">
        <v>5281.8</v>
      </c>
      <c r="F1312">
        <v>216147837</v>
      </c>
      <c r="G1312">
        <v>7892.6</v>
      </c>
    </row>
    <row r="1313" spans="1:7">
      <c r="A1313" s="4">
        <v>40183</v>
      </c>
      <c r="B1313">
        <v>5277.15</v>
      </c>
      <c r="C1313">
        <v>5288.35</v>
      </c>
      <c r="D1313">
        <v>5242.3999999999996</v>
      </c>
      <c r="E1313">
        <v>5277.9</v>
      </c>
      <c r="F1313">
        <v>240844424</v>
      </c>
      <c r="G1313">
        <v>7969.62</v>
      </c>
    </row>
    <row r="1314" spans="1:7">
      <c r="A1314" s="4">
        <v>40182</v>
      </c>
      <c r="B1314">
        <v>5200.8999999999996</v>
      </c>
      <c r="C1314">
        <v>5238.45</v>
      </c>
      <c r="D1314">
        <v>5167.1000000000004</v>
      </c>
      <c r="E1314">
        <v>5232.2</v>
      </c>
      <c r="F1314">
        <v>148652424</v>
      </c>
      <c r="G1314">
        <v>6531.61</v>
      </c>
    </row>
    <row r="1315" spans="1:7">
      <c r="A1315" s="4">
        <v>40178</v>
      </c>
      <c r="B1315">
        <v>5171.2</v>
      </c>
      <c r="C1315">
        <v>5221.8500000000004</v>
      </c>
      <c r="D1315">
        <v>5168.75</v>
      </c>
      <c r="E1315">
        <v>5201.05</v>
      </c>
      <c r="F1315">
        <v>188092940</v>
      </c>
      <c r="G1315">
        <v>7236.94</v>
      </c>
    </row>
    <row r="1316" spans="1:7">
      <c r="A1316" s="4">
        <v>40177</v>
      </c>
      <c r="B1316">
        <v>5188.75</v>
      </c>
      <c r="C1316">
        <v>5197.05</v>
      </c>
      <c r="D1316">
        <v>5160.1000000000004</v>
      </c>
      <c r="E1316">
        <v>5169.45</v>
      </c>
      <c r="F1316">
        <v>147546797</v>
      </c>
      <c r="G1316">
        <v>4922.1400000000003</v>
      </c>
    </row>
    <row r="1317" spans="1:7">
      <c r="A1317" s="4">
        <v>40176</v>
      </c>
      <c r="B1317">
        <v>5180.75</v>
      </c>
      <c r="C1317">
        <v>5214.6000000000004</v>
      </c>
      <c r="D1317">
        <v>5175.8500000000004</v>
      </c>
      <c r="E1317">
        <v>5187.95</v>
      </c>
      <c r="F1317">
        <v>160527908</v>
      </c>
      <c r="G1317">
        <v>5480.14</v>
      </c>
    </row>
    <row r="1318" spans="1:7">
      <c r="A1318" s="4">
        <v>40171</v>
      </c>
      <c r="B1318">
        <v>5144.8</v>
      </c>
      <c r="C1318">
        <v>5197.8999999999996</v>
      </c>
      <c r="D1318">
        <v>5129.05</v>
      </c>
      <c r="E1318">
        <v>5178.3999999999996</v>
      </c>
      <c r="F1318">
        <v>202176013</v>
      </c>
      <c r="G1318">
        <v>6459.65</v>
      </c>
    </row>
    <row r="1319" spans="1:7">
      <c r="A1319" s="4">
        <v>40170</v>
      </c>
      <c r="B1319">
        <v>4990.05</v>
      </c>
      <c r="C1319">
        <v>5150.6000000000004</v>
      </c>
      <c r="D1319">
        <v>4990.05</v>
      </c>
      <c r="E1319">
        <v>5144.6000000000004</v>
      </c>
      <c r="F1319">
        <v>250734148</v>
      </c>
      <c r="G1319">
        <v>7599.02</v>
      </c>
    </row>
    <row r="1320" spans="1:7">
      <c r="A1320" s="4">
        <v>40169</v>
      </c>
      <c r="B1320">
        <v>4953.3500000000004</v>
      </c>
      <c r="C1320">
        <v>4997.3</v>
      </c>
      <c r="D1320">
        <v>4953.3500000000004</v>
      </c>
      <c r="E1320">
        <v>4985.8500000000004</v>
      </c>
      <c r="F1320">
        <v>164377140</v>
      </c>
      <c r="G1320">
        <v>5249.29</v>
      </c>
    </row>
    <row r="1321" spans="1:7">
      <c r="A1321" s="4">
        <v>40168</v>
      </c>
      <c r="B1321">
        <v>4983.6499999999996</v>
      </c>
      <c r="C1321">
        <v>4997.8500000000004</v>
      </c>
      <c r="D1321">
        <v>4943.95</v>
      </c>
      <c r="E1321">
        <v>4952.6000000000004</v>
      </c>
      <c r="F1321">
        <v>168156865</v>
      </c>
      <c r="G1321">
        <v>6022.7</v>
      </c>
    </row>
    <row r="1322" spans="1:7">
      <c r="A1322" s="4">
        <v>40165</v>
      </c>
      <c r="B1322">
        <v>5042</v>
      </c>
      <c r="C1322">
        <v>5043.3999999999996</v>
      </c>
      <c r="D1322">
        <v>4979.05</v>
      </c>
      <c r="E1322">
        <v>4987.7</v>
      </c>
      <c r="F1322">
        <v>199329425</v>
      </c>
      <c r="G1322">
        <v>6833.57</v>
      </c>
    </row>
    <row r="1323" spans="1:7">
      <c r="A1323" s="4">
        <v>40164</v>
      </c>
      <c r="B1323">
        <v>5046.6499999999996</v>
      </c>
      <c r="C1323">
        <v>5064.2</v>
      </c>
      <c r="D1323">
        <v>5013.1499999999996</v>
      </c>
      <c r="E1323">
        <v>5041.75</v>
      </c>
      <c r="F1323">
        <v>219465268</v>
      </c>
      <c r="G1323">
        <v>7063.39</v>
      </c>
    </row>
    <row r="1324" spans="1:7">
      <c r="A1324" s="4">
        <v>40163</v>
      </c>
      <c r="B1324">
        <v>5032.95</v>
      </c>
      <c r="C1324">
        <v>5067.25</v>
      </c>
      <c r="D1324">
        <v>5001.8</v>
      </c>
      <c r="E1324">
        <v>5042.05</v>
      </c>
      <c r="F1324">
        <v>202112014</v>
      </c>
      <c r="G1324">
        <v>7124.61</v>
      </c>
    </row>
    <row r="1325" spans="1:7">
      <c r="A1325" s="4">
        <v>40162</v>
      </c>
      <c r="B1325">
        <v>5105.75</v>
      </c>
      <c r="C1325">
        <v>5129.45</v>
      </c>
      <c r="D1325">
        <v>5018.25</v>
      </c>
      <c r="E1325">
        <v>5033.05</v>
      </c>
      <c r="F1325">
        <v>198962362</v>
      </c>
      <c r="G1325">
        <v>7220.77</v>
      </c>
    </row>
    <row r="1326" spans="1:7">
      <c r="A1326" s="4">
        <v>40161</v>
      </c>
      <c r="B1326">
        <v>5117.45</v>
      </c>
      <c r="C1326">
        <v>5156.7</v>
      </c>
      <c r="D1326">
        <v>5090.1499999999996</v>
      </c>
      <c r="E1326">
        <v>5105.7</v>
      </c>
      <c r="F1326">
        <v>171684929</v>
      </c>
      <c r="G1326">
        <v>6543.06</v>
      </c>
    </row>
    <row r="1327" spans="1:7">
      <c r="A1327" s="4">
        <v>40158</v>
      </c>
      <c r="B1327">
        <v>5136.05</v>
      </c>
      <c r="C1327">
        <v>5182.55</v>
      </c>
      <c r="D1327">
        <v>5088.3999999999996</v>
      </c>
      <c r="E1327">
        <v>5117.3</v>
      </c>
      <c r="F1327">
        <v>207026470</v>
      </c>
      <c r="G1327">
        <v>7248.57</v>
      </c>
    </row>
    <row r="1328" spans="1:7">
      <c r="A1328" s="4">
        <v>40157</v>
      </c>
      <c r="B1328">
        <v>5112.3999999999996</v>
      </c>
      <c r="C1328">
        <v>5146.45</v>
      </c>
      <c r="D1328">
        <v>5084.6499999999996</v>
      </c>
      <c r="E1328">
        <v>5134.6499999999996</v>
      </c>
      <c r="F1328">
        <v>212775673</v>
      </c>
      <c r="G1328">
        <v>7096.21</v>
      </c>
    </row>
    <row r="1329" spans="1:7">
      <c r="A1329" s="4">
        <v>40156</v>
      </c>
      <c r="B1329">
        <v>5147.6499999999996</v>
      </c>
      <c r="C1329">
        <v>5147.6499999999996</v>
      </c>
      <c r="D1329">
        <v>5090.6000000000004</v>
      </c>
      <c r="E1329">
        <v>5112</v>
      </c>
      <c r="F1329">
        <v>240039269</v>
      </c>
      <c r="G1329">
        <v>7722.75</v>
      </c>
    </row>
    <row r="1330" spans="1:7">
      <c r="A1330" s="4">
        <v>40155</v>
      </c>
      <c r="B1330">
        <v>5068.55</v>
      </c>
      <c r="C1330">
        <v>5152.55</v>
      </c>
      <c r="D1330">
        <v>5058.8999999999996</v>
      </c>
      <c r="E1330">
        <v>5147.95</v>
      </c>
      <c r="F1330">
        <v>222744006</v>
      </c>
      <c r="G1330">
        <v>7547.17</v>
      </c>
    </row>
    <row r="1331" spans="1:7">
      <c r="A1331" s="4">
        <v>40154</v>
      </c>
      <c r="B1331">
        <v>5108.8500000000004</v>
      </c>
      <c r="C1331">
        <v>5131.3</v>
      </c>
      <c r="D1331">
        <v>5051.55</v>
      </c>
      <c r="E1331">
        <v>5066.7</v>
      </c>
      <c r="F1331">
        <v>213116933</v>
      </c>
      <c r="G1331">
        <v>6588.43</v>
      </c>
    </row>
    <row r="1332" spans="1:7">
      <c r="A1332" s="4">
        <v>40151</v>
      </c>
      <c r="B1332">
        <v>5131.7</v>
      </c>
      <c r="C1332">
        <v>5161.8</v>
      </c>
      <c r="D1332">
        <v>5081.8500000000004</v>
      </c>
      <c r="E1332">
        <v>5108.8999999999996</v>
      </c>
      <c r="F1332">
        <v>207469832</v>
      </c>
      <c r="G1332">
        <v>6960.55</v>
      </c>
    </row>
    <row r="1333" spans="1:7">
      <c r="A1333" s="4">
        <v>40150</v>
      </c>
      <c r="B1333">
        <v>5124.55</v>
      </c>
      <c r="C1333">
        <v>5181</v>
      </c>
      <c r="D1333">
        <v>5106.6000000000004</v>
      </c>
      <c r="E1333">
        <v>5131.7</v>
      </c>
      <c r="F1333">
        <v>225726200</v>
      </c>
      <c r="G1333">
        <v>7683.05</v>
      </c>
    </row>
    <row r="1334" spans="1:7">
      <c r="A1334" s="4">
        <v>40149</v>
      </c>
      <c r="B1334">
        <v>5122.75</v>
      </c>
      <c r="C1334">
        <v>5161.75</v>
      </c>
      <c r="D1334">
        <v>5111.75</v>
      </c>
      <c r="E1334">
        <v>5123.25</v>
      </c>
      <c r="F1334">
        <v>284763865</v>
      </c>
      <c r="G1334">
        <v>9308.75</v>
      </c>
    </row>
    <row r="1335" spans="1:7">
      <c r="A1335" s="4">
        <v>40148</v>
      </c>
      <c r="B1335">
        <v>5039.7</v>
      </c>
      <c r="C1335">
        <v>5130.3500000000004</v>
      </c>
      <c r="D1335">
        <v>5038.8500000000004</v>
      </c>
      <c r="E1335">
        <v>5122</v>
      </c>
      <c r="F1335">
        <v>301878674</v>
      </c>
      <c r="G1335">
        <v>8492.32</v>
      </c>
    </row>
    <row r="1336" spans="1:7">
      <c r="A1336" s="4">
        <v>40147</v>
      </c>
      <c r="B1336">
        <v>4942.25</v>
      </c>
      <c r="C1336">
        <v>5066.3500000000004</v>
      </c>
      <c r="D1336">
        <v>4942.25</v>
      </c>
      <c r="E1336">
        <v>5032.7</v>
      </c>
      <c r="F1336">
        <v>299569170</v>
      </c>
      <c r="G1336">
        <v>8574.32</v>
      </c>
    </row>
    <row r="1337" spans="1:7">
      <c r="A1337" s="4">
        <v>40144</v>
      </c>
      <c r="B1337">
        <v>5005.05</v>
      </c>
      <c r="C1337">
        <v>5005.05</v>
      </c>
      <c r="D1337">
        <v>4806.7</v>
      </c>
      <c r="E1337">
        <v>4941.75</v>
      </c>
      <c r="F1337">
        <v>304958891</v>
      </c>
      <c r="G1337">
        <v>9312.59</v>
      </c>
    </row>
    <row r="1338" spans="1:7">
      <c r="A1338" s="4">
        <v>40143</v>
      </c>
      <c r="B1338">
        <v>5116.45</v>
      </c>
      <c r="C1338">
        <v>5116.45</v>
      </c>
      <c r="D1338">
        <v>4986.05</v>
      </c>
      <c r="E1338">
        <v>5005.55</v>
      </c>
      <c r="F1338">
        <v>250067337</v>
      </c>
      <c r="G1338">
        <v>9534.57</v>
      </c>
    </row>
    <row r="1339" spans="1:7">
      <c r="A1339" s="4">
        <v>40142</v>
      </c>
      <c r="B1339">
        <v>5091.55</v>
      </c>
      <c r="C1339">
        <v>5138</v>
      </c>
      <c r="D1339">
        <v>5078.3500000000004</v>
      </c>
      <c r="E1339">
        <v>5108.1499999999996</v>
      </c>
      <c r="F1339">
        <v>185171466</v>
      </c>
      <c r="G1339">
        <v>7277.12</v>
      </c>
    </row>
    <row r="1340" spans="1:7">
      <c r="A1340" s="4">
        <v>40141</v>
      </c>
      <c r="B1340">
        <v>5105</v>
      </c>
      <c r="C1340">
        <v>5112.8500000000004</v>
      </c>
      <c r="D1340">
        <v>5053.5</v>
      </c>
      <c r="E1340">
        <v>5090.55</v>
      </c>
      <c r="F1340">
        <v>201324276</v>
      </c>
      <c r="G1340">
        <v>7621.19</v>
      </c>
    </row>
    <row r="1341" spans="1:7">
      <c r="A1341" s="4">
        <v>40140</v>
      </c>
      <c r="B1341">
        <v>5052.95</v>
      </c>
      <c r="C1341">
        <v>5113.1000000000004</v>
      </c>
      <c r="D1341">
        <v>5052.1000000000004</v>
      </c>
      <c r="E1341">
        <v>5103.55</v>
      </c>
      <c r="F1341">
        <v>193875423</v>
      </c>
      <c r="G1341">
        <v>7446.11</v>
      </c>
    </row>
    <row r="1342" spans="1:7">
      <c r="A1342" s="4">
        <v>40137</v>
      </c>
      <c r="B1342">
        <v>4988.75</v>
      </c>
      <c r="C1342">
        <v>5063.3</v>
      </c>
      <c r="D1342">
        <v>4932.8</v>
      </c>
      <c r="E1342">
        <v>5052.45</v>
      </c>
      <c r="F1342">
        <v>289285202</v>
      </c>
      <c r="G1342">
        <v>8643.31</v>
      </c>
    </row>
    <row r="1343" spans="1:7">
      <c r="A1343" s="4">
        <v>40136</v>
      </c>
      <c r="B1343">
        <v>5043.95</v>
      </c>
      <c r="C1343">
        <v>5053.45</v>
      </c>
      <c r="D1343">
        <v>4963.7</v>
      </c>
      <c r="E1343">
        <v>4989</v>
      </c>
      <c r="F1343">
        <v>286198276</v>
      </c>
      <c r="G1343">
        <v>7711.46</v>
      </c>
    </row>
    <row r="1344" spans="1:7">
      <c r="A1344" s="4">
        <v>40135</v>
      </c>
      <c r="B1344">
        <v>5061.5</v>
      </c>
      <c r="C1344">
        <v>5079.3</v>
      </c>
      <c r="D1344">
        <v>5041.6499999999996</v>
      </c>
      <c r="E1344">
        <v>5054.7</v>
      </c>
      <c r="F1344">
        <v>204346736</v>
      </c>
      <c r="G1344">
        <v>8091.52</v>
      </c>
    </row>
    <row r="1345" spans="1:7">
      <c r="A1345" s="4">
        <v>40134</v>
      </c>
      <c r="B1345">
        <v>5058.95</v>
      </c>
      <c r="C1345">
        <v>5074</v>
      </c>
      <c r="D1345">
        <v>5010.1499999999996</v>
      </c>
      <c r="E1345">
        <v>5062.25</v>
      </c>
      <c r="F1345">
        <v>211034152</v>
      </c>
      <c r="G1345">
        <v>7812.63</v>
      </c>
    </row>
    <row r="1346" spans="1:7">
      <c r="A1346" s="4">
        <v>40133</v>
      </c>
      <c r="B1346">
        <v>4996.5</v>
      </c>
      <c r="C1346">
        <v>5073.2</v>
      </c>
      <c r="D1346">
        <v>4994</v>
      </c>
      <c r="E1346">
        <v>5058.05</v>
      </c>
      <c r="F1346">
        <v>218547707</v>
      </c>
      <c r="G1346">
        <v>7043.04</v>
      </c>
    </row>
    <row r="1347" spans="1:7">
      <c r="A1347" s="4">
        <v>40130</v>
      </c>
      <c r="B1347">
        <v>4952.3500000000004</v>
      </c>
      <c r="C1347">
        <v>5017.8999999999996</v>
      </c>
      <c r="D1347">
        <v>4942.6499999999996</v>
      </c>
      <c r="E1347">
        <v>4998.95</v>
      </c>
      <c r="F1347">
        <v>217419912</v>
      </c>
      <c r="G1347">
        <v>7494.31</v>
      </c>
    </row>
    <row r="1348" spans="1:7">
      <c r="A1348" s="4">
        <v>40129</v>
      </c>
      <c r="B1348">
        <v>5004.3999999999996</v>
      </c>
      <c r="C1348">
        <v>5014.3999999999996</v>
      </c>
      <c r="D1348">
        <v>4924.75</v>
      </c>
      <c r="E1348">
        <v>4952.6499999999996</v>
      </c>
      <c r="F1348">
        <v>282046035</v>
      </c>
      <c r="G1348">
        <v>9208.49</v>
      </c>
    </row>
    <row r="1349" spans="1:7">
      <c r="A1349" s="4">
        <v>40128</v>
      </c>
      <c r="B1349">
        <v>4882.3</v>
      </c>
      <c r="C1349">
        <v>5016.7</v>
      </c>
      <c r="D1349">
        <v>4870.05</v>
      </c>
      <c r="E1349">
        <v>5003.95</v>
      </c>
      <c r="F1349">
        <v>251115661</v>
      </c>
      <c r="G1349">
        <v>8792.44</v>
      </c>
    </row>
    <row r="1350" spans="1:7">
      <c r="A1350" s="4">
        <v>40127</v>
      </c>
      <c r="B1350">
        <v>4898.8999999999996</v>
      </c>
      <c r="C1350">
        <v>4947.7</v>
      </c>
      <c r="D1350">
        <v>4860.1000000000004</v>
      </c>
      <c r="E1350">
        <v>4881.7</v>
      </c>
      <c r="F1350">
        <v>273281602</v>
      </c>
      <c r="G1350">
        <v>10543.75</v>
      </c>
    </row>
    <row r="1351" spans="1:7">
      <c r="A1351" s="4">
        <v>40126</v>
      </c>
      <c r="B1351">
        <v>4796.1499999999996</v>
      </c>
      <c r="C1351">
        <v>4905.25</v>
      </c>
      <c r="D1351">
        <v>4789.8999999999996</v>
      </c>
      <c r="E1351">
        <v>4898.3999999999996</v>
      </c>
      <c r="F1351">
        <v>242563827</v>
      </c>
      <c r="G1351">
        <v>8196.6299999999992</v>
      </c>
    </row>
    <row r="1352" spans="1:7">
      <c r="A1352" s="4">
        <v>40123</v>
      </c>
      <c r="B1352">
        <v>4767.5</v>
      </c>
      <c r="C1352">
        <v>4836.2</v>
      </c>
      <c r="D1352">
        <v>4764.8500000000004</v>
      </c>
      <c r="E1352">
        <v>4796.1499999999996</v>
      </c>
      <c r="F1352">
        <v>279503737</v>
      </c>
      <c r="G1352">
        <v>8883.6</v>
      </c>
    </row>
    <row r="1353" spans="1:7">
      <c r="A1353" s="4">
        <v>40122</v>
      </c>
      <c r="B1353">
        <v>4711.6499999999996</v>
      </c>
      <c r="C1353">
        <v>4776.3500000000004</v>
      </c>
      <c r="D1353">
        <v>4610.6000000000004</v>
      </c>
      <c r="E1353">
        <v>4765.55</v>
      </c>
      <c r="F1353">
        <v>337186106</v>
      </c>
      <c r="G1353">
        <v>9405.39</v>
      </c>
    </row>
    <row r="1354" spans="1:7">
      <c r="A1354" s="4">
        <v>40121</v>
      </c>
      <c r="B1354">
        <v>4567.3</v>
      </c>
      <c r="C1354">
        <v>4717.8</v>
      </c>
      <c r="D1354">
        <v>4565</v>
      </c>
      <c r="E1354">
        <v>4710.8</v>
      </c>
      <c r="F1354">
        <v>342877732</v>
      </c>
      <c r="G1354">
        <v>9466.0400000000009</v>
      </c>
    </row>
    <row r="1355" spans="1:7">
      <c r="A1355" s="4">
        <v>40120</v>
      </c>
      <c r="B1355">
        <v>4712.25</v>
      </c>
      <c r="C1355">
        <v>4729.8500000000004</v>
      </c>
      <c r="D1355">
        <v>4538.5</v>
      </c>
      <c r="E1355">
        <v>4563.8999999999996</v>
      </c>
      <c r="F1355">
        <v>319392344</v>
      </c>
      <c r="G1355">
        <v>10141.77</v>
      </c>
    </row>
    <row r="1356" spans="1:7">
      <c r="A1356" s="4">
        <v>40116</v>
      </c>
      <c r="B1356">
        <v>4751.1000000000004</v>
      </c>
      <c r="C1356">
        <v>4853.6499999999996</v>
      </c>
      <c r="D1356">
        <v>4687.5</v>
      </c>
      <c r="E1356">
        <v>4711.7</v>
      </c>
      <c r="F1356">
        <v>321182346</v>
      </c>
      <c r="G1356">
        <v>11459.69</v>
      </c>
    </row>
    <row r="1357" spans="1:7">
      <c r="A1357" s="4">
        <v>40115</v>
      </c>
      <c r="B1357">
        <v>4826.1000000000004</v>
      </c>
      <c r="C1357">
        <v>4826.1000000000004</v>
      </c>
      <c r="D1357">
        <v>4738.3999999999996</v>
      </c>
      <c r="E1357">
        <v>4750.55</v>
      </c>
      <c r="F1357">
        <v>354052799</v>
      </c>
      <c r="G1357">
        <v>12068.69</v>
      </c>
    </row>
    <row r="1358" spans="1:7">
      <c r="A1358" s="4">
        <v>40114</v>
      </c>
      <c r="B1358">
        <v>4846.55</v>
      </c>
      <c r="C1358">
        <v>4867</v>
      </c>
      <c r="D1358">
        <v>4784.1000000000004</v>
      </c>
      <c r="E1358">
        <v>4826.1499999999996</v>
      </c>
      <c r="F1358">
        <v>291607710</v>
      </c>
      <c r="G1358">
        <v>10325.07</v>
      </c>
    </row>
    <row r="1359" spans="1:7">
      <c r="A1359" s="4">
        <v>40113</v>
      </c>
      <c r="B1359">
        <v>4970.55</v>
      </c>
      <c r="C1359">
        <v>4970.55</v>
      </c>
      <c r="D1359">
        <v>4829.5</v>
      </c>
      <c r="E1359">
        <v>4846.7</v>
      </c>
      <c r="F1359">
        <v>324126841</v>
      </c>
      <c r="G1359">
        <v>11514.15</v>
      </c>
    </row>
    <row r="1360" spans="1:7">
      <c r="A1360" s="4">
        <v>40112</v>
      </c>
      <c r="B1360">
        <v>4997.1499999999996</v>
      </c>
      <c r="C1360">
        <v>5033.75</v>
      </c>
      <c r="D1360">
        <v>4961.3500000000004</v>
      </c>
      <c r="E1360">
        <v>4970.8999999999996</v>
      </c>
      <c r="F1360">
        <v>201756762</v>
      </c>
      <c r="G1360">
        <v>7658.71</v>
      </c>
    </row>
    <row r="1361" spans="1:7">
      <c r="A1361" s="4">
        <v>40109</v>
      </c>
      <c r="B1361">
        <v>4986.55</v>
      </c>
      <c r="C1361">
        <v>5054.95</v>
      </c>
      <c r="D1361">
        <v>4983.25</v>
      </c>
      <c r="E1361">
        <v>4997.05</v>
      </c>
      <c r="F1361">
        <v>223335499</v>
      </c>
      <c r="G1361">
        <v>9106.0499999999993</v>
      </c>
    </row>
    <row r="1362" spans="1:7">
      <c r="A1362" s="4">
        <v>40108</v>
      </c>
      <c r="B1362">
        <v>5063.3500000000004</v>
      </c>
      <c r="C1362">
        <v>5064.25</v>
      </c>
      <c r="D1362">
        <v>4968.45</v>
      </c>
      <c r="E1362">
        <v>4988.6000000000004</v>
      </c>
      <c r="F1362">
        <v>219560144</v>
      </c>
      <c r="G1362">
        <v>8830.32</v>
      </c>
    </row>
    <row r="1363" spans="1:7">
      <c r="A1363" s="4">
        <v>40107</v>
      </c>
      <c r="B1363">
        <v>5114.8500000000004</v>
      </c>
      <c r="C1363">
        <v>5117.45</v>
      </c>
      <c r="D1363">
        <v>5051.6499999999996</v>
      </c>
      <c r="E1363">
        <v>5063.6000000000004</v>
      </c>
      <c r="F1363">
        <v>206631723</v>
      </c>
      <c r="G1363">
        <v>8374</v>
      </c>
    </row>
    <row r="1364" spans="1:7">
      <c r="A1364" s="4">
        <v>40106</v>
      </c>
      <c r="B1364">
        <v>5145.6000000000004</v>
      </c>
      <c r="C1364">
        <v>5181.95</v>
      </c>
      <c r="D1364">
        <v>5102.6499999999996</v>
      </c>
      <c r="E1364">
        <v>5114.45</v>
      </c>
      <c r="F1364">
        <v>199616623</v>
      </c>
      <c r="G1364">
        <v>8313.74</v>
      </c>
    </row>
    <row r="1365" spans="1:7">
      <c r="A1365" s="4">
        <v>40103</v>
      </c>
      <c r="B1365">
        <v>5159.3500000000004</v>
      </c>
      <c r="C1365">
        <v>5176.8</v>
      </c>
      <c r="D1365">
        <v>5124.25</v>
      </c>
      <c r="E1365">
        <v>5141.8</v>
      </c>
      <c r="F1365">
        <v>41376778</v>
      </c>
      <c r="G1365">
        <v>1697.89</v>
      </c>
    </row>
    <row r="1366" spans="1:7">
      <c r="A1366" s="4">
        <v>40102</v>
      </c>
      <c r="B1366">
        <v>5108.6499999999996</v>
      </c>
      <c r="C1366">
        <v>5149.6499999999996</v>
      </c>
      <c r="D1366">
        <v>5093.2</v>
      </c>
      <c r="E1366">
        <v>5142.1499999999996</v>
      </c>
      <c r="F1366">
        <v>208175454</v>
      </c>
      <c r="G1366">
        <v>9471.33</v>
      </c>
    </row>
    <row r="1367" spans="1:7">
      <c r="A1367" s="4">
        <v>40101</v>
      </c>
      <c r="B1367">
        <v>5118.55</v>
      </c>
      <c r="C1367">
        <v>5152.25</v>
      </c>
      <c r="D1367">
        <v>5077.1000000000004</v>
      </c>
      <c r="E1367">
        <v>5108.8500000000004</v>
      </c>
      <c r="F1367">
        <v>258099954</v>
      </c>
      <c r="G1367">
        <v>9833.7000000000007</v>
      </c>
    </row>
    <row r="1368" spans="1:7">
      <c r="A1368" s="4">
        <v>40100</v>
      </c>
      <c r="B1368">
        <v>5054.3500000000004</v>
      </c>
      <c r="C1368">
        <v>5127.3999999999996</v>
      </c>
      <c r="D1368">
        <v>5054.3500000000004</v>
      </c>
      <c r="E1368">
        <v>5118.2</v>
      </c>
      <c r="F1368">
        <v>243364399</v>
      </c>
      <c r="G1368">
        <v>10025.049999999999</v>
      </c>
    </row>
    <row r="1369" spans="1:7">
      <c r="A1369" s="4">
        <v>40098</v>
      </c>
      <c r="B1369">
        <v>4945.45</v>
      </c>
      <c r="C1369">
        <v>5068.05</v>
      </c>
      <c r="D1369">
        <v>4945.45</v>
      </c>
      <c r="E1369">
        <v>5054.25</v>
      </c>
      <c r="F1369">
        <v>187302253</v>
      </c>
      <c r="G1369">
        <v>8342.17</v>
      </c>
    </row>
    <row r="1370" spans="1:7">
      <c r="A1370" s="4">
        <v>40095</v>
      </c>
      <c r="B1370">
        <v>4993</v>
      </c>
      <c r="C1370">
        <v>5032.6000000000004</v>
      </c>
      <c r="D1370">
        <v>4934.55</v>
      </c>
      <c r="E1370">
        <v>4945.2</v>
      </c>
      <c r="F1370">
        <v>215439682</v>
      </c>
      <c r="G1370">
        <v>9481.39</v>
      </c>
    </row>
    <row r="1371" spans="1:7">
      <c r="A1371" s="4">
        <v>40094</v>
      </c>
      <c r="B1371">
        <v>5011.25</v>
      </c>
      <c r="C1371">
        <v>5043.05</v>
      </c>
      <c r="D1371">
        <v>4971.75</v>
      </c>
      <c r="E1371">
        <v>5002.25</v>
      </c>
      <c r="F1371">
        <v>294680002</v>
      </c>
      <c r="G1371">
        <v>12051.82</v>
      </c>
    </row>
    <row r="1372" spans="1:7">
      <c r="A1372" s="4">
        <v>40093</v>
      </c>
      <c r="B1372">
        <v>5031.7</v>
      </c>
      <c r="C1372">
        <v>5077</v>
      </c>
      <c r="D1372">
        <v>4972.95</v>
      </c>
      <c r="E1372">
        <v>4985.75</v>
      </c>
      <c r="F1372">
        <v>266221987</v>
      </c>
      <c r="G1372">
        <v>10939.13</v>
      </c>
    </row>
    <row r="1373" spans="1:7">
      <c r="A1373" s="4">
        <v>40092</v>
      </c>
      <c r="B1373">
        <v>5003.6499999999996</v>
      </c>
      <c r="C1373">
        <v>5034.7</v>
      </c>
      <c r="D1373">
        <v>4921.05</v>
      </c>
      <c r="E1373">
        <v>5027.3999999999996</v>
      </c>
      <c r="F1373">
        <v>367279763</v>
      </c>
      <c r="G1373">
        <v>12542.57</v>
      </c>
    </row>
    <row r="1374" spans="1:7">
      <c r="A1374" s="4">
        <v>40091</v>
      </c>
      <c r="B1374">
        <v>5076.05</v>
      </c>
      <c r="C1374">
        <v>5076.05</v>
      </c>
      <c r="D1374">
        <v>4991.95</v>
      </c>
      <c r="E1374">
        <v>5003.2</v>
      </c>
      <c r="F1374">
        <v>239335078</v>
      </c>
      <c r="G1374">
        <v>9807.7000000000007</v>
      </c>
    </row>
    <row r="1375" spans="1:7">
      <c r="A1375" s="4">
        <v>40087</v>
      </c>
      <c r="B1375">
        <v>5087.2</v>
      </c>
      <c r="C1375">
        <v>5110.5</v>
      </c>
      <c r="D1375">
        <v>5057.05</v>
      </c>
      <c r="E1375">
        <v>5083.3999999999996</v>
      </c>
      <c r="F1375">
        <v>224761213</v>
      </c>
      <c r="G1375">
        <v>10100.1</v>
      </c>
    </row>
    <row r="1376" spans="1:7">
      <c r="A1376" s="4">
        <v>40086</v>
      </c>
      <c r="B1376">
        <v>5007.6499999999996</v>
      </c>
      <c r="C1376">
        <v>5087.6000000000004</v>
      </c>
      <c r="D1376">
        <v>5004.3500000000004</v>
      </c>
      <c r="E1376">
        <v>5083.95</v>
      </c>
      <c r="F1376">
        <v>184790308</v>
      </c>
      <c r="G1376">
        <v>9175.7999999999993</v>
      </c>
    </row>
    <row r="1377" spans="1:7">
      <c r="A1377" s="4">
        <v>40085</v>
      </c>
      <c r="B1377">
        <v>4959.1499999999996</v>
      </c>
      <c r="C1377">
        <v>5020.25</v>
      </c>
      <c r="D1377">
        <v>4959.1000000000004</v>
      </c>
      <c r="E1377">
        <v>5006.8500000000004</v>
      </c>
      <c r="F1377">
        <v>174803950</v>
      </c>
      <c r="G1377">
        <v>7287.18</v>
      </c>
    </row>
    <row r="1378" spans="1:7">
      <c r="A1378" s="4">
        <v>40081</v>
      </c>
      <c r="B1378">
        <v>4985.1000000000004</v>
      </c>
      <c r="C1378">
        <v>4994.3500000000004</v>
      </c>
      <c r="D1378">
        <v>4931.25</v>
      </c>
      <c r="E1378">
        <v>4958.95</v>
      </c>
      <c r="F1378">
        <v>179960712</v>
      </c>
      <c r="G1378">
        <v>7401.44</v>
      </c>
    </row>
    <row r="1379" spans="1:7">
      <c r="A1379" s="4">
        <v>40080</v>
      </c>
      <c r="B1379">
        <v>4977.1499999999996</v>
      </c>
      <c r="C1379">
        <v>5016.7</v>
      </c>
      <c r="D1379">
        <v>4904.05</v>
      </c>
      <c r="E1379">
        <v>4986.55</v>
      </c>
      <c r="F1379">
        <v>266932031</v>
      </c>
      <c r="G1379">
        <v>11724.18</v>
      </c>
    </row>
    <row r="1380" spans="1:7">
      <c r="A1380" s="4">
        <v>40079</v>
      </c>
      <c r="B1380">
        <v>5019.95</v>
      </c>
      <c r="C1380">
        <v>5030.75</v>
      </c>
      <c r="D1380">
        <v>4957.05</v>
      </c>
      <c r="E1380">
        <v>4969.95</v>
      </c>
      <c r="F1380">
        <v>213349260</v>
      </c>
      <c r="G1380">
        <v>7733.22</v>
      </c>
    </row>
    <row r="1381" spans="1:7">
      <c r="A1381" s="4">
        <v>40078</v>
      </c>
      <c r="B1381">
        <v>4977.1000000000004</v>
      </c>
      <c r="C1381">
        <v>5036.3</v>
      </c>
      <c r="D1381">
        <v>4977.1000000000004</v>
      </c>
      <c r="E1381">
        <v>5020.2</v>
      </c>
      <c r="F1381">
        <v>189005727</v>
      </c>
      <c r="G1381">
        <v>7643.28</v>
      </c>
    </row>
    <row r="1382" spans="1:7">
      <c r="A1382" s="4">
        <v>40074</v>
      </c>
      <c r="B1382">
        <v>4963.95</v>
      </c>
      <c r="C1382">
        <v>4980.8500000000004</v>
      </c>
      <c r="D1382">
        <v>4931.8999999999996</v>
      </c>
      <c r="E1382">
        <v>4976.05</v>
      </c>
      <c r="F1382">
        <v>222101079</v>
      </c>
      <c r="G1382">
        <v>9124.75</v>
      </c>
    </row>
    <row r="1383" spans="1:7">
      <c r="A1383" s="4">
        <v>40073</v>
      </c>
      <c r="B1383">
        <v>4958.55</v>
      </c>
      <c r="C1383">
        <v>5003.05</v>
      </c>
      <c r="D1383">
        <v>4944.1499999999996</v>
      </c>
      <c r="E1383">
        <v>4965.55</v>
      </c>
      <c r="F1383">
        <v>270017278</v>
      </c>
      <c r="G1383">
        <v>12490.14</v>
      </c>
    </row>
    <row r="1384" spans="1:7">
      <c r="A1384" s="4">
        <v>40072</v>
      </c>
      <c r="B1384">
        <v>4894.6499999999996</v>
      </c>
      <c r="C1384">
        <v>4966.3</v>
      </c>
      <c r="D1384">
        <v>4894.6499999999996</v>
      </c>
      <c r="E1384">
        <v>4958.3999999999996</v>
      </c>
      <c r="F1384">
        <v>240095210</v>
      </c>
      <c r="G1384">
        <v>9361.6</v>
      </c>
    </row>
    <row r="1385" spans="1:7">
      <c r="A1385" s="4">
        <v>40071</v>
      </c>
      <c r="B1385">
        <v>4808.3500000000004</v>
      </c>
      <c r="C1385">
        <v>4899.45</v>
      </c>
      <c r="D1385">
        <v>4808.3500000000004</v>
      </c>
      <c r="E1385">
        <v>4892.1000000000004</v>
      </c>
      <c r="F1385">
        <v>215325851</v>
      </c>
      <c r="G1385">
        <v>7811.97</v>
      </c>
    </row>
    <row r="1386" spans="1:7">
      <c r="A1386" s="4">
        <v>40070</v>
      </c>
      <c r="B1386">
        <v>4830.3500000000004</v>
      </c>
      <c r="C1386">
        <v>4832.25</v>
      </c>
      <c r="D1386">
        <v>4786.25</v>
      </c>
      <c r="E1386">
        <v>4808.6000000000004</v>
      </c>
      <c r="F1386">
        <v>168557296</v>
      </c>
      <c r="G1386">
        <v>6265.34</v>
      </c>
    </row>
    <row r="1387" spans="1:7">
      <c r="A1387" s="4">
        <v>40067</v>
      </c>
      <c r="B1387">
        <v>4819.3999999999996</v>
      </c>
      <c r="C1387">
        <v>4856.1499999999996</v>
      </c>
      <c r="D1387">
        <v>4791.55</v>
      </c>
      <c r="E1387">
        <v>4829.55</v>
      </c>
      <c r="F1387">
        <v>236392562</v>
      </c>
      <c r="G1387">
        <v>8539.69</v>
      </c>
    </row>
    <row r="1388" spans="1:7">
      <c r="A1388" s="4">
        <v>40066</v>
      </c>
      <c r="B1388">
        <v>4814.3500000000004</v>
      </c>
      <c r="C1388">
        <v>4889.05</v>
      </c>
      <c r="D1388">
        <v>4807.8999999999996</v>
      </c>
      <c r="E1388">
        <v>4819.3999999999996</v>
      </c>
      <c r="F1388">
        <v>235712405</v>
      </c>
      <c r="G1388">
        <v>9264.17</v>
      </c>
    </row>
    <row r="1389" spans="1:7">
      <c r="A1389" s="4">
        <v>40065</v>
      </c>
      <c r="B1389">
        <v>4804.8999999999996</v>
      </c>
      <c r="C1389">
        <v>4825.05</v>
      </c>
      <c r="D1389">
        <v>4783.5</v>
      </c>
      <c r="E1389">
        <v>4814.25</v>
      </c>
      <c r="F1389">
        <v>239157623</v>
      </c>
      <c r="G1389">
        <v>9314.2199999999993</v>
      </c>
    </row>
    <row r="1390" spans="1:7">
      <c r="A1390" s="4">
        <v>40064</v>
      </c>
      <c r="B1390">
        <v>4782.8500000000004</v>
      </c>
      <c r="C1390">
        <v>4842.2</v>
      </c>
      <c r="D1390">
        <v>4782.6499999999996</v>
      </c>
      <c r="E1390">
        <v>4805.25</v>
      </c>
      <c r="F1390">
        <v>310692738</v>
      </c>
      <c r="G1390">
        <v>11901.18</v>
      </c>
    </row>
    <row r="1391" spans="1:7">
      <c r="A1391" s="4">
        <v>40063</v>
      </c>
      <c r="B1391">
        <v>4682.3999999999996</v>
      </c>
      <c r="C1391">
        <v>4790</v>
      </c>
      <c r="D1391">
        <v>4679.3</v>
      </c>
      <c r="E1391">
        <v>4782.8999999999996</v>
      </c>
      <c r="F1391">
        <v>243162111</v>
      </c>
      <c r="G1391">
        <v>8418.82</v>
      </c>
    </row>
    <row r="1392" spans="1:7">
      <c r="A1392" s="4">
        <v>40060</v>
      </c>
      <c r="B1392">
        <v>4608.7</v>
      </c>
      <c r="C1392">
        <v>4697.2</v>
      </c>
      <c r="D1392">
        <v>4580.3500000000004</v>
      </c>
      <c r="E1392">
        <v>4680.3999999999996</v>
      </c>
      <c r="F1392">
        <v>243559408</v>
      </c>
      <c r="G1392">
        <v>7885.25</v>
      </c>
    </row>
    <row r="1393" spans="1:7">
      <c r="A1393" s="4">
        <v>40059</v>
      </c>
      <c r="B1393">
        <v>4608.75</v>
      </c>
      <c r="C1393">
        <v>4647.3500000000004</v>
      </c>
      <c r="D1393">
        <v>4581.05</v>
      </c>
      <c r="E1393">
        <v>4593.55</v>
      </c>
      <c r="F1393">
        <v>245965172</v>
      </c>
      <c r="G1393">
        <v>7664.43</v>
      </c>
    </row>
    <row r="1394" spans="1:7">
      <c r="A1394" s="4">
        <v>40058</v>
      </c>
      <c r="B1394">
        <v>4624</v>
      </c>
      <c r="C1394">
        <v>4650.45</v>
      </c>
      <c r="D1394">
        <v>4576.6000000000004</v>
      </c>
      <c r="E1394">
        <v>4608.3500000000004</v>
      </c>
      <c r="F1394">
        <v>265745955</v>
      </c>
      <c r="G1394">
        <v>8466.9599999999991</v>
      </c>
    </row>
    <row r="1395" spans="1:7">
      <c r="A1395" s="4">
        <v>40057</v>
      </c>
      <c r="B1395">
        <v>4662.2</v>
      </c>
      <c r="C1395">
        <v>4735.8999999999996</v>
      </c>
      <c r="D1395">
        <v>4600.6499999999996</v>
      </c>
      <c r="E1395">
        <v>4625.3500000000004</v>
      </c>
      <c r="F1395">
        <v>332639046</v>
      </c>
      <c r="G1395">
        <v>9952.01</v>
      </c>
    </row>
    <row r="1396" spans="1:7">
      <c r="A1396" s="4">
        <v>40056</v>
      </c>
      <c r="B1396">
        <v>4730.8500000000004</v>
      </c>
      <c r="C1396">
        <v>4730.8500000000004</v>
      </c>
      <c r="D1396">
        <v>4635</v>
      </c>
      <c r="E1396">
        <v>4662.1000000000004</v>
      </c>
      <c r="F1396">
        <v>355947859</v>
      </c>
      <c r="G1396">
        <v>9366.93</v>
      </c>
    </row>
    <row r="1397" spans="1:7">
      <c r="A1397" s="4">
        <v>40053</v>
      </c>
      <c r="B1397">
        <v>4688.3999999999996</v>
      </c>
      <c r="C1397">
        <v>4743.75</v>
      </c>
      <c r="D1397">
        <v>4651.3999999999996</v>
      </c>
      <c r="E1397">
        <v>4732.3500000000004</v>
      </c>
      <c r="F1397">
        <v>285794817</v>
      </c>
      <c r="G1397">
        <v>8769.6</v>
      </c>
    </row>
    <row r="1398" spans="1:7">
      <c r="A1398" s="4">
        <v>40052</v>
      </c>
      <c r="B1398">
        <v>4679</v>
      </c>
      <c r="C1398">
        <v>4707.8999999999996</v>
      </c>
      <c r="D1398">
        <v>4645.1499999999996</v>
      </c>
      <c r="E1398">
        <v>4688.2</v>
      </c>
      <c r="F1398">
        <v>230998335</v>
      </c>
      <c r="G1398">
        <v>8572.49</v>
      </c>
    </row>
    <row r="1399" spans="1:7">
      <c r="A1399" s="4">
        <v>40051</v>
      </c>
      <c r="B1399">
        <v>4659.45</v>
      </c>
      <c r="C1399">
        <v>4697.8</v>
      </c>
      <c r="D1399">
        <v>4659.1000000000004</v>
      </c>
      <c r="E1399">
        <v>4680.8500000000004</v>
      </c>
      <c r="F1399">
        <v>208840330</v>
      </c>
      <c r="G1399">
        <v>7346.21</v>
      </c>
    </row>
    <row r="1400" spans="1:7">
      <c r="A1400" s="4">
        <v>40050</v>
      </c>
      <c r="B1400">
        <v>4641.6499999999996</v>
      </c>
      <c r="C1400">
        <v>4672.8999999999996</v>
      </c>
      <c r="D1400">
        <v>4582.5</v>
      </c>
      <c r="E1400">
        <v>4659.3500000000004</v>
      </c>
      <c r="F1400">
        <v>248995054</v>
      </c>
      <c r="G1400">
        <v>8299.73</v>
      </c>
    </row>
    <row r="1401" spans="1:7">
      <c r="A1401" s="4">
        <v>40049</v>
      </c>
      <c r="B1401">
        <v>4536.95</v>
      </c>
      <c r="C1401">
        <v>4656.3</v>
      </c>
      <c r="D1401">
        <v>4536.95</v>
      </c>
      <c r="E1401">
        <v>4642.8</v>
      </c>
      <c r="F1401">
        <v>207902560</v>
      </c>
      <c r="G1401">
        <v>7027.01</v>
      </c>
    </row>
    <row r="1402" spans="1:7">
      <c r="A1402" s="4">
        <v>40046</v>
      </c>
      <c r="B1402">
        <v>4453.45</v>
      </c>
      <c r="C1402">
        <v>4538.7</v>
      </c>
      <c r="D1402">
        <v>4400.8999999999996</v>
      </c>
      <c r="E1402">
        <v>4528.8</v>
      </c>
      <c r="F1402">
        <v>185694578</v>
      </c>
      <c r="G1402">
        <v>7403.77</v>
      </c>
    </row>
    <row r="1403" spans="1:7">
      <c r="A1403" s="4">
        <v>40045</v>
      </c>
      <c r="B1403">
        <v>4394.3500000000004</v>
      </c>
      <c r="C1403">
        <v>4492.8</v>
      </c>
      <c r="D1403">
        <v>4394.3500000000004</v>
      </c>
      <c r="E1403">
        <v>4453.45</v>
      </c>
      <c r="F1403">
        <v>166600981</v>
      </c>
      <c r="G1403">
        <v>5675.53</v>
      </c>
    </row>
    <row r="1404" spans="1:7">
      <c r="A1404" s="4">
        <v>40044</v>
      </c>
      <c r="B1404">
        <v>4457.75</v>
      </c>
      <c r="C1404">
        <v>4477.55</v>
      </c>
      <c r="D1404">
        <v>4353.45</v>
      </c>
      <c r="E1404">
        <v>4394.1000000000004</v>
      </c>
      <c r="F1404">
        <v>254668765</v>
      </c>
      <c r="G1404">
        <v>8296.66</v>
      </c>
    </row>
    <row r="1405" spans="1:7">
      <c r="A1405" s="4">
        <v>40043</v>
      </c>
      <c r="B1405">
        <v>4389.5</v>
      </c>
      <c r="C1405">
        <v>4491.45</v>
      </c>
      <c r="D1405">
        <v>4372.6499999999996</v>
      </c>
      <c r="E1405">
        <v>4458.8999999999996</v>
      </c>
      <c r="F1405">
        <v>265217123</v>
      </c>
      <c r="G1405">
        <v>8599.0400000000009</v>
      </c>
    </row>
    <row r="1406" spans="1:7">
      <c r="A1406" s="4">
        <v>40042</v>
      </c>
      <c r="B1406">
        <v>4578.8</v>
      </c>
      <c r="C1406">
        <v>4578.8</v>
      </c>
      <c r="D1406">
        <v>4374.6000000000004</v>
      </c>
      <c r="E1406">
        <v>4387.8999999999996</v>
      </c>
      <c r="F1406">
        <v>252330559</v>
      </c>
      <c r="G1406">
        <v>8387.98</v>
      </c>
    </row>
    <row r="1407" spans="1:7">
      <c r="A1407" s="4">
        <v>40039</v>
      </c>
      <c r="B1407">
        <v>4605.1499999999996</v>
      </c>
      <c r="C1407">
        <v>4619</v>
      </c>
      <c r="D1407">
        <v>4559.3500000000004</v>
      </c>
      <c r="E1407">
        <v>4580.05</v>
      </c>
      <c r="F1407">
        <v>222992686</v>
      </c>
      <c r="G1407">
        <v>8149</v>
      </c>
    </row>
    <row r="1408" spans="1:7">
      <c r="A1408" s="4">
        <v>40038</v>
      </c>
      <c r="B1408">
        <v>4458.55</v>
      </c>
      <c r="C1408">
        <v>4614.1499999999996</v>
      </c>
      <c r="D1408">
        <v>4458.55</v>
      </c>
      <c r="E1408">
        <v>4605</v>
      </c>
      <c r="F1408">
        <v>253540980</v>
      </c>
      <c r="G1408">
        <v>8883.2199999999993</v>
      </c>
    </row>
    <row r="1409" spans="1:7">
      <c r="A1409" s="4">
        <v>40037</v>
      </c>
      <c r="B1409">
        <v>4473.8</v>
      </c>
      <c r="C1409">
        <v>4473.8</v>
      </c>
      <c r="D1409">
        <v>4359.3999999999996</v>
      </c>
      <c r="E1409">
        <v>4457.5</v>
      </c>
      <c r="F1409">
        <v>274149382</v>
      </c>
      <c r="G1409">
        <v>9375.42</v>
      </c>
    </row>
    <row r="1410" spans="1:7">
      <c r="A1410" s="4">
        <v>40036</v>
      </c>
      <c r="B1410">
        <v>4435</v>
      </c>
      <c r="C1410">
        <v>4510.8</v>
      </c>
      <c r="D1410">
        <v>4398.8999999999996</v>
      </c>
      <c r="E1410">
        <v>4471.3500000000004</v>
      </c>
      <c r="F1410">
        <v>250129719</v>
      </c>
      <c r="G1410">
        <v>9082.7800000000007</v>
      </c>
    </row>
    <row r="1411" spans="1:7">
      <c r="A1411" s="4">
        <v>40035</v>
      </c>
      <c r="B1411">
        <v>4486.5</v>
      </c>
      <c r="C1411">
        <v>4562.5</v>
      </c>
      <c r="D1411">
        <v>4399.8500000000004</v>
      </c>
      <c r="E1411">
        <v>4437.6499999999996</v>
      </c>
      <c r="F1411">
        <v>284079082</v>
      </c>
      <c r="G1411">
        <v>10028.43</v>
      </c>
    </row>
    <row r="1412" spans="1:7">
      <c r="A1412" s="4">
        <v>40032</v>
      </c>
      <c r="B1412">
        <v>4591.8999999999996</v>
      </c>
      <c r="C1412">
        <v>4591.8999999999996</v>
      </c>
      <c r="D1412">
        <v>4463.95</v>
      </c>
      <c r="E1412">
        <v>4481.3999999999996</v>
      </c>
      <c r="F1412">
        <v>266871982</v>
      </c>
      <c r="G1412">
        <v>9772.77</v>
      </c>
    </row>
    <row r="1413" spans="1:7">
      <c r="A1413" s="4">
        <v>40031</v>
      </c>
      <c r="B1413">
        <v>4694.3500000000004</v>
      </c>
      <c r="C1413">
        <v>4718.1499999999996</v>
      </c>
      <c r="D1413">
        <v>4559.2</v>
      </c>
      <c r="E1413">
        <v>4585.5</v>
      </c>
      <c r="F1413">
        <v>278150681</v>
      </c>
      <c r="G1413">
        <v>10973.92</v>
      </c>
    </row>
    <row r="1414" spans="1:7">
      <c r="A1414" s="4">
        <v>40030</v>
      </c>
      <c r="B1414">
        <v>4680.95</v>
      </c>
      <c r="C1414">
        <v>4717.2</v>
      </c>
      <c r="D1414">
        <v>4629.8500000000004</v>
      </c>
      <c r="E1414">
        <v>4694.1499999999996</v>
      </c>
      <c r="F1414">
        <v>244640641</v>
      </c>
      <c r="G1414">
        <v>9312.86</v>
      </c>
    </row>
    <row r="1415" spans="1:7">
      <c r="A1415" s="4">
        <v>40029</v>
      </c>
      <c r="B1415">
        <v>4706.25</v>
      </c>
      <c r="C1415">
        <v>4731.45</v>
      </c>
      <c r="D1415">
        <v>4642.6000000000004</v>
      </c>
      <c r="E1415">
        <v>4680.5</v>
      </c>
      <c r="F1415">
        <v>322871852</v>
      </c>
      <c r="G1415">
        <v>10938.39</v>
      </c>
    </row>
    <row r="1416" spans="1:7">
      <c r="A1416" s="4">
        <v>40028</v>
      </c>
      <c r="B1416">
        <v>4633.8</v>
      </c>
      <c r="C1416">
        <v>4723.75</v>
      </c>
      <c r="D1416">
        <v>4617.75</v>
      </c>
      <c r="E1416">
        <v>4711.3999999999996</v>
      </c>
      <c r="F1416">
        <v>277002677</v>
      </c>
      <c r="G1416">
        <v>8717.2199999999993</v>
      </c>
    </row>
    <row r="1417" spans="1:7">
      <c r="A1417" s="4">
        <v>40025</v>
      </c>
      <c r="B1417">
        <v>4571.6000000000004</v>
      </c>
      <c r="C1417">
        <v>4669.75</v>
      </c>
      <c r="D1417">
        <v>4571.6000000000004</v>
      </c>
      <c r="E1417">
        <v>4636.45</v>
      </c>
      <c r="F1417">
        <v>300437149</v>
      </c>
      <c r="G1417">
        <v>10951.04</v>
      </c>
    </row>
    <row r="1418" spans="1:7">
      <c r="A1418" s="4">
        <v>40024</v>
      </c>
      <c r="B1418">
        <v>4513.1000000000004</v>
      </c>
      <c r="C1418">
        <v>4582.3500000000004</v>
      </c>
      <c r="D1418">
        <v>4474.5</v>
      </c>
      <c r="E1418">
        <v>4571.45</v>
      </c>
      <c r="F1418">
        <v>338985380</v>
      </c>
      <c r="G1418">
        <v>13121.84</v>
      </c>
    </row>
    <row r="1419" spans="1:7">
      <c r="A1419" s="4">
        <v>40023</v>
      </c>
      <c r="B1419">
        <v>4565.8</v>
      </c>
      <c r="C1419">
        <v>4573.8500000000004</v>
      </c>
      <c r="D1419">
        <v>4420.8</v>
      </c>
      <c r="E1419">
        <v>4513.5</v>
      </c>
      <c r="F1419">
        <v>368035721</v>
      </c>
      <c r="G1419">
        <v>12501.05</v>
      </c>
    </row>
    <row r="1420" spans="1:7">
      <c r="A1420" s="4">
        <v>40022</v>
      </c>
      <c r="B1420">
        <v>4572.8</v>
      </c>
      <c r="C1420">
        <v>4599.8999999999996</v>
      </c>
      <c r="D1420">
        <v>4529.1499999999996</v>
      </c>
      <c r="E1420">
        <v>4564.1000000000004</v>
      </c>
      <c r="F1420">
        <v>382344566</v>
      </c>
      <c r="G1420">
        <v>12576.09</v>
      </c>
    </row>
    <row r="1421" spans="1:7">
      <c r="A1421" s="4">
        <v>40021</v>
      </c>
      <c r="B1421">
        <v>4568.6499999999996</v>
      </c>
      <c r="C1421">
        <v>4596.75</v>
      </c>
      <c r="D1421">
        <v>4528.5</v>
      </c>
      <c r="E1421">
        <v>4572.3</v>
      </c>
      <c r="F1421">
        <v>277017434</v>
      </c>
      <c r="G1421">
        <v>10388.02</v>
      </c>
    </row>
    <row r="1422" spans="1:7">
      <c r="A1422" s="4">
        <v>40018</v>
      </c>
      <c r="B1422">
        <v>4524.8</v>
      </c>
      <c r="C1422">
        <v>4578.75</v>
      </c>
      <c r="D1422">
        <v>4504.8500000000004</v>
      </c>
      <c r="E1422">
        <v>4568.55</v>
      </c>
      <c r="F1422">
        <v>351255586</v>
      </c>
      <c r="G1422">
        <v>11501.51</v>
      </c>
    </row>
    <row r="1423" spans="1:7">
      <c r="A1423" s="4">
        <v>40017</v>
      </c>
      <c r="B1423">
        <v>4409.7</v>
      </c>
      <c r="C1423">
        <v>4532.3999999999996</v>
      </c>
      <c r="D1423">
        <v>4405.95</v>
      </c>
      <c r="E1423">
        <v>4523.75</v>
      </c>
      <c r="F1423">
        <v>273052133</v>
      </c>
      <c r="G1423">
        <v>10580</v>
      </c>
    </row>
    <row r="1424" spans="1:7">
      <c r="A1424" s="4">
        <v>40016</v>
      </c>
      <c r="B1424">
        <v>4469.3</v>
      </c>
      <c r="C1424">
        <v>4557.95</v>
      </c>
      <c r="D1424">
        <v>4380.45</v>
      </c>
      <c r="E1424">
        <v>4398.8999999999996</v>
      </c>
      <c r="F1424">
        <v>337796915</v>
      </c>
      <c r="G1424">
        <v>11688.74</v>
      </c>
    </row>
    <row r="1425" spans="1:7">
      <c r="A1425" s="4">
        <v>40015</v>
      </c>
      <c r="B1425">
        <v>4501.5</v>
      </c>
      <c r="C1425">
        <v>4524</v>
      </c>
      <c r="D1425">
        <v>4436.6000000000004</v>
      </c>
      <c r="E1425">
        <v>4469.1000000000004</v>
      </c>
      <c r="F1425">
        <v>311984330</v>
      </c>
      <c r="G1425">
        <v>10289.73</v>
      </c>
    </row>
    <row r="1426" spans="1:7">
      <c r="A1426" s="4">
        <v>40014</v>
      </c>
      <c r="B1426">
        <v>4377.8999999999996</v>
      </c>
      <c r="C1426">
        <v>4510.3</v>
      </c>
      <c r="D1426">
        <v>4377.8999999999996</v>
      </c>
      <c r="E1426">
        <v>4502.25</v>
      </c>
      <c r="F1426">
        <v>280309302</v>
      </c>
      <c r="G1426">
        <v>10151.33</v>
      </c>
    </row>
    <row r="1427" spans="1:7">
      <c r="A1427" s="4">
        <v>40011</v>
      </c>
      <c r="B1427">
        <v>4231.45</v>
      </c>
      <c r="C1427">
        <v>4390.3999999999996</v>
      </c>
      <c r="D1427">
        <v>4230.1499999999996</v>
      </c>
      <c r="E1427">
        <v>4374.95</v>
      </c>
      <c r="F1427">
        <v>250233020</v>
      </c>
      <c r="G1427">
        <v>9545.1</v>
      </c>
    </row>
    <row r="1428" spans="1:7">
      <c r="A1428" s="4">
        <v>40010</v>
      </c>
      <c r="B1428">
        <v>4223.5</v>
      </c>
      <c r="C1428">
        <v>4305</v>
      </c>
      <c r="D1428">
        <v>4205.5</v>
      </c>
      <c r="E1428">
        <v>4231.3999999999996</v>
      </c>
      <c r="F1428">
        <v>292288337</v>
      </c>
      <c r="G1428">
        <v>10209.959999999999</v>
      </c>
    </row>
    <row r="1429" spans="1:7">
      <c r="A1429" s="4">
        <v>40009</v>
      </c>
      <c r="B1429">
        <v>4120.8</v>
      </c>
      <c r="C1429">
        <v>4249.55</v>
      </c>
      <c r="D1429">
        <v>4118.75</v>
      </c>
      <c r="E1429">
        <v>4233.5</v>
      </c>
      <c r="F1429">
        <v>254611958</v>
      </c>
      <c r="G1429">
        <v>8138.11</v>
      </c>
    </row>
    <row r="1430" spans="1:7">
      <c r="A1430" s="4">
        <v>40008</v>
      </c>
      <c r="B1430">
        <v>3974.1</v>
      </c>
      <c r="C1430">
        <v>4128.8999999999996</v>
      </c>
      <c r="D1430">
        <v>3974.1</v>
      </c>
      <c r="E1430">
        <v>4111.3999999999996</v>
      </c>
      <c r="F1430">
        <v>242076783</v>
      </c>
      <c r="G1430">
        <v>7797.11</v>
      </c>
    </row>
    <row r="1431" spans="1:7">
      <c r="A1431" s="4">
        <v>40007</v>
      </c>
      <c r="B1431">
        <v>4003.4</v>
      </c>
      <c r="C1431">
        <v>4003.4</v>
      </c>
      <c r="D1431">
        <v>3918.75</v>
      </c>
      <c r="E1431">
        <v>3974.05</v>
      </c>
      <c r="F1431">
        <v>273186872</v>
      </c>
      <c r="G1431">
        <v>7530.57</v>
      </c>
    </row>
    <row r="1432" spans="1:7">
      <c r="A1432" s="4">
        <v>40004</v>
      </c>
      <c r="B1432">
        <v>4081.4</v>
      </c>
      <c r="C1432">
        <v>4129.95</v>
      </c>
      <c r="D1432">
        <v>3976.8</v>
      </c>
      <c r="E1432">
        <v>4003.9</v>
      </c>
      <c r="F1432">
        <v>303001008</v>
      </c>
      <c r="G1432">
        <v>8770.17</v>
      </c>
    </row>
    <row r="1433" spans="1:7">
      <c r="A1433" s="4">
        <v>40003</v>
      </c>
      <c r="B1433">
        <v>4078.75</v>
      </c>
      <c r="C1433">
        <v>4114.8999999999996</v>
      </c>
      <c r="D1433">
        <v>4039.85</v>
      </c>
      <c r="E1433">
        <v>4080.95</v>
      </c>
      <c r="F1433">
        <v>406359501</v>
      </c>
      <c r="G1433">
        <v>9201.81</v>
      </c>
    </row>
    <row r="1434" spans="1:7">
      <c r="A1434" s="4">
        <v>40002</v>
      </c>
      <c r="B1434">
        <v>4201.8500000000004</v>
      </c>
      <c r="C1434">
        <v>4201.8500000000004</v>
      </c>
      <c r="D1434">
        <v>4061.1</v>
      </c>
      <c r="E1434">
        <v>4078.9</v>
      </c>
      <c r="F1434">
        <v>339578445</v>
      </c>
      <c r="G1434">
        <v>10077.549999999999</v>
      </c>
    </row>
    <row r="1435" spans="1:7">
      <c r="A1435" s="4">
        <v>40001</v>
      </c>
      <c r="B1435">
        <v>4166</v>
      </c>
      <c r="C1435">
        <v>4231.8</v>
      </c>
      <c r="D1435">
        <v>4155.5</v>
      </c>
      <c r="E1435">
        <v>4202.1499999999996</v>
      </c>
      <c r="F1435">
        <v>290915989</v>
      </c>
      <c r="G1435">
        <v>10299.040000000001</v>
      </c>
    </row>
    <row r="1436" spans="1:7">
      <c r="A1436" s="4">
        <v>40000</v>
      </c>
      <c r="B1436">
        <v>4429.6000000000004</v>
      </c>
      <c r="C1436">
        <v>4479.8</v>
      </c>
      <c r="D1436">
        <v>4133.7</v>
      </c>
      <c r="E1436">
        <v>4165.7</v>
      </c>
      <c r="F1436">
        <v>365737764</v>
      </c>
      <c r="G1436">
        <v>12648.38</v>
      </c>
    </row>
    <row r="1437" spans="1:7">
      <c r="A1437" s="4">
        <v>39997</v>
      </c>
      <c r="B1437">
        <v>4347.3</v>
      </c>
      <c r="C1437">
        <v>4434.45</v>
      </c>
      <c r="D1437">
        <v>4298.95</v>
      </c>
      <c r="E1437">
        <v>4424.25</v>
      </c>
      <c r="F1437">
        <v>224680237</v>
      </c>
      <c r="G1437">
        <v>8374.4</v>
      </c>
    </row>
    <row r="1438" spans="1:7">
      <c r="A1438" s="4">
        <v>39996</v>
      </c>
      <c r="B1438">
        <v>4373.5</v>
      </c>
      <c r="C1438">
        <v>4383.6499999999996</v>
      </c>
      <c r="D1438">
        <v>4288.75</v>
      </c>
      <c r="E1438">
        <v>4348.8500000000004</v>
      </c>
      <c r="F1438">
        <v>259079398</v>
      </c>
      <c r="G1438">
        <v>9730.33</v>
      </c>
    </row>
    <row r="1439" spans="1:7">
      <c r="A1439" s="4">
        <v>39995</v>
      </c>
      <c r="B1439">
        <v>4292.3</v>
      </c>
      <c r="C1439">
        <v>4362.3</v>
      </c>
      <c r="D1439">
        <v>4249.7</v>
      </c>
      <c r="E1439">
        <v>4340.8999999999996</v>
      </c>
      <c r="F1439">
        <v>289982752</v>
      </c>
      <c r="G1439">
        <v>8654.14</v>
      </c>
    </row>
    <row r="1440" spans="1:7">
      <c r="A1440" s="4">
        <v>39994</v>
      </c>
      <c r="B1440">
        <v>4391.5</v>
      </c>
      <c r="C1440">
        <v>4426.75</v>
      </c>
      <c r="D1440">
        <v>4267.3500000000004</v>
      </c>
      <c r="E1440">
        <v>4291.1000000000004</v>
      </c>
      <c r="F1440">
        <v>336647021</v>
      </c>
      <c r="G1440">
        <v>9901.5300000000007</v>
      </c>
    </row>
    <row r="1441" spans="1:7">
      <c r="A1441" s="4">
        <v>39993</v>
      </c>
      <c r="B1441">
        <v>4375.3999999999996</v>
      </c>
      <c r="C1441">
        <v>4439.95</v>
      </c>
      <c r="D1441">
        <v>4350.8999999999996</v>
      </c>
      <c r="E1441">
        <v>4390.95</v>
      </c>
      <c r="F1441">
        <v>293321334</v>
      </c>
      <c r="G1441">
        <v>9591.85</v>
      </c>
    </row>
    <row r="1442" spans="1:7">
      <c r="A1442" s="4">
        <v>39990</v>
      </c>
      <c r="B1442">
        <v>4243.95</v>
      </c>
      <c r="C1442">
        <v>4383.75</v>
      </c>
      <c r="D1442">
        <v>4243.95</v>
      </c>
      <c r="E1442">
        <v>4375.5</v>
      </c>
      <c r="F1442">
        <v>284570041</v>
      </c>
      <c r="G1442">
        <v>10065.52</v>
      </c>
    </row>
    <row r="1443" spans="1:7">
      <c r="A1443" s="4">
        <v>39989</v>
      </c>
      <c r="B1443">
        <v>4293.8500000000004</v>
      </c>
      <c r="C1443">
        <v>4337.95</v>
      </c>
      <c r="D1443">
        <v>4221.1499999999996</v>
      </c>
      <c r="E1443">
        <v>4241.8500000000004</v>
      </c>
      <c r="F1443">
        <v>407987742</v>
      </c>
      <c r="G1443">
        <v>12847.28</v>
      </c>
    </row>
    <row r="1444" spans="1:7">
      <c r="A1444" s="4">
        <v>39988</v>
      </c>
      <c r="B1444">
        <v>4247.3</v>
      </c>
      <c r="C1444">
        <v>4307</v>
      </c>
      <c r="D1444">
        <v>4218.25</v>
      </c>
      <c r="E1444">
        <v>4292.95</v>
      </c>
      <c r="F1444">
        <v>311199175</v>
      </c>
      <c r="G1444">
        <v>9512.27</v>
      </c>
    </row>
    <row r="1445" spans="1:7">
      <c r="A1445" s="4">
        <v>39987</v>
      </c>
      <c r="B1445">
        <v>4223.3</v>
      </c>
      <c r="C1445">
        <v>4267.45</v>
      </c>
      <c r="D1445">
        <v>4143.25</v>
      </c>
      <c r="E1445">
        <v>4247</v>
      </c>
      <c r="F1445">
        <v>339990201</v>
      </c>
      <c r="G1445">
        <v>10880.96</v>
      </c>
    </row>
    <row r="1446" spans="1:7">
      <c r="A1446" s="4">
        <v>39986</v>
      </c>
      <c r="B1446">
        <v>4314.2</v>
      </c>
      <c r="C1446">
        <v>4352.25</v>
      </c>
      <c r="D1446">
        <v>4221.8999999999996</v>
      </c>
      <c r="E1446">
        <v>4235.25</v>
      </c>
      <c r="F1446">
        <v>270808678</v>
      </c>
      <c r="G1446">
        <v>9103.94</v>
      </c>
    </row>
    <row r="1447" spans="1:7">
      <c r="A1447" s="4">
        <v>39983</v>
      </c>
      <c r="B1447">
        <v>4251.1000000000004</v>
      </c>
      <c r="C1447">
        <v>4326.2</v>
      </c>
      <c r="D1447">
        <v>4206.7</v>
      </c>
      <c r="E1447">
        <v>4313.6000000000004</v>
      </c>
      <c r="F1447">
        <v>350066880</v>
      </c>
      <c r="G1447">
        <v>10401.790000000001</v>
      </c>
    </row>
    <row r="1448" spans="1:7">
      <c r="A1448" s="4">
        <v>39982</v>
      </c>
      <c r="B1448">
        <v>4352.95</v>
      </c>
      <c r="C1448">
        <v>4375.3</v>
      </c>
      <c r="D1448">
        <v>4222.1499999999996</v>
      </c>
      <c r="E1448">
        <v>4251.3999999999996</v>
      </c>
      <c r="F1448">
        <v>373404826</v>
      </c>
      <c r="G1448">
        <v>11542.45</v>
      </c>
    </row>
    <row r="1449" spans="1:7">
      <c r="A1449" s="4">
        <v>39981</v>
      </c>
      <c r="B1449">
        <v>4515.3500000000004</v>
      </c>
      <c r="C1449">
        <v>4517.8</v>
      </c>
      <c r="D1449">
        <v>4332.8</v>
      </c>
      <c r="E1449">
        <v>4356.1499999999996</v>
      </c>
      <c r="F1449">
        <v>327627945</v>
      </c>
      <c r="G1449">
        <v>11194.56</v>
      </c>
    </row>
    <row r="1450" spans="1:7">
      <c r="A1450" s="4">
        <v>39980</v>
      </c>
      <c r="B1450">
        <v>4478.1000000000004</v>
      </c>
      <c r="C1450">
        <v>4537.95</v>
      </c>
      <c r="D1450">
        <v>4405.95</v>
      </c>
      <c r="E1450">
        <v>4517.8</v>
      </c>
      <c r="F1450">
        <v>320009267</v>
      </c>
      <c r="G1450">
        <v>10807.47</v>
      </c>
    </row>
    <row r="1451" spans="1:7">
      <c r="A1451" s="4">
        <v>39979</v>
      </c>
      <c r="B1451">
        <v>4584.6499999999996</v>
      </c>
      <c r="C1451">
        <v>4601.05</v>
      </c>
      <c r="D1451">
        <v>4469.6000000000004</v>
      </c>
      <c r="E1451">
        <v>4484</v>
      </c>
      <c r="F1451">
        <v>322454082</v>
      </c>
      <c r="G1451">
        <v>10755.98</v>
      </c>
    </row>
    <row r="1452" spans="1:7">
      <c r="A1452" s="4">
        <v>39976</v>
      </c>
      <c r="B1452">
        <v>4637.55</v>
      </c>
      <c r="C1452">
        <v>4693.2</v>
      </c>
      <c r="D1452">
        <v>4566.1499999999996</v>
      </c>
      <c r="E1452">
        <v>4583.3999999999996</v>
      </c>
      <c r="F1452">
        <v>351580404</v>
      </c>
      <c r="G1452">
        <v>11400.58</v>
      </c>
    </row>
    <row r="1453" spans="1:7">
      <c r="A1453" s="4">
        <v>39975</v>
      </c>
      <c r="B1453">
        <v>4657.3999999999996</v>
      </c>
      <c r="C1453">
        <v>4679.55</v>
      </c>
      <c r="D1453">
        <v>4586.1499999999996</v>
      </c>
      <c r="E1453">
        <v>4637.7</v>
      </c>
      <c r="F1453">
        <v>391597868</v>
      </c>
      <c r="G1453">
        <v>11474.46</v>
      </c>
    </row>
    <row r="1454" spans="1:7">
      <c r="A1454" s="4">
        <v>39974</v>
      </c>
      <c r="B1454">
        <v>4551.7</v>
      </c>
      <c r="C1454">
        <v>4688.95</v>
      </c>
      <c r="D1454">
        <v>4551.7</v>
      </c>
      <c r="E1454">
        <v>4655.25</v>
      </c>
      <c r="F1454">
        <v>392189746</v>
      </c>
      <c r="G1454">
        <v>13099.93</v>
      </c>
    </row>
    <row r="1455" spans="1:7">
      <c r="A1455" s="4">
        <v>39973</v>
      </c>
      <c r="B1455">
        <v>4427.75</v>
      </c>
      <c r="C1455">
        <v>4562.45</v>
      </c>
      <c r="D1455">
        <v>4365.1000000000004</v>
      </c>
      <c r="E1455">
        <v>4550.95</v>
      </c>
      <c r="F1455">
        <v>414282839</v>
      </c>
      <c r="G1455">
        <v>12049.96</v>
      </c>
    </row>
    <row r="1456" spans="1:7">
      <c r="A1456" s="4">
        <v>39972</v>
      </c>
      <c r="B1456">
        <v>4582.3500000000004</v>
      </c>
      <c r="C1456">
        <v>4611.3999999999996</v>
      </c>
      <c r="D1456">
        <v>4404.6499999999996</v>
      </c>
      <c r="E1456">
        <v>4429.8999999999996</v>
      </c>
      <c r="F1456">
        <v>370092839</v>
      </c>
      <c r="G1456">
        <v>10824.22</v>
      </c>
    </row>
    <row r="1457" spans="1:7">
      <c r="A1457" s="4">
        <v>39969</v>
      </c>
      <c r="B1457">
        <v>4573.3</v>
      </c>
      <c r="C1457">
        <v>4636.8500000000004</v>
      </c>
      <c r="D1457">
        <v>4561.95</v>
      </c>
      <c r="E1457">
        <v>4586.8999999999996</v>
      </c>
      <c r="F1457">
        <v>409906842</v>
      </c>
      <c r="G1457">
        <v>12907.88</v>
      </c>
    </row>
    <row r="1458" spans="1:7">
      <c r="A1458" s="4">
        <v>39968</v>
      </c>
      <c r="B1458">
        <v>4530.3</v>
      </c>
      <c r="C1458">
        <v>4582.2</v>
      </c>
      <c r="D1458">
        <v>4453.45</v>
      </c>
      <c r="E1458">
        <v>4572.6499999999996</v>
      </c>
      <c r="F1458">
        <v>424050722</v>
      </c>
      <c r="G1458">
        <v>12563.65</v>
      </c>
    </row>
    <row r="1459" spans="1:7">
      <c r="A1459" s="4">
        <v>39967</v>
      </c>
      <c r="B1459">
        <v>4525.5</v>
      </c>
      <c r="C1459">
        <v>4574.8999999999996</v>
      </c>
      <c r="D1459">
        <v>4478.6000000000004</v>
      </c>
      <c r="E1459">
        <v>4530.7</v>
      </c>
      <c r="F1459">
        <v>415829528</v>
      </c>
      <c r="G1459">
        <v>12131.57</v>
      </c>
    </row>
    <row r="1460" spans="1:7">
      <c r="A1460" s="4">
        <v>39966</v>
      </c>
      <c r="B1460">
        <v>4530.45</v>
      </c>
      <c r="C1460">
        <v>4586.3999999999996</v>
      </c>
      <c r="D1460">
        <v>4451.3</v>
      </c>
      <c r="E1460">
        <v>4525.25</v>
      </c>
      <c r="F1460">
        <v>396327441</v>
      </c>
      <c r="G1460">
        <v>12565.07</v>
      </c>
    </row>
    <row r="1461" spans="1:7">
      <c r="A1461" s="4">
        <v>39965</v>
      </c>
      <c r="B1461">
        <v>4450.3999999999996</v>
      </c>
      <c r="C1461">
        <v>4545.3999999999996</v>
      </c>
      <c r="D1461">
        <v>4450.3999999999996</v>
      </c>
      <c r="E1461">
        <v>4529.8999999999996</v>
      </c>
      <c r="F1461">
        <v>464256409</v>
      </c>
      <c r="G1461">
        <v>12781.61</v>
      </c>
    </row>
    <row r="1462" spans="1:7">
      <c r="A1462" s="4">
        <v>39962</v>
      </c>
      <c r="B1462">
        <v>4340.75</v>
      </c>
      <c r="C1462">
        <v>4488.05</v>
      </c>
      <c r="D1462">
        <v>4340.75</v>
      </c>
      <c r="E1462">
        <v>4448.95</v>
      </c>
      <c r="F1462">
        <v>506796280</v>
      </c>
      <c r="G1462">
        <v>15181.73</v>
      </c>
    </row>
    <row r="1463" spans="1:7">
      <c r="A1463" s="4">
        <v>39961</v>
      </c>
      <c r="B1463">
        <v>4276.1499999999996</v>
      </c>
      <c r="C1463">
        <v>4354.8500000000004</v>
      </c>
      <c r="D1463">
        <v>4254.8500000000004</v>
      </c>
      <c r="E1463">
        <v>4337.1000000000004</v>
      </c>
      <c r="F1463">
        <v>460439887</v>
      </c>
      <c r="G1463">
        <v>16067.32</v>
      </c>
    </row>
    <row r="1464" spans="1:7">
      <c r="A1464" s="4">
        <v>39960</v>
      </c>
      <c r="B1464">
        <v>4117.3</v>
      </c>
      <c r="C1464">
        <v>4286.45</v>
      </c>
      <c r="D1464">
        <v>4115.25</v>
      </c>
      <c r="E1464">
        <v>4276.05</v>
      </c>
      <c r="F1464">
        <v>353499631</v>
      </c>
      <c r="G1464">
        <v>12173.35</v>
      </c>
    </row>
    <row r="1465" spans="1:7">
      <c r="A1465" s="4">
        <v>39959</v>
      </c>
      <c r="B1465">
        <v>4239.55</v>
      </c>
      <c r="C1465">
        <v>4256.05</v>
      </c>
      <c r="D1465">
        <v>4092.25</v>
      </c>
      <c r="E1465">
        <v>4116.7</v>
      </c>
      <c r="F1465">
        <v>308739530</v>
      </c>
      <c r="G1465">
        <v>9501.7099999999991</v>
      </c>
    </row>
    <row r="1466" spans="1:7">
      <c r="A1466" s="4">
        <v>39958</v>
      </c>
      <c r="B1466">
        <v>4238.1000000000004</v>
      </c>
      <c r="C1466">
        <v>4270.05</v>
      </c>
      <c r="D1466">
        <v>4205.1000000000004</v>
      </c>
      <c r="E1466">
        <v>4237.55</v>
      </c>
      <c r="F1466">
        <v>299302991</v>
      </c>
      <c r="G1466">
        <v>9104.6200000000008</v>
      </c>
    </row>
    <row r="1467" spans="1:7">
      <c r="A1467" s="4">
        <v>39955</v>
      </c>
      <c r="B1467">
        <v>4211.8500000000004</v>
      </c>
      <c r="C1467">
        <v>4249.5</v>
      </c>
      <c r="D1467">
        <v>4155.8500000000004</v>
      </c>
      <c r="E1467">
        <v>4238.5</v>
      </c>
      <c r="F1467">
        <v>284165388</v>
      </c>
      <c r="G1467">
        <v>10572.97</v>
      </c>
    </row>
    <row r="1468" spans="1:7">
      <c r="A1468" s="4">
        <v>39954</v>
      </c>
      <c r="B1468">
        <v>4270.3500000000004</v>
      </c>
      <c r="C1468">
        <v>4319</v>
      </c>
      <c r="D1468">
        <v>4199.2</v>
      </c>
      <c r="E1468">
        <v>4210.8999999999996</v>
      </c>
      <c r="F1468">
        <v>353070384</v>
      </c>
      <c r="G1468">
        <v>12290.03</v>
      </c>
    </row>
    <row r="1469" spans="1:7">
      <c r="A1469" s="4">
        <v>39953</v>
      </c>
      <c r="B1469">
        <v>4318.75</v>
      </c>
      <c r="C1469">
        <v>4362.8500000000004</v>
      </c>
      <c r="D1469">
        <v>4244.7</v>
      </c>
      <c r="E1469">
        <v>4270.3</v>
      </c>
      <c r="F1469">
        <v>471343167</v>
      </c>
      <c r="G1469">
        <v>16917.63</v>
      </c>
    </row>
    <row r="1470" spans="1:7">
      <c r="A1470" s="4">
        <v>39952</v>
      </c>
      <c r="B1470">
        <v>4324.95</v>
      </c>
      <c r="C1470">
        <v>4509.3999999999996</v>
      </c>
      <c r="D1470">
        <v>4167.6499999999996</v>
      </c>
      <c r="E1470">
        <v>4318.45</v>
      </c>
      <c r="F1470">
        <v>670982325</v>
      </c>
      <c r="G1470">
        <v>26002.26</v>
      </c>
    </row>
    <row r="1471" spans="1:7">
      <c r="A1471" s="4">
        <v>39951</v>
      </c>
      <c r="B1471">
        <v>3673.15</v>
      </c>
      <c r="C1471">
        <v>4384.3</v>
      </c>
      <c r="D1471">
        <v>3673.15</v>
      </c>
      <c r="E1471">
        <v>4323.1499999999996</v>
      </c>
      <c r="F1471">
        <v>2768292</v>
      </c>
      <c r="G1471">
        <v>113.99</v>
      </c>
    </row>
    <row r="1472" spans="1:7">
      <c r="A1472" s="4">
        <v>39948</v>
      </c>
      <c r="B1472">
        <v>3597.85</v>
      </c>
      <c r="C1472">
        <v>3686.25</v>
      </c>
      <c r="D1472">
        <v>3597.85</v>
      </c>
      <c r="E1472">
        <v>3671.65</v>
      </c>
      <c r="F1472">
        <v>300880814</v>
      </c>
      <c r="G1472">
        <v>8655.24</v>
      </c>
    </row>
    <row r="1473" spans="1:7">
      <c r="A1473" s="4">
        <v>39947</v>
      </c>
      <c r="B1473">
        <v>3631.9</v>
      </c>
      <c r="C1473">
        <v>3631.9</v>
      </c>
      <c r="D1473">
        <v>3537.6</v>
      </c>
      <c r="E1473">
        <v>3593.45</v>
      </c>
      <c r="F1473">
        <v>288154287</v>
      </c>
      <c r="G1473">
        <v>8138.79</v>
      </c>
    </row>
    <row r="1474" spans="1:7">
      <c r="A1474" s="4">
        <v>39946</v>
      </c>
      <c r="B1474">
        <v>3668.75</v>
      </c>
      <c r="C1474">
        <v>3709.6</v>
      </c>
      <c r="D1474">
        <v>3610.2</v>
      </c>
      <c r="E1474">
        <v>3635.25</v>
      </c>
      <c r="F1474">
        <v>360452738</v>
      </c>
      <c r="G1474">
        <v>9800.15</v>
      </c>
    </row>
    <row r="1475" spans="1:7">
      <c r="A1475" s="4">
        <v>39945</v>
      </c>
      <c r="B1475">
        <v>3554.65</v>
      </c>
      <c r="C1475">
        <v>3691.65</v>
      </c>
      <c r="D1475">
        <v>3534.2</v>
      </c>
      <c r="E1475">
        <v>3681.1</v>
      </c>
      <c r="F1475">
        <v>366055503</v>
      </c>
      <c r="G1475">
        <v>9550.49</v>
      </c>
    </row>
    <row r="1476" spans="1:7">
      <c r="A1476" s="4">
        <v>39944</v>
      </c>
      <c r="B1476">
        <v>3615.75</v>
      </c>
      <c r="C1476">
        <v>3660.2</v>
      </c>
      <c r="D1476">
        <v>3534.55</v>
      </c>
      <c r="E1476">
        <v>3554.6</v>
      </c>
      <c r="F1476">
        <v>285340638</v>
      </c>
      <c r="G1476">
        <v>7858.78</v>
      </c>
    </row>
    <row r="1477" spans="1:7">
      <c r="A1477" s="4">
        <v>39941</v>
      </c>
      <c r="B1477">
        <v>3681.8</v>
      </c>
      <c r="C1477">
        <v>3711.25</v>
      </c>
      <c r="D1477">
        <v>3582.85</v>
      </c>
      <c r="E1477">
        <v>3620.7</v>
      </c>
      <c r="F1477">
        <v>291694964</v>
      </c>
      <c r="G1477">
        <v>8529.4</v>
      </c>
    </row>
    <row r="1478" spans="1:7">
      <c r="A1478" s="4">
        <v>39940</v>
      </c>
      <c r="B1478">
        <v>3617.15</v>
      </c>
      <c r="C1478">
        <v>3692.05</v>
      </c>
      <c r="D1478">
        <v>3617.15</v>
      </c>
      <c r="E1478">
        <v>3683.9</v>
      </c>
      <c r="F1478">
        <v>326304598</v>
      </c>
      <c r="G1478">
        <v>8827.7199999999993</v>
      </c>
    </row>
    <row r="1479" spans="1:7">
      <c r="A1479" s="4">
        <v>39939</v>
      </c>
      <c r="B1479">
        <v>3662</v>
      </c>
      <c r="C1479">
        <v>3717.05</v>
      </c>
      <c r="D1479">
        <v>3608.65</v>
      </c>
      <c r="E1479">
        <v>3625.05</v>
      </c>
      <c r="F1479">
        <v>408101644</v>
      </c>
      <c r="G1479">
        <v>11559.2</v>
      </c>
    </row>
    <row r="1480" spans="1:7">
      <c r="A1480" s="4">
        <v>39938</v>
      </c>
      <c r="B1480">
        <v>3664.5</v>
      </c>
      <c r="C1480">
        <v>3682.2</v>
      </c>
      <c r="D1480">
        <v>3618.75</v>
      </c>
      <c r="E1480">
        <v>3661.9</v>
      </c>
      <c r="F1480">
        <v>442066443</v>
      </c>
      <c r="G1480">
        <v>11236.79</v>
      </c>
    </row>
    <row r="1481" spans="1:7">
      <c r="A1481" s="4">
        <v>39937</v>
      </c>
      <c r="B1481">
        <v>3478.7</v>
      </c>
      <c r="C1481">
        <v>3664.5</v>
      </c>
      <c r="D1481">
        <v>3478.7</v>
      </c>
      <c r="E1481">
        <v>3654</v>
      </c>
      <c r="F1481">
        <v>363866099</v>
      </c>
      <c r="G1481">
        <v>10112.76</v>
      </c>
    </row>
    <row r="1482" spans="1:7">
      <c r="A1482" s="4">
        <v>39932</v>
      </c>
      <c r="B1482">
        <v>3371.65</v>
      </c>
      <c r="C1482">
        <v>3486.4</v>
      </c>
      <c r="D1482">
        <v>3366.7</v>
      </c>
      <c r="E1482">
        <v>3473.95</v>
      </c>
      <c r="F1482">
        <v>483582317</v>
      </c>
      <c r="G1482">
        <v>9703.94</v>
      </c>
    </row>
    <row r="1483" spans="1:7">
      <c r="A1483" s="4">
        <v>39931</v>
      </c>
      <c r="B1483">
        <v>3469.5</v>
      </c>
      <c r="C1483">
        <v>3471.95</v>
      </c>
      <c r="D1483">
        <v>3351.5</v>
      </c>
      <c r="E1483">
        <v>3362.35</v>
      </c>
      <c r="F1483">
        <v>287134649</v>
      </c>
      <c r="G1483">
        <v>7904.38</v>
      </c>
    </row>
    <row r="1484" spans="1:7">
      <c r="A1484" s="4">
        <v>39930</v>
      </c>
      <c r="B1484">
        <v>3481.3</v>
      </c>
      <c r="C1484">
        <v>3517.25</v>
      </c>
      <c r="D1484">
        <v>3435.3</v>
      </c>
      <c r="E1484">
        <v>3470</v>
      </c>
      <c r="F1484">
        <v>315936295</v>
      </c>
      <c r="G1484">
        <v>9077.06</v>
      </c>
    </row>
    <row r="1485" spans="1:7">
      <c r="A1485" s="4">
        <v>39927</v>
      </c>
      <c r="B1485">
        <v>3423.6</v>
      </c>
      <c r="C1485">
        <v>3491.35</v>
      </c>
      <c r="D1485">
        <v>3402.9</v>
      </c>
      <c r="E1485">
        <v>3480.75</v>
      </c>
      <c r="F1485">
        <v>306127718</v>
      </c>
      <c r="G1485">
        <v>8604.0400000000009</v>
      </c>
    </row>
    <row r="1486" spans="1:7">
      <c r="A1486" s="4">
        <v>39926</v>
      </c>
      <c r="B1486">
        <v>3330.5</v>
      </c>
      <c r="C1486">
        <v>3439.9</v>
      </c>
      <c r="D1486">
        <v>3310.5</v>
      </c>
      <c r="E1486">
        <v>3423.7</v>
      </c>
      <c r="F1486">
        <v>315691090</v>
      </c>
      <c r="G1486">
        <v>7864.54</v>
      </c>
    </row>
    <row r="1487" spans="1:7">
      <c r="A1487" s="4">
        <v>39925</v>
      </c>
      <c r="B1487">
        <v>3364.6</v>
      </c>
      <c r="C1487">
        <v>3401.1</v>
      </c>
      <c r="D1487">
        <v>3296.9</v>
      </c>
      <c r="E1487">
        <v>3330.3</v>
      </c>
      <c r="F1487">
        <v>327292987</v>
      </c>
      <c r="G1487">
        <v>7932.51</v>
      </c>
    </row>
    <row r="1488" spans="1:7">
      <c r="A1488" s="4">
        <v>39924</v>
      </c>
      <c r="B1488">
        <v>3376.85</v>
      </c>
      <c r="C1488">
        <v>3414.7</v>
      </c>
      <c r="D1488">
        <v>3309.35</v>
      </c>
      <c r="E1488">
        <v>3365.3</v>
      </c>
      <c r="F1488">
        <v>344667947</v>
      </c>
      <c r="G1488">
        <v>9069.56</v>
      </c>
    </row>
    <row r="1489" spans="1:7">
      <c r="A1489" s="4">
        <v>39923</v>
      </c>
      <c r="B1489">
        <v>3384.75</v>
      </c>
      <c r="C1489">
        <v>3441.1</v>
      </c>
      <c r="D1489">
        <v>3339.45</v>
      </c>
      <c r="E1489">
        <v>3377.1</v>
      </c>
      <c r="F1489">
        <v>341798670</v>
      </c>
      <c r="G1489">
        <v>8834.2199999999993</v>
      </c>
    </row>
    <row r="1490" spans="1:7">
      <c r="A1490" s="4">
        <v>39920</v>
      </c>
      <c r="B1490">
        <v>3369.5</v>
      </c>
      <c r="C1490">
        <v>3489.85</v>
      </c>
      <c r="D1490">
        <v>3359.25</v>
      </c>
      <c r="E1490">
        <v>3384.4</v>
      </c>
      <c r="F1490">
        <v>491159908</v>
      </c>
      <c r="G1490">
        <v>11504.6</v>
      </c>
    </row>
    <row r="1491" spans="1:7">
      <c r="A1491" s="4">
        <v>39919</v>
      </c>
      <c r="B1491">
        <v>3484.35</v>
      </c>
      <c r="C1491">
        <v>3511.25</v>
      </c>
      <c r="D1491">
        <v>3354.2</v>
      </c>
      <c r="E1491">
        <v>3369.5</v>
      </c>
      <c r="F1491">
        <v>559549931</v>
      </c>
      <c r="G1491">
        <v>13209.78</v>
      </c>
    </row>
    <row r="1492" spans="1:7">
      <c r="A1492" s="4">
        <v>39918</v>
      </c>
      <c r="B1492">
        <v>3381.45</v>
      </c>
      <c r="C1492">
        <v>3497.55</v>
      </c>
      <c r="D1492">
        <v>3311.8</v>
      </c>
      <c r="E1492">
        <v>3484.15</v>
      </c>
      <c r="F1492">
        <v>458489468</v>
      </c>
      <c r="G1492">
        <v>12280.2</v>
      </c>
    </row>
    <row r="1493" spans="1:7">
      <c r="A1493" s="4">
        <v>39916</v>
      </c>
      <c r="B1493">
        <v>3342.2</v>
      </c>
      <c r="C1493">
        <v>3417.8</v>
      </c>
      <c r="D1493">
        <v>3334.15</v>
      </c>
      <c r="E1493">
        <v>3382.6</v>
      </c>
      <c r="F1493">
        <v>331534301</v>
      </c>
      <c r="G1493">
        <v>8324.35</v>
      </c>
    </row>
    <row r="1494" spans="1:7">
      <c r="A1494" s="4">
        <v>39912</v>
      </c>
      <c r="B1494">
        <v>3346</v>
      </c>
      <c r="C1494">
        <v>3401.15</v>
      </c>
      <c r="D1494">
        <v>3307.05</v>
      </c>
      <c r="E1494">
        <v>3342.05</v>
      </c>
      <c r="F1494">
        <v>414637960</v>
      </c>
      <c r="G1494">
        <v>9984.24</v>
      </c>
    </row>
    <row r="1495" spans="1:7">
      <c r="A1495" s="4">
        <v>39911</v>
      </c>
      <c r="B1495">
        <v>3255.35</v>
      </c>
      <c r="C1495">
        <v>3357.05</v>
      </c>
      <c r="D1495">
        <v>3149.25</v>
      </c>
      <c r="E1495">
        <v>3342.95</v>
      </c>
      <c r="F1495">
        <v>409030235</v>
      </c>
      <c r="G1495">
        <v>11116.42</v>
      </c>
    </row>
    <row r="1496" spans="1:7">
      <c r="A1496" s="4">
        <v>39909</v>
      </c>
      <c r="B1496">
        <v>3211.35</v>
      </c>
      <c r="C1496">
        <v>3303.9</v>
      </c>
      <c r="D1496">
        <v>3211.35</v>
      </c>
      <c r="E1496">
        <v>3256.6</v>
      </c>
      <c r="F1496">
        <v>357065601</v>
      </c>
      <c r="G1496">
        <v>9499.48</v>
      </c>
    </row>
    <row r="1497" spans="1:7">
      <c r="A1497" s="4">
        <v>39905</v>
      </c>
      <c r="B1497">
        <v>3061.05</v>
      </c>
      <c r="C1497">
        <v>3228.75</v>
      </c>
      <c r="D1497">
        <v>3061.05</v>
      </c>
      <c r="E1497">
        <v>3211.05</v>
      </c>
      <c r="F1497">
        <v>370836234</v>
      </c>
      <c r="G1497">
        <v>9558.67</v>
      </c>
    </row>
    <row r="1498" spans="1:7">
      <c r="A1498" s="4">
        <v>39904</v>
      </c>
      <c r="B1498">
        <v>3023.85</v>
      </c>
      <c r="C1498">
        <v>3069.3</v>
      </c>
      <c r="D1498">
        <v>2965.7</v>
      </c>
      <c r="E1498">
        <v>3060.35</v>
      </c>
      <c r="F1498">
        <v>319442080</v>
      </c>
      <c r="G1498">
        <v>8011.16</v>
      </c>
    </row>
    <row r="1499" spans="1:7">
      <c r="A1499" s="4">
        <v>39903</v>
      </c>
      <c r="B1499">
        <v>2981.7</v>
      </c>
      <c r="C1499">
        <v>3054.3</v>
      </c>
      <c r="D1499">
        <v>2966.4</v>
      </c>
      <c r="E1499">
        <v>3020.95</v>
      </c>
      <c r="F1499">
        <v>341399212</v>
      </c>
      <c r="G1499">
        <v>9022.52</v>
      </c>
    </row>
    <row r="1500" spans="1:7">
      <c r="A1500" s="4">
        <v>39902</v>
      </c>
      <c r="B1500">
        <v>3108.75</v>
      </c>
      <c r="C1500">
        <v>3110.2</v>
      </c>
      <c r="D1500">
        <v>2962.4</v>
      </c>
      <c r="E1500">
        <v>2978.15</v>
      </c>
      <c r="F1500">
        <v>275780455</v>
      </c>
      <c r="G1500">
        <v>7100.27</v>
      </c>
    </row>
    <row r="1501" spans="1:7">
      <c r="A1501" s="4">
        <v>39899</v>
      </c>
      <c r="B1501">
        <v>3079.4</v>
      </c>
      <c r="C1501">
        <v>3123.35</v>
      </c>
      <c r="D1501">
        <v>3055.9</v>
      </c>
      <c r="E1501">
        <v>3108.65</v>
      </c>
      <c r="F1501">
        <v>326572500</v>
      </c>
      <c r="G1501">
        <v>8599.65</v>
      </c>
    </row>
    <row r="1502" spans="1:7">
      <c r="A1502" s="4">
        <v>39898</v>
      </c>
      <c r="B1502">
        <v>2982.25</v>
      </c>
      <c r="C1502">
        <v>3103.35</v>
      </c>
      <c r="D1502">
        <v>2982.25</v>
      </c>
      <c r="E1502">
        <v>3082.25</v>
      </c>
      <c r="F1502">
        <v>416183641</v>
      </c>
      <c r="G1502">
        <v>10418</v>
      </c>
    </row>
    <row r="1503" spans="1:7">
      <c r="A1503" s="4">
        <v>39897</v>
      </c>
      <c r="B1503">
        <v>2938.8</v>
      </c>
      <c r="C1503">
        <v>2996.5</v>
      </c>
      <c r="D1503">
        <v>2923.3</v>
      </c>
      <c r="E1503">
        <v>2984.35</v>
      </c>
      <c r="F1503">
        <v>383648320</v>
      </c>
      <c r="G1503">
        <v>8513.26</v>
      </c>
    </row>
    <row r="1504" spans="1:7">
      <c r="A1504" s="4">
        <v>39896</v>
      </c>
      <c r="B1504">
        <v>2923.8</v>
      </c>
      <c r="C1504">
        <v>3017.4</v>
      </c>
      <c r="D1504">
        <v>2914.5</v>
      </c>
      <c r="E1504">
        <v>2938.7</v>
      </c>
      <c r="F1504">
        <v>383117195</v>
      </c>
      <c r="G1504">
        <v>8871.1200000000008</v>
      </c>
    </row>
    <row r="1505" spans="1:7">
      <c r="A1505" s="4">
        <v>39895</v>
      </c>
      <c r="B1505">
        <v>2807.25</v>
      </c>
      <c r="C1505">
        <v>2949.75</v>
      </c>
      <c r="D1505">
        <v>2807.25</v>
      </c>
      <c r="E1505">
        <v>2939.9</v>
      </c>
      <c r="F1505">
        <v>251175674</v>
      </c>
      <c r="G1505">
        <v>6304.76</v>
      </c>
    </row>
    <row r="1506" spans="1:7">
      <c r="A1506" s="4">
        <v>39892</v>
      </c>
      <c r="B1506">
        <v>2807.35</v>
      </c>
      <c r="C1506">
        <v>2816.1</v>
      </c>
      <c r="D1506">
        <v>2773.65</v>
      </c>
      <c r="E1506">
        <v>2807.05</v>
      </c>
      <c r="F1506">
        <v>186838911</v>
      </c>
      <c r="G1506">
        <v>5043.96</v>
      </c>
    </row>
    <row r="1507" spans="1:7">
      <c r="A1507" s="4">
        <v>39891</v>
      </c>
      <c r="B1507">
        <v>2797.05</v>
      </c>
      <c r="C1507">
        <v>2822.25</v>
      </c>
      <c r="D1507">
        <v>2771.35</v>
      </c>
      <c r="E1507">
        <v>2807.15</v>
      </c>
      <c r="F1507">
        <v>223408426</v>
      </c>
      <c r="G1507">
        <v>5394.07</v>
      </c>
    </row>
    <row r="1508" spans="1:7">
      <c r="A1508" s="4">
        <v>39890</v>
      </c>
      <c r="B1508">
        <v>2757.65</v>
      </c>
      <c r="C1508">
        <v>2836.05</v>
      </c>
      <c r="D1508">
        <v>2752.25</v>
      </c>
      <c r="E1508">
        <v>2794.7</v>
      </c>
      <c r="F1508">
        <v>261792179</v>
      </c>
      <c r="G1508">
        <v>6173.86</v>
      </c>
    </row>
    <row r="1509" spans="1:7">
      <c r="A1509" s="4">
        <v>39889</v>
      </c>
      <c r="B1509">
        <v>2776.35</v>
      </c>
      <c r="C1509">
        <v>2805.6</v>
      </c>
      <c r="D1509">
        <v>2738.7</v>
      </c>
      <c r="E1509">
        <v>2757.45</v>
      </c>
      <c r="F1509">
        <v>288783952</v>
      </c>
      <c r="G1509">
        <v>6224.49</v>
      </c>
    </row>
    <row r="1510" spans="1:7">
      <c r="A1510" s="4">
        <v>39888</v>
      </c>
      <c r="B1510">
        <v>2716.05</v>
      </c>
      <c r="C1510">
        <v>2781.95</v>
      </c>
      <c r="D1510">
        <v>2701.95</v>
      </c>
      <c r="E1510">
        <v>2777.25</v>
      </c>
      <c r="F1510">
        <v>263151493</v>
      </c>
      <c r="G1510">
        <v>6059.64</v>
      </c>
    </row>
    <row r="1511" spans="1:7">
      <c r="A1511" s="4">
        <v>39885</v>
      </c>
      <c r="B1511">
        <v>2616.6</v>
      </c>
      <c r="C1511">
        <v>2726.15</v>
      </c>
      <c r="D1511">
        <v>2616.6</v>
      </c>
      <c r="E1511">
        <v>2719.25</v>
      </c>
      <c r="F1511">
        <v>263891931</v>
      </c>
      <c r="G1511">
        <v>6795.09</v>
      </c>
    </row>
    <row r="1512" spans="1:7">
      <c r="A1512" s="4">
        <v>39884</v>
      </c>
      <c r="B1512">
        <v>2574.5</v>
      </c>
      <c r="C1512">
        <v>2646.1</v>
      </c>
      <c r="D1512">
        <v>2574.5</v>
      </c>
      <c r="E1512">
        <v>2617.4499999999998</v>
      </c>
      <c r="F1512">
        <v>213787846</v>
      </c>
      <c r="G1512">
        <v>5949.63</v>
      </c>
    </row>
    <row r="1513" spans="1:7">
      <c r="A1513" s="4">
        <v>39881</v>
      </c>
      <c r="B1513">
        <v>2620.1</v>
      </c>
      <c r="C1513">
        <v>2621.25</v>
      </c>
      <c r="D1513">
        <v>2555.6</v>
      </c>
      <c r="E1513">
        <v>2573.15</v>
      </c>
      <c r="F1513">
        <v>166405852</v>
      </c>
      <c r="G1513">
        <v>4048.08</v>
      </c>
    </row>
    <row r="1514" spans="1:7">
      <c r="A1514" s="4">
        <v>39878</v>
      </c>
      <c r="B1514">
        <v>2576.75</v>
      </c>
      <c r="C1514">
        <v>2628.1</v>
      </c>
      <c r="D1514">
        <v>2539.4499999999998</v>
      </c>
      <c r="E1514">
        <v>2620.15</v>
      </c>
      <c r="F1514">
        <v>242507546</v>
      </c>
      <c r="G1514">
        <v>6344.12</v>
      </c>
    </row>
    <row r="1515" spans="1:7">
      <c r="A1515" s="4">
        <v>39877</v>
      </c>
      <c r="B1515">
        <v>2645.9</v>
      </c>
      <c r="C1515">
        <v>2663.9</v>
      </c>
      <c r="D1515">
        <v>2564.1</v>
      </c>
      <c r="E1515">
        <v>2576.6999999999998</v>
      </c>
      <c r="F1515">
        <v>247491627</v>
      </c>
      <c r="G1515">
        <v>6319.79</v>
      </c>
    </row>
    <row r="1516" spans="1:7">
      <c r="A1516" s="4">
        <v>39876</v>
      </c>
      <c r="B1516">
        <v>2611.9499999999998</v>
      </c>
      <c r="C1516">
        <v>2655.7</v>
      </c>
      <c r="D1516">
        <v>2611.9499999999998</v>
      </c>
      <c r="E1516">
        <v>2645.2</v>
      </c>
      <c r="F1516">
        <v>202951378</v>
      </c>
      <c r="G1516">
        <v>5363.25</v>
      </c>
    </row>
    <row r="1517" spans="1:7">
      <c r="A1517" s="4">
        <v>39875</v>
      </c>
      <c r="B1517">
        <v>2672.15</v>
      </c>
      <c r="C1517">
        <v>2688.5</v>
      </c>
      <c r="D1517">
        <v>2611.5500000000002</v>
      </c>
      <c r="E1517">
        <v>2622.4</v>
      </c>
      <c r="F1517">
        <v>217640315</v>
      </c>
      <c r="G1517">
        <v>5181</v>
      </c>
    </row>
    <row r="1518" spans="1:7">
      <c r="A1518" s="4">
        <v>39874</v>
      </c>
      <c r="B1518">
        <v>2764.6</v>
      </c>
      <c r="C1518">
        <v>2764.6</v>
      </c>
      <c r="D1518">
        <v>2659.55</v>
      </c>
      <c r="E1518">
        <v>2674.6</v>
      </c>
      <c r="F1518">
        <v>194233262</v>
      </c>
      <c r="G1518">
        <v>4644.21</v>
      </c>
    </row>
    <row r="1519" spans="1:7">
      <c r="A1519" s="4">
        <v>39871</v>
      </c>
      <c r="B1519">
        <v>2785.7</v>
      </c>
      <c r="C1519">
        <v>2787.2</v>
      </c>
      <c r="D1519">
        <v>2708.45</v>
      </c>
      <c r="E1519">
        <v>2763.65</v>
      </c>
      <c r="F1519">
        <v>231597805</v>
      </c>
      <c r="G1519">
        <v>6084.46</v>
      </c>
    </row>
    <row r="1520" spans="1:7">
      <c r="A1520" s="4">
        <v>39870</v>
      </c>
      <c r="B1520">
        <v>2762.2</v>
      </c>
      <c r="C1520">
        <v>2797.8</v>
      </c>
      <c r="D1520">
        <v>2731.9</v>
      </c>
      <c r="E1520">
        <v>2785.65</v>
      </c>
      <c r="F1520">
        <v>250274333</v>
      </c>
      <c r="G1520">
        <v>6046.44</v>
      </c>
    </row>
    <row r="1521" spans="1:7">
      <c r="A1521" s="4">
        <v>39869</v>
      </c>
      <c r="B1521">
        <v>2733.45</v>
      </c>
      <c r="C1521">
        <v>2789.35</v>
      </c>
      <c r="D1521">
        <v>2733.45</v>
      </c>
      <c r="E1521">
        <v>2762.5</v>
      </c>
      <c r="F1521">
        <v>176810272</v>
      </c>
      <c r="G1521">
        <v>4323.67</v>
      </c>
    </row>
    <row r="1522" spans="1:7">
      <c r="A1522" s="4">
        <v>39868</v>
      </c>
      <c r="B1522">
        <v>2737.25</v>
      </c>
      <c r="C1522">
        <v>2746.2</v>
      </c>
      <c r="D1522">
        <v>2677.55</v>
      </c>
      <c r="E1522">
        <v>2733.9</v>
      </c>
      <c r="F1522">
        <v>182727347</v>
      </c>
      <c r="G1522">
        <v>4407.1400000000003</v>
      </c>
    </row>
    <row r="1523" spans="1:7">
      <c r="A1523" s="4">
        <v>39864</v>
      </c>
      <c r="B1523">
        <v>2789.3</v>
      </c>
      <c r="C1523">
        <v>2789.3</v>
      </c>
      <c r="D1523">
        <v>2709.3</v>
      </c>
      <c r="E1523">
        <v>2736.45</v>
      </c>
      <c r="F1523">
        <v>154745737</v>
      </c>
      <c r="G1523">
        <v>3882.17</v>
      </c>
    </row>
    <row r="1524" spans="1:7">
      <c r="A1524" s="4">
        <v>39863</v>
      </c>
      <c r="B1524">
        <v>2776.7</v>
      </c>
      <c r="C1524">
        <v>2802.15</v>
      </c>
      <c r="D1524">
        <v>2767.6</v>
      </c>
      <c r="E1524">
        <v>2789.35</v>
      </c>
      <c r="F1524">
        <v>174587983</v>
      </c>
      <c r="G1524">
        <v>4162.96</v>
      </c>
    </row>
    <row r="1525" spans="1:7">
      <c r="A1525" s="4">
        <v>39862</v>
      </c>
      <c r="B1525">
        <v>2755.15</v>
      </c>
      <c r="C1525">
        <v>2806.5</v>
      </c>
      <c r="D1525">
        <v>2736.65</v>
      </c>
      <c r="E1525">
        <v>2776.15</v>
      </c>
      <c r="F1525">
        <v>214170731</v>
      </c>
      <c r="G1525">
        <v>4940.8900000000003</v>
      </c>
    </row>
    <row r="1526" spans="1:7">
      <c r="A1526" s="4">
        <v>39861</v>
      </c>
      <c r="B1526">
        <v>2853.85</v>
      </c>
      <c r="C1526">
        <v>2854.65</v>
      </c>
      <c r="D1526">
        <v>2757.3</v>
      </c>
      <c r="E1526">
        <v>2770.5</v>
      </c>
      <c r="F1526">
        <v>191473117</v>
      </c>
      <c r="G1526">
        <v>4495.99</v>
      </c>
    </row>
    <row r="1527" spans="1:7">
      <c r="A1527" s="4">
        <v>39860</v>
      </c>
      <c r="B1527">
        <v>2948.25</v>
      </c>
      <c r="C1527">
        <v>2953.2</v>
      </c>
      <c r="D1527">
        <v>2839.1</v>
      </c>
      <c r="E1527">
        <v>2848.5</v>
      </c>
      <c r="F1527">
        <v>246055796</v>
      </c>
      <c r="G1527">
        <v>5049.41</v>
      </c>
    </row>
    <row r="1528" spans="1:7">
      <c r="A1528" s="4">
        <v>39857</v>
      </c>
      <c r="B1528">
        <v>2896.95</v>
      </c>
      <c r="C1528">
        <v>2969.75</v>
      </c>
      <c r="D1528">
        <v>2896.85</v>
      </c>
      <c r="E1528">
        <v>2948.35</v>
      </c>
      <c r="F1528">
        <v>195741802</v>
      </c>
      <c r="G1528">
        <v>4681.6000000000004</v>
      </c>
    </row>
    <row r="1529" spans="1:7">
      <c r="A1529" s="4">
        <v>39856</v>
      </c>
      <c r="B1529">
        <v>2927.4</v>
      </c>
      <c r="C1529">
        <v>2939</v>
      </c>
      <c r="D1529">
        <v>2886.55</v>
      </c>
      <c r="E1529">
        <v>2893.05</v>
      </c>
      <c r="F1529">
        <v>214711779</v>
      </c>
      <c r="G1529">
        <v>4346.8900000000003</v>
      </c>
    </row>
    <row r="1530" spans="1:7">
      <c r="A1530" s="4">
        <v>39855</v>
      </c>
      <c r="B1530">
        <v>2933</v>
      </c>
      <c r="C1530">
        <v>2937.5</v>
      </c>
      <c r="D1530">
        <v>2877.6</v>
      </c>
      <c r="E1530">
        <v>2925.7</v>
      </c>
      <c r="F1530">
        <v>243376977</v>
      </c>
      <c r="G1530">
        <v>4898.58</v>
      </c>
    </row>
    <row r="1531" spans="1:7">
      <c r="A1531" s="4">
        <v>39854</v>
      </c>
      <c r="B1531">
        <v>2919.7</v>
      </c>
      <c r="C1531">
        <v>2957.4</v>
      </c>
      <c r="D1531">
        <v>2891.75</v>
      </c>
      <c r="E1531">
        <v>2934.5</v>
      </c>
      <c r="F1531">
        <v>302564116</v>
      </c>
      <c r="G1531">
        <v>6122.69</v>
      </c>
    </row>
    <row r="1532" spans="1:7">
      <c r="A1532" s="4">
        <v>39853</v>
      </c>
      <c r="B1532">
        <v>2843.05</v>
      </c>
      <c r="C1532">
        <v>2926.75</v>
      </c>
      <c r="D1532">
        <v>2840.15</v>
      </c>
      <c r="E1532">
        <v>2919.9</v>
      </c>
      <c r="F1532">
        <v>186517519</v>
      </c>
      <c r="G1532">
        <v>4485.04</v>
      </c>
    </row>
    <row r="1533" spans="1:7">
      <c r="A1533" s="4">
        <v>39850</v>
      </c>
      <c r="B1533">
        <v>2779.35</v>
      </c>
      <c r="C1533">
        <v>2852.5</v>
      </c>
      <c r="D1533">
        <v>2778.65</v>
      </c>
      <c r="E1533">
        <v>2843.1</v>
      </c>
      <c r="F1533">
        <v>187961190</v>
      </c>
      <c r="G1533">
        <v>4000.82</v>
      </c>
    </row>
    <row r="1534" spans="1:7">
      <c r="A1534" s="4">
        <v>39849</v>
      </c>
      <c r="B1534">
        <v>2802.75</v>
      </c>
      <c r="C1534">
        <v>2816.8</v>
      </c>
      <c r="D1534">
        <v>2754.85</v>
      </c>
      <c r="E1534">
        <v>2780.05</v>
      </c>
      <c r="F1534">
        <v>178583516</v>
      </c>
      <c r="G1534">
        <v>4169.13</v>
      </c>
    </row>
    <row r="1535" spans="1:7">
      <c r="A1535" s="4">
        <v>39848</v>
      </c>
      <c r="B1535">
        <v>2780.7</v>
      </c>
      <c r="C1535">
        <v>2842.2</v>
      </c>
      <c r="D1535">
        <v>2780.7</v>
      </c>
      <c r="E1535">
        <v>2803.05</v>
      </c>
      <c r="F1535">
        <v>204148860</v>
      </c>
      <c r="G1535">
        <v>4673.8</v>
      </c>
    </row>
    <row r="1536" spans="1:7">
      <c r="A1536" s="4">
        <v>39847</v>
      </c>
      <c r="B1536">
        <v>2773.5</v>
      </c>
      <c r="C1536">
        <v>2831.7</v>
      </c>
      <c r="D1536">
        <v>2752.9</v>
      </c>
      <c r="E1536">
        <v>2783.9</v>
      </c>
      <c r="F1536">
        <v>256264668</v>
      </c>
      <c r="G1536">
        <v>5901.06</v>
      </c>
    </row>
    <row r="1537" spans="1:7">
      <c r="A1537" s="4">
        <v>39846</v>
      </c>
      <c r="B1537">
        <v>2872.35</v>
      </c>
      <c r="C1537">
        <v>2873.45</v>
      </c>
      <c r="D1537">
        <v>2760.7</v>
      </c>
      <c r="E1537">
        <v>2766.65</v>
      </c>
      <c r="F1537">
        <v>235281717</v>
      </c>
      <c r="G1537">
        <v>5151.67</v>
      </c>
    </row>
    <row r="1538" spans="1:7">
      <c r="A1538" s="4">
        <v>39843</v>
      </c>
      <c r="B1538">
        <v>2824.05</v>
      </c>
      <c r="C1538">
        <v>2881</v>
      </c>
      <c r="D1538">
        <v>2774.1</v>
      </c>
      <c r="E1538">
        <v>2874.8</v>
      </c>
      <c r="F1538">
        <v>295045380</v>
      </c>
      <c r="G1538">
        <v>6200.66</v>
      </c>
    </row>
    <row r="1539" spans="1:7">
      <c r="A1539" s="4">
        <v>39842</v>
      </c>
      <c r="B1539">
        <v>2849.35</v>
      </c>
      <c r="C1539">
        <v>2873.85</v>
      </c>
      <c r="D1539">
        <v>2795.35</v>
      </c>
      <c r="E1539">
        <v>2823.95</v>
      </c>
      <c r="F1539">
        <v>347987447</v>
      </c>
      <c r="G1539">
        <v>7189.27</v>
      </c>
    </row>
    <row r="1540" spans="1:7">
      <c r="A1540" s="4">
        <v>39841</v>
      </c>
      <c r="B1540">
        <v>2771.1</v>
      </c>
      <c r="C1540">
        <v>2855.4</v>
      </c>
      <c r="D1540">
        <v>2765.6</v>
      </c>
      <c r="E1540">
        <v>2849.5</v>
      </c>
      <c r="F1540">
        <v>280820341</v>
      </c>
      <c r="G1540">
        <v>5561.59</v>
      </c>
    </row>
    <row r="1541" spans="1:7">
      <c r="A1541" s="4">
        <v>39840</v>
      </c>
      <c r="B1541">
        <v>2686.05</v>
      </c>
      <c r="C1541">
        <v>2777.3</v>
      </c>
      <c r="D1541">
        <v>2685.25</v>
      </c>
      <c r="E1541">
        <v>2771.35</v>
      </c>
      <c r="F1541">
        <v>220453539</v>
      </c>
      <c r="G1541">
        <v>5207.95</v>
      </c>
    </row>
    <row r="1542" spans="1:7">
      <c r="A1542" s="4">
        <v>39836</v>
      </c>
      <c r="B1542">
        <v>2705.45</v>
      </c>
      <c r="C1542">
        <v>2765.55</v>
      </c>
      <c r="D1542">
        <v>2661.65</v>
      </c>
      <c r="E1542">
        <v>2678.55</v>
      </c>
      <c r="F1542">
        <v>211289358</v>
      </c>
      <c r="G1542">
        <v>5090.88</v>
      </c>
    </row>
    <row r="1543" spans="1:7">
      <c r="A1543" s="4">
        <v>39835</v>
      </c>
      <c r="B1543">
        <v>2714.7</v>
      </c>
      <c r="C1543">
        <v>2744.85</v>
      </c>
      <c r="D1543">
        <v>2681.4</v>
      </c>
      <c r="E1543">
        <v>2713.8</v>
      </c>
      <c r="F1543">
        <v>229581189</v>
      </c>
      <c r="G1543">
        <v>5319.52</v>
      </c>
    </row>
    <row r="1544" spans="1:7">
      <c r="A1544" s="4">
        <v>39834</v>
      </c>
      <c r="B1544">
        <v>2777.4</v>
      </c>
      <c r="C1544">
        <v>2787.3</v>
      </c>
      <c r="D1544">
        <v>2690.2</v>
      </c>
      <c r="E1544">
        <v>2706.15</v>
      </c>
      <c r="F1544">
        <v>220067231</v>
      </c>
      <c r="G1544">
        <v>5254.06</v>
      </c>
    </row>
    <row r="1545" spans="1:7">
      <c r="A1545" s="4">
        <v>39833</v>
      </c>
      <c r="B1545">
        <v>2842.9</v>
      </c>
      <c r="C1545">
        <v>2842.9</v>
      </c>
      <c r="D1545">
        <v>2758</v>
      </c>
      <c r="E1545">
        <v>2796.6</v>
      </c>
      <c r="F1545">
        <v>233289325</v>
      </c>
      <c r="G1545">
        <v>4600.79</v>
      </c>
    </row>
    <row r="1546" spans="1:7">
      <c r="A1546" s="4">
        <v>39832</v>
      </c>
      <c r="B1546">
        <v>2828.7</v>
      </c>
      <c r="C1546">
        <v>2868.2</v>
      </c>
      <c r="D1546">
        <v>2819.9</v>
      </c>
      <c r="E1546">
        <v>2846.2</v>
      </c>
      <c r="F1546">
        <v>328336119</v>
      </c>
      <c r="G1546">
        <v>4531.5</v>
      </c>
    </row>
    <row r="1547" spans="1:7">
      <c r="A1547" s="4">
        <v>39829</v>
      </c>
      <c r="B1547">
        <v>2737</v>
      </c>
      <c r="C1547">
        <v>2835.65</v>
      </c>
      <c r="D1547">
        <v>2724.2</v>
      </c>
      <c r="E1547">
        <v>2828.45</v>
      </c>
      <c r="F1547">
        <v>229499649</v>
      </c>
      <c r="G1547">
        <v>4817.92</v>
      </c>
    </row>
    <row r="1548" spans="1:7">
      <c r="A1548" s="4">
        <v>39828</v>
      </c>
      <c r="B1548">
        <v>2832.3</v>
      </c>
      <c r="C1548">
        <v>2832.3</v>
      </c>
      <c r="D1548">
        <v>2701.75</v>
      </c>
      <c r="E1548">
        <v>2736.7</v>
      </c>
      <c r="F1548">
        <v>218127929</v>
      </c>
      <c r="G1548">
        <v>5670.43</v>
      </c>
    </row>
    <row r="1549" spans="1:7">
      <c r="A1549" s="4">
        <v>39827</v>
      </c>
      <c r="B1549">
        <v>2748.4</v>
      </c>
      <c r="C1549">
        <v>2853.25</v>
      </c>
      <c r="D1549">
        <v>2748.4</v>
      </c>
      <c r="E1549">
        <v>2835.3</v>
      </c>
      <c r="F1549">
        <v>217953716</v>
      </c>
      <c r="G1549">
        <v>5683.41</v>
      </c>
    </row>
    <row r="1550" spans="1:7">
      <c r="A1550" s="4">
        <v>39826</v>
      </c>
      <c r="B1550">
        <v>2775</v>
      </c>
      <c r="C1550">
        <v>2802.6</v>
      </c>
      <c r="D1550">
        <v>2720.8</v>
      </c>
      <c r="E1550">
        <v>2744.95</v>
      </c>
      <c r="F1550">
        <v>252698258</v>
      </c>
      <c r="G1550">
        <v>6407.58</v>
      </c>
    </row>
    <row r="1551" spans="1:7">
      <c r="A1551" s="4">
        <v>39825</v>
      </c>
      <c r="B1551">
        <v>2868.85</v>
      </c>
      <c r="C1551">
        <v>2869.2</v>
      </c>
      <c r="D1551">
        <v>2748.55</v>
      </c>
      <c r="E1551">
        <v>2773.1</v>
      </c>
      <c r="F1551">
        <v>272867140</v>
      </c>
      <c r="G1551">
        <v>6817.52</v>
      </c>
    </row>
    <row r="1552" spans="1:7">
      <c r="A1552" s="4">
        <v>39822</v>
      </c>
      <c r="B1552">
        <v>2919.95</v>
      </c>
      <c r="C1552">
        <v>2929.85</v>
      </c>
      <c r="D1552">
        <v>2810.25</v>
      </c>
      <c r="E1552">
        <v>2873</v>
      </c>
      <c r="F1552">
        <v>591981660</v>
      </c>
      <c r="G1552">
        <v>9080.84</v>
      </c>
    </row>
    <row r="1553" spans="1:7">
      <c r="A1553" s="4">
        <v>39820</v>
      </c>
      <c r="B1553">
        <v>3112.8</v>
      </c>
      <c r="C1553">
        <v>3147.2</v>
      </c>
      <c r="D1553">
        <v>2888.2</v>
      </c>
      <c r="E1553">
        <v>2920.4</v>
      </c>
      <c r="F1553">
        <v>686898999</v>
      </c>
      <c r="G1553">
        <v>10865.55</v>
      </c>
    </row>
    <row r="1554" spans="1:7">
      <c r="A1554" s="4">
        <v>39819</v>
      </c>
      <c r="B1554">
        <v>3121.5</v>
      </c>
      <c r="C1554">
        <v>3141.8</v>
      </c>
      <c r="D1554">
        <v>3056.1</v>
      </c>
      <c r="E1554">
        <v>3112.8</v>
      </c>
      <c r="F1554">
        <v>340452916</v>
      </c>
      <c r="G1554">
        <v>8091.74</v>
      </c>
    </row>
    <row r="1555" spans="1:7">
      <c r="A1555" s="4">
        <v>39818</v>
      </c>
      <c r="B1555">
        <v>3058.75</v>
      </c>
      <c r="C1555">
        <v>3131.95</v>
      </c>
      <c r="D1555">
        <v>3056.45</v>
      </c>
      <c r="E1555">
        <v>3121.45</v>
      </c>
      <c r="F1555">
        <v>311929372</v>
      </c>
      <c r="G1555">
        <v>6737.94</v>
      </c>
    </row>
    <row r="1556" spans="1:7">
      <c r="A1556" s="4">
        <v>39815</v>
      </c>
      <c r="B1556">
        <v>3034.6</v>
      </c>
      <c r="C1556">
        <v>3079.85</v>
      </c>
      <c r="D1556">
        <v>3021.8</v>
      </c>
      <c r="E1556">
        <v>3046.75</v>
      </c>
      <c r="F1556">
        <v>318672508</v>
      </c>
      <c r="G1556">
        <v>6132.72</v>
      </c>
    </row>
    <row r="1557" spans="1:7">
      <c r="A1557" s="4">
        <v>39814</v>
      </c>
      <c r="B1557">
        <v>2963.3</v>
      </c>
      <c r="C1557">
        <v>3039.25</v>
      </c>
      <c r="D1557">
        <v>2963.3</v>
      </c>
      <c r="E1557">
        <v>3033.45</v>
      </c>
      <c r="F1557">
        <v>226681072</v>
      </c>
      <c r="G1557">
        <v>4302.54</v>
      </c>
    </row>
    <row r="1558" spans="1:7">
      <c r="A1558" s="4">
        <v>39813</v>
      </c>
      <c r="B1558">
        <v>2979.8</v>
      </c>
      <c r="C1558">
        <v>3002.65</v>
      </c>
      <c r="D1558">
        <v>2937.35</v>
      </c>
      <c r="E1558">
        <v>2959.15</v>
      </c>
      <c r="F1558">
        <v>288826411</v>
      </c>
      <c r="G1558">
        <v>5707.75</v>
      </c>
    </row>
    <row r="1559" spans="1:7">
      <c r="A1559" s="4">
        <v>39812</v>
      </c>
      <c r="B1559">
        <v>2922.55</v>
      </c>
      <c r="C1559">
        <v>2999.15</v>
      </c>
      <c r="D1559">
        <v>2899.75</v>
      </c>
      <c r="E1559">
        <v>2979.5</v>
      </c>
      <c r="F1559">
        <v>302749136</v>
      </c>
      <c r="G1559">
        <v>5819.5</v>
      </c>
    </row>
    <row r="1560" spans="1:7">
      <c r="A1560" s="4">
        <v>39811</v>
      </c>
      <c r="B1560">
        <v>2857.15</v>
      </c>
      <c r="C1560">
        <v>2931.8</v>
      </c>
      <c r="D1560">
        <v>2812.9</v>
      </c>
      <c r="E1560">
        <v>2922.2</v>
      </c>
      <c r="F1560">
        <v>335171811</v>
      </c>
      <c r="G1560">
        <v>6367.55</v>
      </c>
    </row>
    <row r="1561" spans="1:7">
      <c r="A1561" s="4">
        <v>39808</v>
      </c>
      <c r="B1561">
        <v>2919.85</v>
      </c>
      <c r="C1561">
        <v>2960.95</v>
      </c>
      <c r="D1561">
        <v>2844.8</v>
      </c>
      <c r="E1561">
        <v>2857.25</v>
      </c>
      <c r="F1561">
        <v>237935397</v>
      </c>
      <c r="G1561">
        <v>4558.8999999999996</v>
      </c>
    </row>
    <row r="1562" spans="1:7">
      <c r="A1562" s="4">
        <v>39806</v>
      </c>
      <c r="B1562">
        <v>2967.4</v>
      </c>
      <c r="C1562">
        <v>2968</v>
      </c>
      <c r="D1562">
        <v>2900.45</v>
      </c>
      <c r="E1562">
        <v>2916.85</v>
      </c>
      <c r="F1562">
        <v>380460882</v>
      </c>
      <c r="G1562">
        <v>6975.71</v>
      </c>
    </row>
    <row r="1563" spans="1:7">
      <c r="A1563" s="4">
        <v>39805</v>
      </c>
      <c r="B1563">
        <v>3039.25</v>
      </c>
      <c r="C1563">
        <v>3040</v>
      </c>
      <c r="D1563">
        <v>2957.05</v>
      </c>
      <c r="E1563">
        <v>2968.65</v>
      </c>
      <c r="F1563">
        <v>303129447</v>
      </c>
      <c r="G1563">
        <v>5705.38</v>
      </c>
    </row>
    <row r="1564" spans="1:7">
      <c r="A1564" s="4">
        <v>39804</v>
      </c>
      <c r="B1564">
        <v>3077.25</v>
      </c>
      <c r="C1564">
        <v>3110.45</v>
      </c>
      <c r="D1564">
        <v>3027.8</v>
      </c>
      <c r="E1564">
        <v>3039.3</v>
      </c>
      <c r="F1564">
        <v>315828829</v>
      </c>
      <c r="G1564">
        <v>6101.36</v>
      </c>
    </row>
    <row r="1565" spans="1:7">
      <c r="A1565" s="4">
        <v>39801</v>
      </c>
      <c r="B1565">
        <v>3063</v>
      </c>
      <c r="C1565">
        <v>3106.8</v>
      </c>
      <c r="D1565">
        <v>3036.3</v>
      </c>
      <c r="E1565">
        <v>3077.5</v>
      </c>
      <c r="F1565">
        <v>386314136</v>
      </c>
      <c r="G1565">
        <v>8344.82</v>
      </c>
    </row>
    <row r="1566" spans="1:7">
      <c r="A1566" s="4">
        <v>39800</v>
      </c>
      <c r="B1566">
        <v>2955.35</v>
      </c>
      <c r="C1566">
        <v>3072.55</v>
      </c>
      <c r="D1566">
        <v>2922.65</v>
      </c>
      <c r="E1566">
        <v>3060.75</v>
      </c>
      <c r="F1566">
        <v>377032468</v>
      </c>
      <c r="G1566">
        <v>9042.19</v>
      </c>
    </row>
    <row r="1567" spans="1:7">
      <c r="A1567" s="4">
        <v>39799</v>
      </c>
      <c r="B1567">
        <v>3040.45</v>
      </c>
      <c r="C1567">
        <v>3076.2</v>
      </c>
      <c r="D1567">
        <v>2943.5</v>
      </c>
      <c r="E1567">
        <v>2954.35</v>
      </c>
      <c r="F1567">
        <v>344614834</v>
      </c>
      <c r="G1567">
        <v>8567.6</v>
      </c>
    </row>
    <row r="1568" spans="1:7">
      <c r="A1568" s="4">
        <v>39798</v>
      </c>
      <c r="B1568">
        <v>2983.6</v>
      </c>
      <c r="C1568">
        <v>3052.55</v>
      </c>
      <c r="D1568">
        <v>2963.3</v>
      </c>
      <c r="E1568">
        <v>3041.75</v>
      </c>
      <c r="F1568">
        <v>270617321</v>
      </c>
      <c r="G1568">
        <v>6893.06</v>
      </c>
    </row>
    <row r="1569" spans="1:7">
      <c r="A1569" s="4">
        <v>39797</v>
      </c>
      <c r="B1569">
        <v>2917.9</v>
      </c>
      <c r="C1569">
        <v>3012.1</v>
      </c>
      <c r="D1569">
        <v>2917.9</v>
      </c>
      <c r="E1569">
        <v>2981.2</v>
      </c>
      <c r="F1569">
        <v>293737834</v>
      </c>
      <c r="G1569">
        <v>7133.08</v>
      </c>
    </row>
    <row r="1570" spans="1:7">
      <c r="A1570" s="4">
        <v>39794</v>
      </c>
      <c r="B1570">
        <v>2915.35</v>
      </c>
      <c r="C1570">
        <v>2936.8</v>
      </c>
      <c r="D1570">
        <v>2812.55</v>
      </c>
      <c r="E1570">
        <v>2921.35</v>
      </c>
      <c r="F1570">
        <v>284387903</v>
      </c>
      <c r="G1570">
        <v>7103.03</v>
      </c>
    </row>
    <row r="1571" spans="1:7">
      <c r="A1571" s="4">
        <v>39793</v>
      </c>
      <c r="B1571">
        <v>2934.05</v>
      </c>
      <c r="C1571">
        <v>2945.3</v>
      </c>
      <c r="D1571">
        <v>2861.55</v>
      </c>
      <c r="E1571">
        <v>2920.15</v>
      </c>
      <c r="F1571">
        <v>352245716</v>
      </c>
      <c r="G1571">
        <v>7844.91</v>
      </c>
    </row>
    <row r="1572" spans="1:7">
      <c r="A1572" s="4">
        <v>39792</v>
      </c>
      <c r="B1572">
        <v>2785.7</v>
      </c>
      <c r="C1572">
        <v>2940.15</v>
      </c>
      <c r="D1572">
        <v>2785.7</v>
      </c>
      <c r="E1572">
        <v>2928.25</v>
      </c>
      <c r="F1572">
        <v>370599341</v>
      </c>
      <c r="G1572">
        <v>8130.79</v>
      </c>
    </row>
    <row r="1573" spans="1:7">
      <c r="A1573" s="4">
        <v>39790</v>
      </c>
      <c r="B1573">
        <v>2714.7</v>
      </c>
      <c r="C1573">
        <v>2861.55</v>
      </c>
      <c r="D1573">
        <v>2714.7</v>
      </c>
      <c r="E1573">
        <v>2784</v>
      </c>
      <c r="F1573">
        <v>311403332</v>
      </c>
      <c r="G1573">
        <v>6951.99</v>
      </c>
    </row>
    <row r="1574" spans="1:7">
      <c r="A1574" s="4">
        <v>39787</v>
      </c>
      <c r="B1574">
        <v>2786.65</v>
      </c>
      <c r="C1574">
        <v>2821.15</v>
      </c>
      <c r="D1574">
        <v>2701.35</v>
      </c>
      <c r="E1574">
        <v>2714.4</v>
      </c>
      <c r="F1574">
        <v>319248265</v>
      </c>
      <c r="G1574">
        <v>6448.61</v>
      </c>
    </row>
    <row r="1575" spans="1:7">
      <c r="A1575" s="4">
        <v>39786</v>
      </c>
      <c r="B1575">
        <v>2656.5</v>
      </c>
      <c r="C1575">
        <v>2793.8</v>
      </c>
      <c r="D1575">
        <v>2646.35</v>
      </c>
      <c r="E1575">
        <v>2788</v>
      </c>
      <c r="F1575">
        <v>324695285</v>
      </c>
      <c r="G1575">
        <v>6538.53</v>
      </c>
    </row>
    <row r="1576" spans="1:7">
      <c r="A1576" s="4">
        <v>39785</v>
      </c>
      <c r="B1576">
        <v>2657.5</v>
      </c>
      <c r="C1576">
        <v>2693.65</v>
      </c>
      <c r="D1576">
        <v>2611.9499999999998</v>
      </c>
      <c r="E1576">
        <v>2656.45</v>
      </c>
      <c r="F1576">
        <v>282545081</v>
      </c>
      <c r="G1576">
        <v>5912.82</v>
      </c>
    </row>
    <row r="1577" spans="1:7">
      <c r="A1577" s="4">
        <v>39784</v>
      </c>
      <c r="B1577">
        <v>2672.9</v>
      </c>
      <c r="C1577">
        <v>2672.9</v>
      </c>
      <c r="D1577">
        <v>2570.6999999999998</v>
      </c>
      <c r="E1577">
        <v>2657.8</v>
      </c>
      <c r="F1577">
        <v>261046123</v>
      </c>
      <c r="G1577">
        <v>5651.31</v>
      </c>
    </row>
    <row r="1578" spans="1:7">
      <c r="A1578" s="4">
        <v>39783</v>
      </c>
      <c r="B1578">
        <v>2755.15</v>
      </c>
      <c r="C1578">
        <v>2832.85</v>
      </c>
      <c r="D1578">
        <v>2669.5</v>
      </c>
      <c r="E1578">
        <v>2682.9</v>
      </c>
      <c r="F1578">
        <v>257834565</v>
      </c>
      <c r="G1578">
        <v>6122.02</v>
      </c>
    </row>
    <row r="1579" spans="1:7">
      <c r="A1579" s="4">
        <v>39780</v>
      </c>
      <c r="B1579">
        <v>2745.7</v>
      </c>
      <c r="C1579">
        <v>2779</v>
      </c>
      <c r="D1579">
        <v>2690.3</v>
      </c>
      <c r="E1579">
        <v>2755.1</v>
      </c>
      <c r="F1579">
        <v>296322562</v>
      </c>
      <c r="G1579">
        <v>7237.78</v>
      </c>
    </row>
    <row r="1580" spans="1:7">
      <c r="A1580" s="4">
        <v>39778</v>
      </c>
      <c r="B1580">
        <v>2652.45</v>
      </c>
      <c r="C1580">
        <v>2762.6</v>
      </c>
      <c r="D1580">
        <v>2643.35</v>
      </c>
      <c r="E1580">
        <v>2752.25</v>
      </c>
      <c r="F1580">
        <v>269948758</v>
      </c>
      <c r="G1580">
        <v>6429.24</v>
      </c>
    </row>
    <row r="1581" spans="1:7">
      <c r="A1581" s="4">
        <v>39777</v>
      </c>
      <c r="B1581">
        <v>2708.3</v>
      </c>
      <c r="C1581">
        <v>2790.7</v>
      </c>
      <c r="D1581">
        <v>2638.2</v>
      </c>
      <c r="E1581">
        <v>2654</v>
      </c>
      <c r="F1581">
        <v>214273358</v>
      </c>
      <c r="G1581">
        <v>5619.27</v>
      </c>
    </row>
    <row r="1582" spans="1:7">
      <c r="A1582" s="4">
        <v>39776</v>
      </c>
      <c r="B1582">
        <v>2690.85</v>
      </c>
      <c r="C1582">
        <v>2740.35</v>
      </c>
      <c r="D1582">
        <v>2633.8</v>
      </c>
      <c r="E1582">
        <v>2708.25</v>
      </c>
      <c r="F1582">
        <v>236797126</v>
      </c>
      <c r="G1582">
        <v>5998.79</v>
      </c>
    </row>
    <row r="1583" spans="1:7">
      <c r="A1583" s="4">
        <v>39773</v>
      </c>
      <c r="B1583">
        <v>2553.6</v>
      </c>
      <c r="C1583">
        <v>2718.6</v>
      </c>
      <c r="D1583">
        <v>2539.8000000000002</v>
      </c>
      <c r="E1583">
        <v>2693.45</v>
      </c>
      <c r="F1583">
        <v>281247780</v>
      </c>
      <c r="G1583">
        <v>6700.25</v>
      </c>
    </row>
    <row r="1584" spans="1:7">
      <c r="A1584" s="4">
        <v>39772</v>
      </c>
      <c r="B1584">
        <v>2634.2</v>
      </c>
      <c r="C1584">
        <v>2634.2</v>
      </c>
      <c r="D1584">
        <v>2502.9</v>
      </c>
      <c r="E1584">
        <v>2553.15</v>
      </c>
      <c r="F1584">
        <v>204791432</v>
      </c>
      <c r="G1584">
        <v>5330.61</v>
      </c>
    </row>
    <row r="1585" spans="1:7">
      <c r="A1585" s="4">
        <v>39771</v>
      </c>
      <c r="B1585">
        <v>2682.75</v>
      </c>
      <c r="C1585">
        <v>2772.4</v>
      </c>
      <c r="D1585">
        <v>2617.9</v>
      </c>
      <c r="E1585">
        <v>2635</v>
      </c>
      <c r="F1585">
        <v>230509310</v>
      </c>
      <c r="G1585">
        <v>6447.35</v>
      </c>
    </row>
    <row r="1586" spans="1:7">
      <c r="A1586" s="4">
        <v>39770</v>
      </c>
      <c r="B1586">
        <v>2802.45</v>
      </c>
      <c r="C1586">
        <v>2802.45</v>
      </c>
      <c r="D1586">
        <v>2664.3</v>
      </c>
      <c r="E1586">
        <v>2683.15</v>
      </c>
      <c r="F1586">
        <v>220347375</v>
      </c>
      <c r="G1586">
        <v>5742.53</v>
      </c>
    </row>
    <row r="1587" spans="1:7">
      <c r="A1587" s="4">
        <v>39769</v>
      </c>
      <c r="B1587">
        <v>2813.4</v>
      </c>
      <c r="C1587">
        <v>2835.7</v>
      </c>
      <c r="D1587">
        <v>2694.5</v>
      </c>
      <c r="E1587">
        <v>2799.55</v>
      </c>
      <c r="F1587">
        <v>251219581</v>
      </c>
      <c r="G1587">
        <v>6367.92</v>
      </c>
    </row>
    <row r="1588" spans="1:7">
      <c r="A1588" s="4">
        <v>39766</v>
      </c>
      <c r="B1588">
        <v>2848</v>
      </c>
      <c r="C1588">
        <v>2938.8</v>
      </c>
      <c r="D1588">
        <v>2778.8</v>
      </c>
      <c r="E1588">
        <v>2810.35</v>
      </c>
      <c r="F1588">
        <v>257081847</v>
      </c>
      <c r="G1588">
        <v>7423.62</v>
      </c>
    </row>
    <row r="1589" spans="1:7">
      <c r="A1589" s="4">
        <v>39764</v>
      </c>
      <c r="B1589">
        <v>2937.9</v>
      </c>
      <c r="C1589">
        <v>2975.2</v>
      </c>
      <c r="D1589">
        <v>2794.95</v>
      </c>
      <c r="E1589">
        <v>2848.45</v>
      </c>
      <c r="F1589">
        <v>250791310</v>
      </c>
      <c r="G1589">
        <v>7010.66</v>
      </c>
    </row>
    <row r="1590" spans="1:7">
      <c r="A1590" s="4">
        <v>39763</v>
      </c>
      <c r="B1590">
        <v>3147.2</v>
      </c>
      <c r="C1590">
        <v>3147.2</v>
      </c>
      <c r="D1590">
        <v>2919.45</v>
      </c>
      <c r="E1590">
        <v>2938.65</v>
      </c>
      <c r="F1590">
        <v>221654127</v>
      </c>
      <c r="G1590">
        <v>5857.01</v>
      </c>
    </row>
    <row r="1591" spans="1:7">
      <c r="A1591" s="4">
        <v>39762</v>
      </c>
      <c r="B1591">
        <v>2973.3</v>
      </c>
      <c r="C1591">
        <v>3161.25</v>
      </c>
      <c r="D1591">
        <v>2973.3</v>
      </c>
      <c r="E1591">
        <v>3148.25</v>
      </c>
      <c r="F1591">
        <v>251108020</v>
      </c>
      <c r="G1591">
        <v>5985.46</v>
      </c>
    </row>
    <row r="1592" spans="1:7">
      <c r="A1592" s="4">
        <v>39759</v>
      </c>
      <c r="B1592">
        <v>2893.25</v>
      </c>
      <c r="C1592">
        <v>3010</v>
      </c>
      <c r="D1592">
        <v>2860.1</v>
      </c>
      <c r="E1592">
        <v>2973</v>
      </c>
      <c r="F1592">
        <v>246638152</v>
      </c>
      <c r="G1592">
        <v>6140.33</v>
      </c>
    </row>
    <row r="1593" spans="1:7">
      <c r="A1593" s="4">
        <v>39758</v>
      </c>
      <c r="B1593">
        <v>2998.45</v>
      </c>
      <c r="C1593">
        <v>3007.8</v>
      </c>
      <c r="D1593">
        <v>2860.25</v>
      </c>
      <c r="E1593">
        <v>2892.65</v>
      </c>
      <c r="F1593">
        <v>268176655</v>
      </c>
      <c r="G1593">
        <v>7178.24</v>
      </c>
    </row>
    <row r="1594" spans="1:7">
      <c r="A1594" s="4">
        <v>39757</v>
      </c>
      <c r="B1594">
        <v>3155.75</v>
      </c>
      <c r="C1594">
        <v>3240.55</v>
      </c>
      <c r="D1594">
        <v>2971</v>
      </c>
      <c r="E1594">
        <v>2994.95</v>
      </c>
      <c r="F1594">
        <v>305687563</v>
      </c>
      <c r="G1594">
        <v>8531.19</v>
      </c>
    </row>
    <row r="1595" spans="1:7">
      <c r="A1595" s="4">
        <v>39756</v>
      </c>
      <c r="B1595">
        <v>3050.25</v>
      </c>
      <c r="C1595">
        <v>3152.3</v>
      </c>
      <c r="D1595">
        <v>2985</v>
      </c>
      <c r="E1595">
        <v>3142.1</v>
      </c>
      <c r="F1595">
        <v>304637885</v>
      </c>
      <c r="G1595">
        <v>7478.44</v>
      </c>
    </row>
    <row r="1596" spans="1:7">
      <c r="A1596" s="4">
        <v>39755</v>
      </c>
      <c r="B1596">
        <v>2885.4</v>
      </c>
      <c r="C1596">
        <v>3062.05</v>
      </c>
      <c r="D1596">
        <v>2885.4</v>
      </c>
      <c r="E1596">
        <v>3043.85</v>
      </c>
      <c r="F1596">
        <v>240443755</v>
      </c>
      <c r="G1596">
        <v>6642.53</v>
      </c>
    </row>
    <row r="1597" spans="1:7">
      <c r="A1597" s="4">
        <v>39752</v>
      </c>
      <c r="B1597">
        <v>2696.3</v>
      </c>
      <c r="C1597">
        <v>2921.35</v>
      </c>
      <c r="D1597">
        <v>2696.3</v>
      </c>
      <c r="E1597">
        <v>2885.6</v>
      </c>
      <c r="F1597">
        <v>320836935</v>
      </c>
      <c r="G1597">
        <v>8963.9599999999991</v>
      </c>
    </row>
    <row r="1598" spans="1:7">
      <c r="A1598" s="4">
        <v>39750</v>
      </c>
      <c r="B1598">
        <v>2685.3</v>
      </c>
      <c r="C1598">
        <v>2781.25</v>
      </c>
      <c r="D1598">
        <v>2631.9</v>
      </c>
      <c r="E1598">
        <v>2697.05</v>
      </c>
      <c r="F1598">
        <v>361640496</v>
      </c>
      <c r="G1598">
        <v>8164.76</v>
      </c>
    </row>
    <row r="1599" spans="1:7">
      <c r="A1599" s="4">
        <v>39749</v>
      </c>
      <c r="B1599">
        <v>2526.1999999999998</v>
      </c>
      <c r="C1599">
        <v>2695.95</v>
      </c>
      <c r="D1599">
        <v>2526.1999999999998</v>
      </c>
      <c r="E1599">
        <v>2684.6</v>
      </c>
      <c r="F1599">
        <v>51206468</v>
      </c>
      <c r="G1599">
        <v>1038.24</v>
      </c>
    </row>
    <row r="1600" spans="1:7">
      <c r="A1600" s="4">
        <v>39748</v>
      </c>
      <c r="B1600">
        <v>2583.75</v>
      </c>
      <c r="C1600">
        <v>2585.3000000000002</v>
      </c>
      <c r="D1600">
        <v>2252.75</v>
      </c>
      <c r="E1600">
        <v>2524.1999999999998</v>
      </c>
      <c r="F1600">
        <v>341552313</v>
      </c>
      <c r="G1600">
        <v>7012.78</v>
      </c>
    </row>
    <row r="1601" spans="1:7">
      <c r="A1601" s="4">
        <v>39745</v>
      </c>
      <c r="B1601">
        <v>2936.25</v>
      </c>
      <c r="C1601">
        <v>2936.25</v>
      </c>
      <c r="D1601">
        <v>2525.0500000000002</v>
      </c>
      <c r="E1601">
        <v>2584</v>
      </c>
      <c r="F1601">
        <v>348595400</v>
      </c>
      <c r="G1601">
        <v>7843.42</v>
      </c>
    </row>
    <row r="1602" spans="1:7">
      <c r="A1602" s="4">
        <v>39744</v>
      </c>
      <c r="B1602">
        <v>3064.8</v>
      </c>
      <c r="C1602">
        <v>3085.1</v>
      </c>
      <c r="D1602">
        <v>2917.15</v>
      </c>
      <c r="E1602">
        <v>2943.15</v>
      </c>
      <c r="F1602">
        <v>234116773</v>
      </c>
      <c r="G1602">
        <v>7270.91</v>
      </c>
    </row>
    <row r="1603" spans="1:7">
      <c r="A1603" s="4">
        <v>39743</v>
      </c>
      <c r="B1603">
        <v>3234.7</v>
      </c>
      <c r="C1603">
        <v>3235.75</v>
      </c>
      <c r="D1603">
        <v>3051.8</v>
      </c>
      <c r="E1603">
        <v>3065.15</v>
      </c>
      <c r="F1603">
        <v>171324331</v>
      </c>
      <c r="G1603">
        <v>5622.57</v>
      </c>
    </row>
    <row r="1604" spans="1:7">
      <c r="A1604" s="4">
        <v>39742</v>
      </c>
      <c r="B1604">
        <v>3125.4</v>
      </c>
      <c r="C1604">
        <v>3254.85</v>
      </c>
      <c r="D1604">
        <v>3117.35</v>
      </c>
      <c r="E1604">
        <v>3234.9</v>
      </c>
      <c r="F1604">
        <v>225718997</v>
      </c>
      <c r="G1604">
        <v>7448.58</v>
      </c>
    </row>
    <row r="1605" spans="1:7">
      <c r="A1605" s="4">
        <v>39741</v>
      </c>
      <c r="B1605">
        <v>3108.2</v>
      </c>
      <c r="C1605">
        <v>3238.4</v>
      </c>
      <c r="D1605">
        <v>3058.95</v>
      </c>
      <c r="E1605">
        <v>3122.8</v>
      </c>
      <c r="F1605">
        <v>186324892</v>
      </c>
      <c r="G1605">
        <v>6544.53</v>
      </c>
    </row>
    <row r="1606" spans="1:7">
      <c r="A1606" s="4">
        <v>39738</v>
      </c>
      <c r="B1606">
        <v>3269.05</v>
      </c>
      <c r="C1606">
        <v>3335.95</v>
      </c>
      <c r="D1606">
        <v>3046.6</v>
      </c>
      <c r="E1606">
        <v>3074.35</v>
      </c>
      <c r="F1606">
        <v>194265455</v>
      </c>
      <c r="G1606">
        <v>7053.18</v>
      </c>
    </row>
    <row r="1607" spans="1:7">
      <c r="A1607" s="4">
        <v>39737</v>
      </c>
      <c r="B1607">
        <v>3333.85</v>
      </c>
      <c r="C1607">
        <v>3333.85</v>
      </c>
      <c r="D1607">
        <v>3099.9</v>
      </c>
      <c r="E1607">
        <v>3269.3</v>
      </c>
      <c r="F1607">
        <v>234077842</v>
      </c>
      <c r="G1607">
        <v>8631.26</v>
      </c>
    </row>
    <row r="1608" spans="1:7">
      <c r="A1608" s="4">
        <v>39736</v>
      </c>
      <c r="B1608">
        <v>3517.9</v>
      </c>
      <c r="C1608">
        <v>3518.5</v>
      </c>
      <c r="D1608">
        <v>3324.55</v>
      </c>
      <c r="E1608">
        <v>3338.4</v>
      </c>
      <c r="F1608">
        <v>163717675</v>
      </c>
      <c r="G1608">
        <v>6602.25</v>
      </c>
    </row>
    <row r="1609" spans="1:7">
      <c r="A1609" s="4">
        <v>39735</v>
      </c>
      <c r="B1609">
        <v>3494.1</v>
      </c>
      <c r="C1609">
        <v>3648.25</v>
      </c>
      <c r="D1609">
        <v>3491.5</v>
      </c>
      <c r="E1609">
        <v>3518.65</v>
      </c>
      <c r="F1609">
        <v>177533438</v>
      </c>
      <c r="G1609">
        <v>7429.54</v>
      </c>
    </row>
    <row r="1610" spans="1:7">
      <c r="A1610" s="4">
        <v>39734</v>
      </c>
      <c r="B1610">
        <v>3272.9</v>
      </c>
      <c r="C1610">
        <v>3510.2</v>
      </c>
      <c r="D1610">
        <v>3272.9</v>
      </c>
      <c r="E1610">
        <v>3490.7</v>
      </c>
      <c r="F1610">
        <v>195385035</v>
      </c>
      <c r="G1610">
        <v>7706.83</v>
      </c>
    </row>
    <row r="1611" spans="1:7">
      <c r="A1611" s="4">
        <v>39731</v>
      </c>
      <c r="B1611">
        <v>3502.05</v>
      </c>
      <c r="C1611">
        <v>3502.05</v>
      </c>
      <c r="D1611">
        <v>3198.95</v>
      </c>
      <c r="E1611">
        <v>3279.95</v>
      </c>
      <c r="F1611">
        <v>283977364</v>
      </c>
      <c r="G1611">
        <v>10857.92</v>
      </c>
    </row>
    <row r="1612" spans="1:7">
      <c r="A1612" s="4">
        <v>39729</v>
      </c>
      <c r="B1612">
        <v>3604.4</v>
      </c>
      <c r="C1612">
        <v>3604.4</v>
      </c>
      <c r="D1612">
        <v>3329.45</v>
      </c>
      <c r="E1612">
        <v>3513.65</v>
      </c>
      <c r="F1612">
        <v>228575994</v>
      </c>
      <c r="G1612">
        <v>8649.9500000000007</v>
      </c>
    </row>
    <row r="1613" spans="1:7">
      <c r="A1613" s="4">
        <v>39728</v>
      </c>
      <c r="B1613">
        <v>3606.95</v>
      </c>
      <c r="C1613">
        <v>3732.65</v>
      </c>
      <c r="D1613">
        <v>3537</v>
      </c>
      <c r="E1613">
        <v>3606.6</v>
      </c>
      <c r="F1613">
        <v>210246893</v>
      </c>
      <c r="G1613">
        <v>8291.1299999999992</v>
      </c>
    </row>
    <row r="1614" spans="1:7">
      <c r="A1614" s="4">
        <v>39727</v>
      </c>
      <c r="B1614">
        <v>3817.3</v>
      </c>
      <c r="C1614">
        <v>3820.85</v>
      </c>
      <c r="D1614">
        <v>3581.6</v>
      </c>
      <c r="E1614">
        <v>3602.35</v>
      </c>
      <c r="F1614">
        <v>157489980</v>
      </c>
      <c r="G1614">
        <v>6565.56</v>
      </c>
    </row>
    <row r="1615" spans="1:7">
      <c r="A1615" s="4">
        <v>39724</v>
      </c>
      <c r="B1615">
        <v>3953.55</v>
      </c>
      <c r="C1615">
        <v>3969.55</v>
      </c>
      <c r="D1615">
        <v>3804.85</v>
      </c>
      <c r="E1615">
        <v>3818.3</v>
      </c>
      <c r="F1615">
        <v>172679745</v>
      </c>
      <c r="G1615">
        <v>7919.46</v>
      </c>
    </row>
    <row r="1616" spans="1:7">
      <c r="A1616" s="4">
        <v>39722</v>
      </c>
      <c r="B1616">
        <v>3921.85</v>
      </c>
      <c r="C1616">
        <v>4000.5</v>
      </c>
      <c r="D1616">
        <v>3861.25</v>
      </c>
      <c r="E1616">
        <v>3950.75</v>
      </c>
      <c r="F1616">
        <v>149863209</v>
      </c>
      <c r="G1616">
        <v>6448.37</v>
      </c>
    </row>
    <row r="1617" spans="1:7">
      <c r="A1617" s="4">
        <v>39721</v>
      </c>
      <c r="B1617">
        <v>3848.7</v>
      </c>
      <c r="C1617">
        <v>3966.85</v>
      </c>
      <c r="D1617">
        <v>3715.05</v>
      </c>
      <c r="E1617">
        <v>3921.2</v>
      </c>
      <c r="F1617">
        <v>217095428</v>
      </c>
      <c r="G1617">
        <v>9659.09</v>
      </c>
    </row>
    <row r="1618" spans="1:7">
      <c r="A1618" s="4">
        <v>39720</v>
      </c>
      <c r="B1618">
        <v>3990.2</v>
      </c>
      <c r="C1618">
        <v>3997.55</v>
      </c>
      <c r="D1618">
        <v>3777.3</v>
      </c>
      <c r="E1618">
        <v>3850.05</v>
      </c>
      <c r="F1618">
        <v>187237452</v>
      </c>
      <c r="G1618">
        <v>8386.98</v>
      </c>
    </row>
    <row r="1619" spans="1:7">
      <c r="A1619" s="4">
        <v>39717</v>
      </c>
      <c r="B1619">
        <v>4108.75</v>
      </c>
      <c r="C1619">
        <v>4110.7</v>
      </c>
      <c r="D1619">
        <v>3970.35</v>
      </c>
      <c r="E1619">
        <v>3985.25</v>
      </c>
      <c r="F1619">
        <v>133851369</v>
      </c>
      <c r="G1619">
        <v>5968.78</v>
      </c>
    </row>
    <row r="1620" spans="1:7">
      <c r="A1620" s="4">
        <v>39716</v>
      </c>
      <c r="B1620">
        <v>4162.1499999999996</v>
      </c>
      <c r="C1620">
        <v>4172.6000000000004</v>
      </c>
      <c r="D1620">
        <v>4077.5</v>
      </c>
      <c r="E1620">
        <v>4110.55</v>
      </c>
      <c r="F1620">
        <v>217958856</v>
      </c>
      <c r="G1620">
        <v>9235.83</v>
      </c>
    </row>
    <row r="1621" spans="1:7">
      <c r="A1621" s="4">
        <v>39715</v>
      </c>
      <c r="B1621">
        <v>4125.75</v>
      </c>
      <c r="C1621">
        <v>4207.95</v>
      </c>
      <c r="D1621">
        <v>4115.8500000000004</v>
      </c>
      <c r="E1621">
        <v>4161.25</v>
      </c>
      <c r="F1621">
        <v>156072253</v>
      </c>
      <c r="G1621">
        <v>7260.87</v>
      </c>
    </row>
    <row r="1622" spans="1:7">
      <c r="A1622" s="4">
        <v>39714</v>
      </c>
      <c r="B1622">
        <v>4223.8999999999996</v>
      </c>
      <c r="C1622">
        <v>4224.7</v>
      </c>
      <c r="D1622">
        <v>4117.8999999999996</v>
      </c>
      <c r="E1622">
        <v>4126.8999999999996</v>
      </c>
      <c r="F1622">
        <v>125527290</v>
      </c>
      <c r="G1622">
        <v>6237.87</v>
      </c>
    </row>
    <row r="1623" spans="1:7">
      <c r="A1623" s="4">
        <v>39713</v>
      </c>
      <c r="B1623">
        <v>4248.95</v>
      </c>
      <c r="C1623">
        <v>4303.25</v>
      </c>
      <c r="D1623">
        <v>4202.3999999999996</v>
      </c>
      <c r="E1623">
        <v>4223.05</v>
      </c>
      <c r="F1623">
        <v>137082447</v>
      </c>
      <c r="G1623">
        <v>6859.81</v>
      </c>
    </row>
    <row r="1624" spans="1:7">
      <c r="A1624" s="4">
        <v>39710</v>
      </c>
      <c r="B1624">
        <v>4040.8</v>
      </c>
      <c r="C1624">
        <v>4262.6499999999996</v>
      </c>
      <c r="D1624">
        <v>4040.8</v>
      </c>
      <c r="E1624">
        <v>4245.25</v>
      </c>
      <c r="F1624">
        <v>206052260</v>
      </c>
      <c r="G1624">
        <v>10221.99</v>
      </c>
    </row>
    <row r="1625" spans="1:7">
      <c r="A1625" s="4">
        <v>39709</v>
      </c>
      <c r="B1625">
        <v>4005.25</v>
      </c>
      <c r="C1625">
        <v>4050.1</v>
      </c>
      <c r="D1625">
        <v>3799.55</v>
      </c>
      <c r="E1625">
        <v>4038.15</v>
      </c>
      <c r="F1625">
        <v>203882671</v>
      </c>
      <c r="G1625">
        <v>10125.950000000001</v>
      </c>
    </row>
    <row r="1626" spans="1:7">
      <c r="A1626" s="4">
        <v>39708</v>
      </c>
      <c r="B1626">
        <v>4074.8</v>
      </c>
      <c r="C1626">
        <v>4116.7</v>
      </c>
      <c r="D1626">
        <v>3974.6</v>
      </c>
      <c r="E1626">
        <v>4008.25</v>
      </c>
      <c r="F1626">
        <v>153414046</v>
      </c>
      <c r="G1626">
        <v>7674.9</v>
      </c>
    </row>
    <row r="1627" spans="1:7">
      <c r="A1627" s="4">
        <v>39707</v>
      </c>
      <c r="B1627">
        <v>4072.55</v>
      </c>
      <c r="C1627">
        <v>4090.1</v>
      </c>
      <c r="D1627">
        <v>3919.35</v>
      </c>
      <c r="E1627">
        <v>4074.9</v>
      </c>
      <c r="F1627">
        <v>159518028</v>
      </c>
      <c r="G1627">
        <v>7727.19</v>
      </c>
    </row>
    <row r="1628" spans="1:7">
      <c r="A1628" s="4">
        <v>39706</v>
      </c>
      <c r="B1628">
        <v>4231.95</v>
      </c>
      <c r="C1628">
        <v>4237.25</v>
      </c>
      <c r="D1628">
        <v>3955.4</v>
      </c>
      <c r="E1628">
        <v>4072.9</v>
      </c>
      <c r="F1628">
        <v>147158815</v>
      </c>
      <c r="G1628">
        <v>7114</v>
      </c>
    </row>
    <row r="1629" spans="1:7">
      <c r="A1629" s="4">
        <v>39703</v>
      </c>
      <c r="B1629">
        <v>4291.6000000000004</v>
      </c>
      <c r="C1629">
        <v>4323.8999999999996</v>
      </c>
      <c r="D1629">
        <v>4200.1499999999996</v>
      </c>
      <c r="E1629">
        <v>4228.45</v>
      </c>
      <c r="F1629">
        <v>145748456</v>
      </c>
      <c r="G1629">
        <v>7980.37</v>
      </c>
    </row>
    <row r="1630" spans="1:7">
      <c r="A1630" s="4">
        <v>39702</v>
      </c>
      <c r="B1630">
        <v>4397.25</v>
      </c>
      <c r="C1630">
        <v>4399.3</v>
      </c>
      <c r="D1630">
        <v>4272.75</v>
      </c>
      <c r="E1630">
        <v>4290.3</v>
      </c>
      <c r="F1630">
        <v>116723061</v>
      </c>
      <c r="G1630">
        <v>6537.95</v>
      </c>
    </row>
    <row r="1631" spans="1:7">
      <c r="A1631" s="4">
        <v>39701</v>
      </c>
      <c r="B1631">
        <v>4467.5</v>
      </c>
      <c r="C1631">
        <v>4467.5</v>
      </c>
      <c r="D1631">
        <v>4382.3500000000004</v>
      </c>
      <c r="E1631">
        <v>4400.25</v>
      </c>
      <c r="F1631">
        <v>134790277</v>
      </c>
      <c r="G1631">
        <v>6781.74</v>
      </c>
    </row>
    <row r="1632" spans="1:7">
      <c r="A1632" s="4">
        <v>39700</v>
      </c>
      <c r="B1632">
        <v>4485.1499999999996</v>
      </c>
      <c r="C1632">
        <v>4497.5</v>
      </c>
      <c r="D1632">
        <v>4418.95</v>
      </c>
      <c r="E1632">
        <v>4468.7</v>
      </c>
      <c r="F1632">
        <v>95544721</v>
      </c>
      <c r="G1632">
        <v>5488.2</v>
      </c>
    </row>
    <row r="1633" spans="1:7">
      <c r="A1633" s="4">
        <v>39699</v>
      </c>
      <c r="B1633">
        <v>4358.3</v>
      </c>
      <c r="C1633">
        <v>4558</v>
      </c>
      <c r="D1633">
        <v>4358.3</v>
      </c>
      <c r="E1633">
        <v>4482.3</v>
      </c>
      <c r="F1633">
        <v>117351175</v>
      </c>
      <c r="G1633">
        <v>6615.67</v>
      </c>
    </row>
    <row r="1634" spans="1:7">
      <c r="A1634" s="4">
        <v>39696</v>
      </c>
      <c r="B1634">
        <v>4444.7</v>
      </c>
      <c r="C1634">
        <v>4444.7</v>
      </c>
      <c r="D1634">
        <v>4328.8999999999996</v>
      </c>
      <c r="E1634">
        <v>4352.3</v>
      </c>
      <c r="F1634">
        <v>108583037</v>
      </c>
      <c r="G1634">
        <v>6126.78</v>
      </c>
    </row>
    <row r="1635" spans="1:7">
      <c r="A1635" s="4">
        <v>39695</v>
      </c>
      <c r="B1635">
        <v>4512.95</v>
      </c>
      <c r="C1635">
        <v>4514.6000000000004</v>
      </c>
      <c r="D1635">
        <v>4419.45</v>
      </c>
      <c r="E1635">
        <v>4447.75</v>
      </c>
      <c r="F1635">
        <v>114713208</v>
      </c>
      <c r="G1635">
        <v>6535.5</v>
      </c>
    </row>
    <row r="1636" spans="1:7">
      <c r="A1636" s="4">
        <v>39693</v>
      </c>
      <c r="B1636">
        <v>4358.8500000000004</v>
      </c>
      <c r="C1636">
        <v>4522.3999999999996</v>
      </c>
      <c r="D1636">
        <v>4343.1000000000004</v>
      </c>
      <c r="E1636">
        <v>4504</v>
      </c>
      <c r="F1636">
        <v>129292702</v>
      </c>
      <c r="G1636">
        <v>6921.58</v>
      </c>
    </row>
    <row r="1637" spans="1:7">
      <c r="A1637" s="4">
        <v>39692</v>
      </c>
      <c r="B1637">
        <v>4356.1000000000004</v>
      </c>
      <c r="C1637">
        <v>4365</v>
      </c>
      <c r="D1637">
        <v>4281.3500000000004</v>
      </c>
      <c r="E1637">
        <v>4348.6499999999996</v>
      </c>
      <c r="F1637">
        <v>82996531</v>
      </c>
      <c r="G1637">
        <v>4220.01</v>
      </c>
    </row>
    <row r="1638" spans="1:7">
      <c r="A1638" s="4">
        <v>39689</v>
      </c>
      <c r="B1638">
        <v>4230.6000000000004</v>
      </c>
      <c r="C1638">
        <v>4368.8</v>
      </c>
      <c r="D1638">
        <v>4230.6000000000004</v>
      </c>
      <c r="E1638">
        <v>4360</v>
      </c>
      <c r="F1638">
        <v>111455760</v>
      </c>
      <c r="G1638">
        <v>5593.43</v>
      </c>
    </row>
    <row r="1639" spans="1:7">
      <c r="A1639" s="4">
        <v>39688</v>
      </c>
      <c r="B1639">
        <v>4290.75</v>
      </c>
      <c r="C1639">
        <v>4304.5</v>
      </c>
      <c r="D1639">
        <v>4201.8500000000004</v>
      </c>
      <c r="E1639">
        <v>4214</v>
      </c>
      <c r="F1639">
        <v>161197240</v>
      </c>
      <c r="G1639">
        <v>7578.62</v>
      </c>
    </row>
    <row r="1640" spans="1:7">
      <c r="A1640" s="4">
        <v>39687</v>
      </c>
      <c r="B1640">
        <v>4336.8500000000004</v>
      </c>
      <c r="C1640">
        <v>4364.25</v>
      </c>
      <c r="D1640">
        <v>4282.6499999999996</v>
      </c>
      <c r="E1640">
        <v>4292.1000000000004</v>
      </c>
      <c r="F1640">
        <v>84380597</v>
      </c>
      <c r="G1640">
        <v>4599.49</v>
      </c>
    </row>
    <row r="1641" spans="1:7">
      <c r="A1641" s="4">
        <v>39686</v>
      </c>
      <c r="B1641">
        <v>4335.2</v>
      </c>
      <c r="C1641">
        <v>4345.05</v>
      </c>
      <c r="D1641">
        <v>4283.3</v>
      </c>
      <c r="E1641">
        <v>4337.5</v>
      </c>
      <c r="F1641">
        <v>86937484</v>
      </c>
      <c r="G1641">
        <v>4775.57</v>
      </c>
    </row>
    <row r="1642" spans="1:7">
      <c r="A1642" s="4">
        <v>39685</v>
      </c>
      <c r="B1642">
        <v>4317.95</v>
      </c>
      <c r="C1642">
        <v>4398.8</v>
      </c>
      <c r="D1642">
        <v>4317.95</v>
      </c>
      <c r="E1642">
        <v>4335.3500000000004</v>
      </c>
      <c r="F1642">
        <v>79239792</v>
      </c>
      <c r="G1642">
        <v>3884.68</v>
      </c>
    </row>
    <row r="1643" spans="1:7">
      <c r="A1643" s="4">
        <v>39682</v>
      </c>
      <c r="B1643">
        <v>4283.8500000000004</v>
      </c>
      <c r="C1643">
        <v>4337</v>
      </c>
      <c r="D1643">
        <v>4248</v>
      </c>
      <c r="E1643">
        <v>4327.45</v>
      </c>
      <c r="F1643">
        <v>101435362</v>
      </c>
      <c r="G1643">
        <v>5226.24</v>
      </c>
    </row>
    <row r="1644" spans="1:7">
      <c r="A1644" s="4">
        <v>39681</v>
      </c>
      <c r="B1644">
        <v>4416.2</v>
      </c>
      <c r="C1644">
        <v>4418.55</v>
      </c>
      <c r="D1644">
        <v>4271.3</v>
      </c>
      <c r="E1644">
        <v>4283.8500000000004</v>
      </c>
      <c r="F1644">
        <v>91313625</v>
      </c>
      <c r="G1644">
        <v>4323.68</v>
      </c>
    </row>
    <row r="1645" spans="1:7">
      <c r="A1645" s="4">
        <v>39680</v>
      </c>
      <c r="B1645">
        <v>4365.45</v>
      </c>
      <c r="C1645">
        <v>4434.8999999999996</v>
      </c>
      <c r="D1645">
        <v>4365.45</v>
      </c>
      <c r="E1645">
        <v>4415.75</v>
      </c>
      <c r="F1645">
        <v>89434446</v>
      </c>
      <c r="G1645">
        <v>4425.1000000000004</v>
      </c>
    </row>
    <row r="1646" spans="1:7">
      <c r="A1646" s="4">
        <v>39679</v>
      </c>
      <c r="B1646">
        <v>4393.1000000000004</v>
      </c>
      <c r="C1646">
        <v>4393.7</v>
      </c>
      <c r="D1646">
        <v>4316.55</v>
      </c>
      <c r="E1646">
        <v>4368.25</v>
      </c>
      <c r="F1646">
        <v>96476193</v>
      </c>
      <c r="G1646">
        <v>4516.55</v>
      </c>
    </row>
    <row r="1647" spans="1:7">
      <c r="A1647" s="4">
        <v>39678</v>
      </c>
      <c r="B1647">
        <v>4430.7</v>
      </c>
      <c r="C1647">
        <v>4447.3999999999996</v>
      </c>
      <c r="D1647">
        <v>4379.8500000000004</v>
      </c>
      <c r="E1647">
        <v>4393.05</v>
      </c>
      <c r="F1647">
        <v>96897991</v>
      </c>
      <c r="G1647">
        <v>4985.84</v>
      </c>
    </row>
    <row r="1648" spans="1:7">
      <c r="A1648" s="4">
        <v>39674</v>
      </c>
      <c r="B1648">
        <v>4524.2</v>
      </c>
      <c r="C1648">
        <v>4529.8</v>
      </c>
      <c r="D1648">
        <v>4421.25</v>
      </c>
      <c r="E1648">
        <v>4430.7</v>
      </c>
      <c r="F1648">
        <v>95028617</v>
      </c>
      <c r="G1648">
        <v>5504.9</v>
      </c>
    </row>
    <row r="1649" spans="1:7">
      <c r="A1649" s="4">
        <v>39673</v>
      </c>
      <c r="B1649">
        <v>4548.05</v>
      </c>
      <c r="C1649">
        <v>4572.6499999999996</v>
      </c>
      <c r="D1649">
        <v>4497.25</v>
      </c>
      <c r="E1649">
        <v>4529.05</v>
      </c>
      <c r="F1649">
        <v>105825121</v>
      </c>
      <c r="G1649">
        <v>5839.48</v>
      </c>
    </row>
    <row r="1650" spans="1:7">
      <c r="A1650" s="4">
        <v>39672</v>
      </c>
      <c r="B1650">
        <v>4620.95</v>
      </c>
      <c r="C1650">
        <v>4649.8500000000004</v>
      </c>
      <c r="D1650">
        <v>4525.75</v>
      </c>
      <c r="E1650">
        <v>4552.25</v>
      </c>
      <c r="F1650">
        <v>123375933</v>
      </c>
      <c r="G1650">
        <v>7422.01</v>
      </c>
    </row>
    <row r="1651" spans="1:7">
      <c r="A1651" s="4">
        <v>39671</v>
      </c>
      <c r="B1651">
        <v>4529.3500000000004</v>
      </c>
      <c r="C1651">
        <v>4625.2</v>
      </c>
      <c r="D1651">
        <v>4529.3500000000004</v>
      </c>
      <c r="E1651">
        <v>4620.3999999999996</v>
      </c>
      <c r="F1651">
        <v>112939704</v>
      </c>
      <c r="G1651">
        <v>6625.21</v>
      </c>
    </row>
    <row r="1652" spans="1:7">
      <c r="A1652" s="4">
        <v>39668</v>
      </c>
      <c r="B1652">
        <v>4518.3500000000004</v>
      </c>
      <c r="C1652">
        <v>4546.3500000000004</v>
      </c>
      <c r="D1652">
        <v>4464</v>
      </c>
      <c r="E1652">
        <v>4529.5</v>
      </c>
      <c r="F1652">
        <v>114202272</v>
      </c>
      <c r="G1652">
        <v>6271.09</v>
      </c>
    </row>
    <row r="1653" spans="1:7">
      <c r="A1653" s="4">
        <v>39667</v>
      </c>
      <c r="B1653">
        <v>4515.25</v>
      </c>
      <c r="C1653">
        <v>4580.1499999999996</v>
      </c>
      <c r="D1653">
        <v>4493.7</v>
      </c>
      <c r="E1653">
        <v>4523.8500000000004</v>
      </c>
      <c r="F1653">
        <v>133711940</v>
      </c>
      <c r="G1653">
        <v>6889.61</v>
      </c>
    </row>
    <row r="1654" spans="1:7">
      <c r="A1654" s="4">
        <v>39666</v>
      </c>
      <c r="B1654">
        <v>4506.25</v>
      </c>
      <c r="C1654">
        <v>4615.8999999999996</v>
      </c>
      <c r="D1654">
        <v>4503.8999999999996</v>
      </c>
      <c r="E1654">
        <v>4517.55</v>
      </c>
      <c r="F1654">
        <v>175692787</v>
      </c>
      <c r="G1654">
        <v>10274.94</v>
      </c>
    </row>
    <row r="1655" spans="1:7">
      <c r="A1655" s="4">
        <v>39665</v>
      </c>
      <c r="B1655">
        <v>4395.8</v>
      </c>
      <c r="C1655">
        <v>4515.1499999999996</v>
      </c>
      <c r="D1655">
        <v>4376</v>
      </c>
      <c r="E1655">
        <v>4502.8500000000004</v>
      </c>
      <c r="F1655">
        <v>194984174</v>
      </c>
      <c r="G1655">
        <v>9605.56</v>
      </c>
    </row>
    <row r="1656" spans="1:7">
      <c r="A1656" s="4">
        <v>39664</v>
      </c>
      <c r="B1656">
        <v>4426.1000000000004</v>
      </c>
      <c r="C1656">
        <v>4436.1499999999996</v>
      </c>
      <c r="D1656">
        <v>4362.8999999999996</v>
      </c>
      <c r="E1656">
        <v>4395.3500000000004</v>
      </c>
      <c r="F1656">
        <v>131343663</v>
      </c>
      <c r="G1656">
        <v>6486.48</v>
      </c>
    </row>
    <row r="1657" spans="1:7">
      <c r="A1657" s="4">
        <v>39661</v>
      </c>
      <c r="B1657">
        <v>4331.6000000000004</v>
      </c>
      <c r="C1657">
        <v>4422.95</v>
      </c>
      <c r="D1657">
        <v>4235.7</v>
      </c>
      <c r="E1657">
        <v>4413.55</v>
      </c>
      <c r="F1657">
        <v>178077599</v>
      </c>
      <c r="G1657">
        <v>8847.6299999999992</v>
      </c>
    </row>
    <row r="1658" spans="1:7">
      <c r="A1658" s="4">
        <v>39660</v>
      </c>
      <c r="B1658">
        <v>4314.3500000000004</v>
      </c>
      <c r="C1658">
        <v>4342</v>
      </c>
      <c r="D1658">
        <v>4285.55</v>
      </c>
      <c r="E1658">
        <v>4332.95</v>
      </c>
      <c r="F1658">
        <v>199677047</v>
      </c>
      <c r="G1658">
        <v>8696.31</v>
      </c>
    </row>
    <row r="1659" spans="1:7">
      <c r="A1659" s="4">
        <v>39659</v>
      </c>
      <c r="B1659">
        <v>4191.2</v>
      </c>
      <c r="C1659">
        <v>4327</v>
      </c>
      <c r="D1659">
        <v>4191.2</v>
      </c>
      <c r="E1659">
        <v>4313.55</v>
      </c>
      <c r="F1659">
        <v>151936263</v>
      </c>
      <c r="G1659">
        <v>6961.45</v>
      </c>
    </row>
    <row r="1660" spans="1:7">
      <c r="A1660" s="4">
        <v>39658</v>
      </c>
      <c r="B1660">
        <v>4332.2</v>
      </c>
      <c r="C1660">
        <v>4332.2</v>
      </c>
      <c r="D1660">
        <v>4159.1499999999996</v>
      </c>
      <c r="E1660">
        <v>4189.8500000000004</v>
      </c>
      <c r="F1660">
        <v>125806260</v>
      </c>
      <c r="G1660">
        <v>6619.9</v>
      </c>
    </row>
    <row r="1661" spans="1:7">
      <c r="A1661" s="4">
        <v>39657</v>
      </c>
      <c r="B1661">
        <v>4282.25</v>
      </c>
      <c r="C1661">
        <v>4352.6499999999996</v>
      </c>
      <c r="D1661">
        <v>4282.25</v>
      </c>
      <c r="E1661">
        <v>4332.1000000000004</v>
      </c>
      <c r="F1661">
        <v>111107965</v>
      </c>
      <c r="G1661">
        <v>6373.98</v>
      </c>
    </row>
    <row r="1662" spans="1:7">
      <c r="A1662" s="4">
        <v>39654</v>
      </c>
      <c r="B1662">
        <v>4440.8500000000004</v>
      </c>
      <c r="C1662">
        <v>4440.8500000000004</v>
      </c>
      <c r="D1662">
        <v>4297.1499999999996</v>
      </c>
      <c r="E1662">
        <v>4311.8500000000004</v>
      </c>
      <c r="F1662">
        <v>161681204</v>
      </c>
      <c r="G1662">
        <v>8516</v>
      </c>
    </row>
    <row r="1663" spans="1:7">
      <c r="A1663" s="4">
        <v>39653</v>
      </c>
      <c r="B1663">
        <v>4476.2</v>
      </c>
      <c r="C1663">
        <v>4539.45</v>
      </c>
      <c r="D1663">
        <v>4385.8500000000004</v>
      </c>
      <c r="E1663">
        <v>4433.55</v>
      </c>
      <c r="F1663">
        <v>177026127</v>
      </c>
      <c r="G1663">
        <v>9273.39</v>
      </c>
    </row>
    <row r="1664" spans="1:7">
      <c r="A1664" s="4">
        <v>39652</v>
      </c>
      <c r="B1664">
        <v>4246.7</v>
      </c>
      <c r="C1664">
        <v>4491.55</v>
      </c>
      <c r="D1664">
        <v>4246.7</v>
      </c>
      <c r="E1664">
        <v>4476.8</v>
      </c>
      <c r="F1664">
        <v>233619126</v>
      </c>
      <c r="G1664">
        <v>11772.26</v>
      </c>
    </row>
    <row r="1665" spans="1:7">
      <c r="A1665" s="4">
        <v>39651</v>
      </c>
      <c r="B1665">
        <v>4158.45</v>
      </c>
      <c r="C1665">
        <v>4262.45</v>
      </c>
      <c r="D1665">
        <v>4137.95</v>
      </c>
      <c r="E1665">
        <v>4240.1000000000004</v>
      </c>
      <c r="F1665">
        <v>165666075</v>
      </c>
      <c r="G1665">
        <v>7560.41</v>
      </c>
    </row>
    <row r="1666" spans="1:7">
      <c r="A1666" s="4">
        <v>39650</v>
      </c>
      <c r="B1666">
        <v>4092.2</v>
      </c>
      <c r="C1666">
        <v>4168.1499999999996</v>
      </c>
      <c r="D1666">
        <v>4072.75</v>
      </c>
      <c r="E1666">
        <v>4159.5</v>
      </c>
      <c r="F1666">
        <v>136720904</v>
      </c>
      <c r="G1666">
        <v>6487.24</v>
      </c>
    </row>
    <row r="1667" spans="1:7">
      <c r="A1667" s="4">
        <v>39647</v>
      </c>
      <c r="B1667">
        <v>3962.95</v>
      </c>
      <c r="C1667">
        <v>4110.55</v>
      </c>
      <c r="D1667">
        <v>3926.3</v>
      </c>
      <c r="E1667">
        <v>4092.25</v>
      </c>
      <c r="F1667">
        <v>175068345</v>
      </c>
      <c r="G1667">
        <v>7895.21</v>
      </c>
    </row>
    <row r="1668" spans="1:7">
      <c r="A1668" s="4">
        <v>39646</v>
      </c>
      <c r="B1668">
        <v>3823.15</v>
      </c>
      <c r="C1668">
        <v>3968.75</v>
      </c>
      <c r="D1668">
        <v>3823.15</v>
      </c>
      <c r="E1668">
        <v>3947.2</v>
      </c>
      <c r="F1668">
        <v>180239171</v>
      </c>
      <c r="G1668">
        <v>7288.76</v>
      </c>
    </row>
    <row r="1669" spans="1:7">
      <c r="A1669" s="4">
        <v>39645</v>
      </c>
      <c r="B1669">
        <v>3861.55</v>
      </c>
      <c r="C1669">
        <v>3920.05</v>
      </c>
      <c r="D1669">
        <v>3790.2</v>
      </c>
      <c r="E1669">
        <v>3816.7</v>
      </c>
      <c r="F1669">
        <v>185428595</v>
      </c>
      <c r="G1669">
        <v>7472.88</v>
      </c>
    </row>
    <row r="1670" spans="1:7">
      <c r="A1670" s="4">
        <v>39644</v>
      </c>
      <c r="B1670">
        <v>4039.3</v>
      </c>
      <c r="C1670">
        <v>4040.7</v>
      </c>
      <c r="D1670">
        <v>3835.5</v>
      </c>
      <c r="E1670">
        <v>3861.1</v>
      </c>
      <c r="F1670">
        <v>142682247</v>
      </c>
      <c r="G1670">
        <v>6645.56</v>
      </c>
    </row>
    <row r="1671" spans="1:7">
      <c r="A1671" s="4">
        <v>39643</v>
      </c>
      <c r="B1671">
        <v>4047.45</v>
      </c>
      <c r="C1671">
        <v>4118.1000000000004</v>
      </c>
      <c r="D1671">
        <v>4004.25</v>
      </c>
      <c r="E1671">
        <v>4039.7</v>
      </c>
      <c r="F1671">
        <v>126882896</v>
      </c>
      <c r="G1671">
        <v>6062.87</v>
      </c>
    </row>
    <row r="1672" spans="1:7">
      <c r="A1672" s="4">
        <v>39640</v>
      </c>
      <c r="B1672">
        <v>4166</v>
      </c>
      <c r="C1672">
        <v>4215.5</v>
      </c>
      <c r="D1672">
        <v>4014.45</v>
      </c>
      <c r="E1672">
        <v>4049</v>
      </c>
      <c r="F1672">
        <v>137337875</v>
      </c>
      <c r="G1672">
        <v>6947.53</v>
      </c>
    </row>
    <row r="1673" spans="1:7">
      <c r="A1673" s="4">
        <v>39639</v>
      </c>
      <c r="B1673">
        <v>4155.6499999999996</v>
      </c>
      <c r="C1673">
        <v>4187.95</v>
      </c>
      <c r="D1673">
        <v>4110.3999999999996</v>
      </c>
      <c r="E1673">
        <v>4162.2</v>
      </c>
      <c r="F1673">
        <v>146458190</v>
      </c>
      <c r="G1673">
        <v>6354.79</v>
      </c>
    </row>
    <row r="1674" spans="1:7">
      <c r="A1674" s="4">
        <v>39638</v>
      </c>
      <c r="B1674">
        <v>3990.9</v>
      </c>
      <c r="C1674">
        <v>4169.3999999999996</v>
      </c>
      <c r="D1674">
        <v>3990.9</v>
      </c>
      <c r="E1674">
        <v>4157.1000000000004</v>
      </c>
      <c r="F1674">
        <v>144597409</v>
      </c>
      <c r="G1674">
        <v>6595.61</v>
      </c>
    </row>
    <row r="1675" spans="1:7">
      <c r="A1675" s="4">
        <v>39637</v>
      </c>
      <c r="B1675">
        <v>4028.7</v>
      </c>
      <c r="C1675">
        <v>4028.7</v>
      </c>
      <c r="D1675">
        <v>3896.05</v>
      </c>
      <c r="E1675">
        <v>3988.55</v>
      </c>
      <c r="F1675">
        <v>135090953</v>
      </c>
      <c r="G1675">
        <v>6166.83</v>
      </c>
    </row>
    <row r="1676" spans="1:7">
      <c r="A1676" s="4">
        <v>39636</v>
      </c>
      <c r="B1676">
        <v>4002</v>
      </c>
      <c r="C1676">
        <v>4114.5</v>
      </c>
      <c r="D1676">
        <v>4002</v>
      </c>
      <c r="E1676">
        <v>4030</v>
      </c>
      <c r="F1676">
        <v>125737237</v>
      </c>
      <c r="G1676">
        <v>5517.21</v>
      </c>
    </row>
    <row r="1677" spans="1:7">
      <c r="A1677" s="4">
        <v>39633</v>
      </c>
      <c r="B1677">
        <v>3926.65</v>
      </c>
      <c r="C1677">
        <v>4033.5</v>
      </c>
      <c r="D1677">
        <v>3896.4</v>
      </c>
      <c r="E1677">
        <v>4016</v>
      </c>
      <c r="F1677">
        <v>152045352</v>
      </c>
      <c r="G1677">
        <v>6563.36</v>
      </c>
    </row>
    <row r="1678" spans="1:7">
      <c r="A1678" s="4">
        <v>39632</v>
      </c>
      <c r="B1678">
        <v>4094.6</v>
      </c>
      <c r="C1678">
        <v>4097.3500000000004</v>
      </c>
      <c r="D1678">
        <v>3874.85</v>
      </c>
      <c r="E1678">
        <v>3925.75</v>
      </c>
      <c r="F1678">
        <v>154573765</v>
      </c>
      <c r="G1678">
        <v>7101.42</v>
      </c>
    </row>
    <row r="1679" spans="1:7">
      <c r="A1679" s="4">
        <v>39631</v>
      </c>
      <c r="B1679">
        <v>3895.3</v>
      </c>
      <c r="C1679">
        <v>4107.1499999999996</v>
      </c>
      <c r="D1679">
        <v>3848.25</v>
      </c>
      <c r="E1679">
        <v>4093.35</v>
      </c>
      <c r="F1679">
        <v>199920144</v>
      </c>
      <c r="G1679">
        <v>8909.44</v>
      </c>
    </row>
    <row r="1680" spans="1:7">
      <c r="A1680" s="4">
        <v>39630</v>
      </c>
      <c r="B1680">
        <v>4039.75</v>
      </c>
      <c r="C1680">
        <v>4075.4</v>
      </c>
      <c r="D1680">
        <v>3878.2</v>
      </c>
      <c r="E1680">
        <v>3896.75</v>
      </c>
      <c r="F1680">
        <v>164469220</v>
      </c>
      <c r="G1680">
        <v>6939.93</v>
      </c>
    </row>
    <row r="1681" spans="1:7">
      <c r="A1681" s="4">
        <v>39629</v>
      </c>
      <c r="B1681">
        <v>4136.25</v>
      </c>
      <c r="C1681">
        <v>4163</v>
      </c>
      <c r="D1681">
        <v>4021.7</v>
      </c>
      <c r="E1681">
        <v>4040.55</v>
      </c>
      <c r="F1681">
        <v>144491241</v>
      </c>
      <c r="G1681">
        <v>6523.86</v>
      </c>
    </row>
    <row r="1682" spans="1:7">
      <c r="A1682" s="4">
        <v>39626</v>
      </c>
      <c r="B1682">
        <v>4315.3</v>
      </c>
      <c r="C1682">
        <v>4315.3</v>
      </c>
      <c r="D1682">
        <v>4119.2</v>
      </c>
      <c r="E1682">
        <v>4136.6499999999996</v>
      </c>
      <c r="F1682">
        <v>177324470</v>
      </c>
      <c r="G1682">
        <v>7883.16</v>
      </c>
    </row>
    <row r="1683" spans="1:7">
      <c r="A1683" s="4">
        <v>39625</v>
      </c>
      <c r="B1683">
        <v>4252.6000000000004</v>
      </c>
      <c r="C1683">
        <v>4324.75</v>
      </c>
      <c r="D1683">
        <v>4230</v>
      </c>
      <c r="E1683">
        <v>4315.8500000000004</v>
      </c>
      <c r="F1683">
        <v>196473131</v>
      </c>
      <c r="G1683">
        <v>9352.43</v>
      </c>
    </row>
    <row r="1684" spans="1:7">
      <c r="A1684" s="4">
        <v>39624</v>
      </c>
      <c r="B1684">
        <v>4189.6000000000004</v>
      </c>
      <c r="C1684">
        <v>4264.55</v>
      </c>
      <c r="D1684">
        <v>4093.2</v>
      </c>
      <c r="E1684">
        <v>4252.6499999999996</v>
      </c>
      <c r="F1684">
        <v>152437781</v>
      </c>
      <c r="G1684">
        <v>6960.36</v>
      </c>
    </row>
    <row r="1685" spans="1:7">
      <c r="A1685" s="4">
        <v>39623</v>
      </c>
      <c r="B1685">
        <v>4271.05</v>
      </c>
      <c r="C1685">
        <v>4305.8999999999996</v>
      </c>
      <c r="D1685">
        <v>4156.1000000000004</v>
      </c>
      <c r="E1685">
        <v>4191.1000000000004</v>
      </c>
      <c r="F1685">
        <v>132477086</v>
      </c>
      <c r="G1685">
        <v>6496.81</v>
      </c>
    </row>
    <row r="1686" spans="1:7">
      <c r="A1686" s="4">
        <v>39622</v>
      </c>
      <c r="B1686">
        <v>4351.1499999999996</v>
      </c>
      <c r="C1686">
        <v>4351.1499999999996</v>
      </c>
      <c r="D1686">
        <v>4225.5</v>
      </c>
      <c r="E1686">
        <v>4266.3999999999996</v>
      </c>
      <c r="F1686">
        <v>126376126</v>
      </c>
      <c r="G1686">
        <v>6121.52</v>
      </c>
    </row>
    <row r="1687" spans="1:7">
      <c r="A1687" s="4">
        <v>39619</v>
      </c>
      <c r="B1687">
        <v>4504.2</v>
      </c>
      <c r="C1687">
        <v>4532</v>
      </c>
      <c r="D1687">
        <v>4333.6000000000004</v>
      </c>
      <c r="E1687">
        <v>4347.55</v>
      </c>
      <c r="F1687">
        <v>133685260</v>
      </c>
      <c r="G1687">
        <v>6911.03</v>
      </c>
    </row>
    <row r="1688" spans="1:7">
      <c r="A1688" s="4">
        <v>39618</v>
      </c>
      <c r="B1688">
        <v>4582.55</v>
      </c>
      <c r="C1688">
        <v>4585.7</v>
      </c>
      <c r="D1688">
        <v>4488.95</v>
      </c>
      <c r="E1688">
        <v>4504.25</v>
      </c>
      <c r="F1688">
        <v>102266764</v>
      </c>
      <c r="G1688">
        <v>4954.97</v>
      </c>
    </row>
    <row r="1689" spans="1:7">
      <c r="A1689" s="4">
        <v>39617</v>
      </c>
      <c r="B1689">
        <v>4652.8</v>
      </c>
      <c r="C1689">
        <v>4679.75</v>
      </c>
      <c r="D1689">
        <v>4569.8999999999996</v>
      </c>
      <c r="E1689">
        <v>4582.3999999999996</v>
      </c>
      <c r="F1689">
        <v>136923928</v>
      </c>
      <c r="G1689">
        <v>6135.84</v>
      </c>
    </row>
    <row r="1690" spans="1:7">
      <c r="A1690" s="4">
        <v>39616</v>
      </c>
      <c r="B1690">
        <v>4572.5</v>
      </c>
      <c r="C1690">
        <v>4664.05</v>
      </c>
      <c r="D1690">
        <v>4561.75</v>
      </c>
      <c r="E1690">
        <v>4653</v>
      </c>
      <c r="F1690">
        <v>107221118</v>
      </c>
      <c r="G1690">
        <v>5511.88</v>
      </c>
    </row>
    <row r="1691" spans="1:7">
      <c r="A1691" s="4">
        <v>39615</v>
      </c>
      <c r="B1691">
        <v>4536.3</v>
      </c>
      <c r="C1691">
        <v>4617.7</v>
      </c>
      <c r="D1691">
        <v>4536.3</v>
      </c>
      <c r="E1691">
        <v>4572.5</v>
      </c>
      <c r="F1691">
        <v>111415055</v>
      </c>
      <c r="G1691">
        <v>5652.28</v>
      </c>
    </row>
    <row r="1692" spans="1:7">
      <c r="A1692" s="4">
        <v>39612</v>
      </c>
      <c r="B1692">
        <v>4539.5</v>
      </c>
      <c r="C1692">
        <v>4563.3500000000004</v>
      </c>
      <c r="D1692">
        <v>4491.3500000000004</v>
      </c>
      <c r="E1692">
        <v>4517.1000000000004</v>
      </c>
      <c r="F1692">
        <v>139532826</v>
      </c>
      <c r="G1692">
        <v>6339.8</v>
      </c>
    </row>
    <row r="1693" spans="1:7">
      <c r="A1693" s="4">
        <v>39611</v>
      </c>
      <c r="B1693">
        <v>4524.3999999999996</v>
      </c>
      <c r="C1693">
        <v>4550</v>
      </c>
      <c r="D1693">
        <v>4392</v>
      </c>
      <c r="E1693">
        <v>4539.3500000000004</v>
      </c>
      <c r="F1693">
        <v>164247033</v>
      </c>
      <c r="G1693">
        <v>7653.56</v>
      </c>
    </row>
    <row r="1694" spans="1:7">
      <c r="A1694" s="4">
        <v>39610</v>
      </c>
      <c r="B1694">
        <v>4469.6499999999996</v>
      </c>
      <c r="C1694">
        <v>4541.05</v>
      </c>
      <c r="D1694">
        <v>4468.05</v>
      </c>
      <c r="E1694">
        <v>4523.6000000000004</v>
      </c>
      <c r="F1694">
        <v>166416446</v>
      </c>
      <c r="G1694">
        <v>8126.26</v>
      </c>
    </row>
    <row r="1695" spans="1:7">
      <c r="A1695" s="4">
        <v>39609</v>
      </c>
      <c r="B1695">
        <v>4522</v>
      </c>
      <c r="C1695">
        <v>4522.55</v>
      </c>
      <c r="D1695">
        <v>4369.8</v>
      </c>
      <c r="E1695">
        <v>4449.8</v>
      </c>
      <c r="F1695">
        <v>165412516</v>
      </c>
      <c r="G1695">
        <v>8214.7000000000007</v>
      </c>
    </row>
    <row r="1696" spans="1:7">
      <c r="A1696" s="4">
        <v>39608</v>
      </c>
      <c r="B1696">
        <v>4626.45</v>
      </c>
      <c r="C1696">
        <v>4626.45</v>
      </c>
      <c r="D1696">
        <v>4411.6000000000004</v>
      </c>
      <c r="E1696">
        <v>4500.95</v>
      </c>
      <c r="F1696">
        <v>175247907</v>
      </c>
      <c r="G1696">
        <v>8431.34</v>
      </c>
    </row>
    <row r="1697" spans="1:7">
      <c r="A1697" s="4">
        <v>39605</v>
      </c>
      <c r="B1697">
        <v>4680.55</v>
      </c>
      <c r="C1697">
        <v>4746.3</v>
      </c>
      <c r="D1697">
        <v>4614.25</v>
      </c>
      <c r="E1697">
        <v>4627.8</v>
      </c>
      <c r="F1697">
        <v>132088975</v>
      </c>
      <c r="G1697">
        <v>7052.47</v>
      </c>
    </row>
    <row r="1698" spans="1:7">
      <c r="A1698" s="4">
        <v>39604</v>
      </c>
      <c r="B1698">
        <v>4586.95</v>
      </c>
      <c r="C1698">
        <v>4690.6000000000004</v>
      </c>
      <c r="D1698">
        <v>4536.25</v>
      </c>
      <c r="E1698">
        <v>4676.95</v>
      </c>
      <c r="F1698">
        <v>169638133</v>
      </c>
      <c r="G1698">
        <v>9560.6</v>
      </c>
    </row>
    <row r="1699" spans="1:7">
      <c r="A1699" s="4">
        <v>39603</v>
      </c>
      <c r="B1699">
        <v>4718.7</v>
      </c>
      <c r="C1699">
        <v>4731.5</v>
      </c>
      <c r="D1699">
        <v>4564.5</v>
      </c>
      <c r="E1699">
        <v>4585.6000000000004</v>
      </c>
      <c r="F1699">
        <v>154838181</v>
      </c>
      <c r="G1699">
        <v>7308.81</v>
      </c>
    </row>
    <row r="1700" spans="1:7">
      <c r="A1700" s="4">
        <v>39602</v>
      </c>
      <c r="B1700">
        <v>4739.3</v>
      </c>
      <c r="C1700">
        <v>4739.3</v>
      </c>
      <c r="D1700">
        <v>4634</v>
      </c>
      <c r="E1700">
        <v>4715.8999999999996</v>
      </c>
      <c r="F1700">
        <v>140745401</v>
      </c>
      <c r="G1700">
        <v>6764.13</v>
      </c>
    </row>
    <row r="1701" spans="1:7">
      <c r="A1701" s="4">
        <v>39601</v>
      </c>
      <c r="B1701">
        <v>4869.25</v>
      </c>
      <c r="C1701">
        <v>4908.8</v>
      </c>
      <c r="D1701">
        <v>4713</v>
      </c>
      <c r="E1701">
        <v>4739.6000000000004</v>
      </c>
      <c r="F1701">
        <v>118396812</v>
      </c>
      <c r="G1701">
        <v>5991.2</v>
      </c>
    </row>
    <row r="1702" spans="1:7">
      <c r="A1702" s="4">
        <v>39598</v>
      </c>
      <c r="B1702">
        <v>4844.05</v>
      </c>
      <c r="C1702">
        <v>4908.8500000000004</v>
      </c>
      <c r="D1702">
        <v>4833.45</v>
      </c>
      <c r="E1702">
        <v>4870.1000000000004</v>
      </c>
      <c r="F1702">
        <v>138696130</v>
      </c>
      <c r="G1702">
        <v>7722.67</v>
      </c>
    </row>
    <row r="1703" spans="1:7">
      <c r="A1703" s="4">
        <v>39597</v>
      </c>
      <c r="B1703">
        <v>4926.3</v>
      </c>
      <c r="C1703">
        <v>4957.3999999999996</v>
      </c>
      <c r="D1703">
        <v>4801.8999999999996</v>
      </c>
      <c r="E1703">
        <v>4835.3</v>
      </c>
      <c r="F1703">
        <v>194902303</v>
      </c>
      <c r="G1703">
        <v>9838.8799999999992</v>
      </c>
    </row>
    <row r="1704" spans="1:7">
      <c r="A1704" s="4">
        <v>39596</v>
      </c>
      <c r="B1704">
        <v>4862.7</v>
      </c>
      <c r="C1704">
        <v>4926.8999999999996</v>
      </c>
      <c r="D1704">
        <v>4835.6499999999996</v>
      </c>
      <c r="E1704">
        <v>4918.3500000000004</v>
      </c>
      <c r="F1704">
        <v>140737265</v>
      </c>
      <c r="G1704">
        <v>6892.13</v>
      </c>
    </row>
    <row r="1705" spans="1:7">
      <c r="A1705" s="4">
        <v>39595</v>
      </c>
      <c r="B1705">
        <v>4877.1499999999996</v>
      </c>
      <c r="C1705">
        <v>4932</v>
      </c>
      <c r="D1705">
        <v>4846.2</v>
      </c>
      <c r="E1705">
        <v>4859.8</v>
      </c>
      <c r="F1705">
        <v>120401073</v>
      </c>
      <c r="G1705">
        <v>5571.07</v>
      </c>
    </row>
    <row r="1706" spans="1:7">
      <c r="A1706" s="4">
        <v>39594</v>
      </c>
      <c r="B1706">
        <v>4953.6000000000004</v>
      </c>
      <c r="C1706">
        <v>4953.6000000000004</v>
      </c>
      <c r="D1706">
        <v>4858</v>
      </c>
      <c r="E1706">
        <v>4875.05</v>
      </c>
      <c r="F1706">
        <v>124506200</v>
      </c>
      <c r="G1706">
        <v>6098.96</v>
      </c>
    </row>
    <row r="1707" spans="1:7">
      <c r="A1707" s="4">
        <v>39591</v>
      </c>
      <c r="B1707">
        <v>5026.55</v>
      </c>
      <c r="C1707">
        <v>5059.05</v>
      </c>
      <c r="D1707">
        <v>4940.7</v>
      </c>
      <c r="E1707">
        <v>4946.55</v>
      </c>
      <c r="F1707">
        <v>152368191</v>
      </c>
      <c r="G1707">
        <v>6593.45</v>
      </c>
    </row>
    <row r="1708" spans="1:7">
      <c r="A1708" s="4">
        <v>39590</v>
      </c>
      <c r="B1708">
        <v>5117</v>
      </c>
      <c r="C1708">
        <v>5118.8999999999996</v>
      </c>
      <c r="D1708">
        <v>5010.7</v>
      </c>
      <c r="E1708">
        <v>5025.45</v>
      </c>
      <c r="F1708">
        <v>113544128</v>
      </c>
      <c r="G1708">
        <v>5693.06</v>
      </c>
    </row>
    <row r="1709" spans="1:7">
      <c r="A1709" s="4">
        <v>39589</v>
      </c>
      <c r="B1709">
        <v>5105.7</v>
      </c>
      <c r="C1709">
        <v>5135.55</v>
      </c>
      <c r="D1709">
        <v>5048.7</v>
      </c>
      <c r="E1709">
        <v>5117.6499999999996</v>
      </c>
      <c r="F1709">
        <v>163032543</v>
      </c>
      <c r="G1709">
        <v>7158.77</v>
      </c>
    </row>
    <row r="1710" spans="1:7">
      <c r="A1710" s="4">
        <v>39588</v>
      </c>
      <c r="B1710">
        <v>5157</v>
      </c>
      <c r="C1710">
        <v>5160.05</v>
      </c>
      <c r="D1710">
        <v>5072.3999999999996</v>
      </c>
      <c r="E1710">
        <v>5104.95</v>
      </c>
      <c r="F1710">
        <v>158813241</v>
      </c>
      <c r="G1710">
        <v>7032.91</v>
      </c>
    </row>
    <row r="1711" spans="1:7">
      <c r="A1711" s="4">
        <v>39584</v>
      </c>
      <c r="B1711">
        <v>5115.6499999999996</v>
      </c>
      <c r="C1711">
        <v>5167.3999999999996</v>
      </c>
      <c r="D1711">
        <v>5106.3999999999996</v>
      </c>
      <c r="E1711">
        <v>5157.7</v>
      </c>
      <c r="F1711">
        <v>152622286</v>
      </c>
      <c r="G1711">
        <v>6775.73</v>
      </c>
    </row>
    <row r="1712" spans="1:7">
      <c r="A1712" s="4">
        <v>39583</v>
      </c>
      <c r="B1712">
        <v>5010.8999999999996</v>
      </c>
      <c r="C1712">
        <v>5118.55</v>
      </c>
      <c r="D1712">
        <v>4999.6000000000004</v>
      </c>
      <c r="E1712">
        <v>5115.25</v>
      </c>
      <c r="F1712">
        <v>150871774</v>
      </c>
      <c r="G1712">
        <v>7840.38</v>
      </c>
    </row>
    <row r="1713" spans="1:7">
      <c r="A1713" s="4">
        <v>39582</v>
      </c>
      <c r="B1713">
        <v>4958.45</v>
      </c>
      <c r="C1713">
        <v>5026.1000000000004</v>
      </c>
      <c r="D1713">
        <v>4932.05</v>
      </c>
      <c r="E1713">
        <v>5011.75</v>
      </c>
      <c r="F1713">
        <v>147937974</v>
      </c>
      <c r="G1713">
        <v>6731.3</v>
      </c>
    </row>
    <row r="1714" spans="1:7">
      <c r="A1714" s="4">
        <v>39581</v>
      </c>
      <c r="B1714">
        <v>5008.6000000000004</v>
      </c>
      <c r="C1714">
        <v>5066</v>
      </c>
      <c r="D1714">
        <v>4943.75</v>
      </c>
      <c r="E1714">
        <v>4957.8</v>
      </c>
      <c r="F1714">
        <v>158521953</v>
      </c>
      <c r="G1714">
        <v>7243.14</v>
      </c>
    </row>
    <row r="1715" spans="1:7">
      <c r="A1715" s="4">
        <v>39580</v>
      </c>
      <c r="B1715">
        <v>4981</v>
      </c>
      <c r="C1715">
        <v>5021.75</v>
      </c>
      <c r="D1715">
        <v>4913.8</v>
      </c>
      <c r="E1715">
        <v>5012.6499999999996</v>
      </c>
      <c r="F1715">
        <v>151227287</v>
      </c>
      <c r="G1715">
        <v>6655.44</v>
      </c>
    </row>
    <row r="1716" spans="1:7">
      <c r="A1716" s="4">
        <v>39577</v>
      </c>
      <c r="B1716">
        <v>5070.8500000000004</v>
      </c>
      <c r="C1716">
        <v>5087.6499999999996</v>
      </c>
      <c r="D1716">
        <v>4969.3999999999996</v>
      </c>
      <c r="E1716">
        <v>4982.6000000000004</v>
      </c>
      <c r="F1716">
        <v>142385969</v>
      </c>
      <c r="G1716">
        <v>6875.81</v>
      </c>
    </row>
    <row r="1717" spans="1:7">
      <c r="A1717" s="4">
        <v>39576</v>
      </c>
      <c r="B1717">
        <v>5135.8</v>
      </c>
      <c r="C1717">
        <v>5143.05</v>
      </c>
      <c r="D1717">
        <v>5062.45</v>
      </c>
      <c r="E1717">
        <v>5081.7</v>
      </c>
      <c r="F1717">
        <v>127167885</v>
      </c>
      <c r="G1717">
        <v>6306.27</v>
      </c>
    </row>
    <row r="1718" spans="1:7">
      <c r="A1718" s="4">
        <v>39575</v>
      </c>
      <c r="B1718">
        <v>5156.7</v>
      </c>
      <c r="C1718">
        <v>5159.05</v>
      </c>
      <c r="D1718">
        <v>5101.25</v>
      </c>
      <c r="E1718">
        <v>5135.5</v>
      </c>
      <c r="F1718">
        <v>153438748</v>
      </c>
      <c r="G1718">
        <v>7619.1</v>
      </c>
    </row>
    <row r="1719" spans="1:7">
      <c r="A1719" s="4">
        <v>39574</v>
      </c>
      <c r="B1719">
        <v>5192.3500000000004</v>
      </c>
      <c r="C1719">
        <v>5206.5</v>
      </c>
      <c r="D1719">
        <v>5110.8999999999996</v>
      </c>
      <c r="E1719">
        <v>5144.6499999999996</v>
      </c>
      <c r="F1719">
        <v>131800270</v>
      </c>
      <c r="G1719">
        <v>6918.37</v>
      </c>
    </row>
    <row r="1720" spans="1:7">
      <c r="A1720" s="4">
        <v>39573</v>
      </c>
      <c r="B1720">
        <v>5227.25</v>
      </c>
      <c r="C1720">
        <v>5254.5</v>
      </c>
      <c r="D1720">
        <v>5182.6000000000004</v>
      </c>
      <c r="E1720">
        <v>5192.25</v>
      </c>
      <c r="F1720">
        <v>125641202</v>
      </c>
      <c r="G1720">
        <v>6433.55</v>
      </c>
    </row>
    <row r="1721" spans="1:7">
      <c r="A1721" s="4">
        <v>39570</v>
      </c>
      <c r="B1721">
        <v>5265.3</v>
      </c>
      <c r="C1721">
        <v>5298.85</v>
      </c>
      <c r="D1721">
        <v>5197.6000000000004</v>
      </c>
      <c r="E1721">
        <v>5228.2</v>
      </c>
      <c r="F1721">
        <v>131260266</v>
      </c>
      <c r="G1721">
        <v>7116.13</v>
      </c>
    </row>
    <row r="1722" spans="1:7">
      <c r="A1722" s="4">
        <v>39568</v>
      </c>
      <c r="B1722">
        <v>5198.3500000000004</v>
      </c>
      <c r="C1722">
        <v>5230.75</v>
      </c>
      <c r="D1722">
        <v>5155.8500000000004</v>
      </c>
      <c r="E1722">
        <v>5165.8999999999996</v>
      </c>
      <c r="F1722">
        <v>146277434</v>
      </c>
      <c r="G1722">
        <v>7570.08</v>
      </c>
    </row>
    <row r="1723" spans="1:7">
      <c r="A1723" s="4">
        <v>39567</v>
      </c>
      <c r="B1723">
        <v>5092.3999999999996</v>
      </c>
      <c r="C1723">
        <v>5210.8999999999996</v>
      </c>
      <c r="D1723">
        <v>5082.1499999999996</v>
      </c>
      <c r="E1723">
        <v>5195.5</v>
      </c>
      <c r="F1723">
        <v>215000545</v>
      </c>
      <c r="G1723">
        <v>9256.51</v>
      </c>
    </row>
    <row r="1724" spans="1:7">
      <c r="A1724" s="4">
        <v>39566</v>
      </c>
      <c r="B1724">
        <v>5112.5</v>
      </c>
      <c r="C1724">
        <v>5147.45</v>
      </c>
      <c r="D1724">
        <v>5079.1499999999996</v>
      </c>
      <c r="E1724">
        <v>5089.6499999999996</v>
      </c>
      <c r="F1724">
        <v>110778893</v>
      </c>
      <c r="G1724">
        <v>6011.78</v>
      </c>
    </row>
    <row r="1725" spans="1:7">
      <c r="A1725" s="4">
        <v>39563</v>
      </c>
      <c r="B1725">
        <v>4999.1499999999996</v>
      </c>
      <c r="C1725">
        <v>5117.7</v>
      </c>
      <c r="D1725">
        <v>4999.1499999999996</v>
      </c>
      <c r="E1725">
        <v>5111.7</v>
      </c>
      <c r="F1725">
        <v>134465254</v>
      </c>
      <c r="G1725">
        <v>7109</v>
      </c>
    </row>
    <row r="1726" spans="1:7">
      <c r="A1726" s="4">
        <v>39562</v>
      </c>
      <c r="B1726">
        <v>5022.8999999999996</v>
      </c>
      <c r="C1726">
        <v>5072.7</v>
      </c>
      <c r="D1726">
        <v>4991.3500000000004</v>
      </c>
      <c r="E1726">
        <v>4999.8500000000004</v>
      </c>
      <c r="F1726">
        <v>154288468</v>
      </c>
      <c r="G1726">
        <v>7492.21</v>
      </c>
    </row>
    <row r="1727" spans="1:7">
      <c r="A1727" s="4">
        <v>39561</v>
      </c>
      <c r="B1727">
        <v>5044.3500000000004</v>
      </c>
      <c r="C1727">
        <v>5083.5</v>
      </c>
      <c r="D1727">
        <v>5003.55</v>
      </c>
      <c r="E1727">
        <v>5022.8</v>
      </c>
      <c r="F1727">
        <v>146161834</v>
      </c>
      <c r="G1727">
        <v>6682.3</v>
      </c>
    </row>
    <row r="1728" spans="1:7">
      <c r="A1728" s="4">
        <v>39560</v>
      </c>
      <c r="B1728">
        <v>5037.05</v>
      </c>
      <c r="C1728">
        <v>5074.25</v>
      </c>
      <c r="D1728">
        <v>4994.05</v>
      </c>
      <c r="E1728">
        <v>5049.3</v>
      </c>
      <c r="F1728">
        <v>126837163</v>
      </c>
      <c r="G1728">
        <v>6268.68</v>
      </c>
    </row>
    <row r="1729" spans="1:7">
      <c r="A1729" s="4">
        <v>39559</v>
      </c>
      <c r="B1729">
        <v>4955.8999999999996</v>
      </c>
      <c r="C1729">
        <v>5053.3999999999996</v>
      </c>
      <c r="D1729">
        <v>4955.8999999999996</v>
      </c>
      <c r="E1729">
        <v>5037</v>
      </c>
      <c r="F1729">
        <v>110601430</v>
      </c>
      <c r="G1729">
        <v>5715.21</v>
      </c>
    </row>
    <row r="1730" spans="1:7">
      <c r="A1730" s="4">
        <v>39555</v>
      </c>
      <c r="B1730">
        <v>4890.6000000000004</v>
      </c>
      <c r="C1730">
        <v>4984.95</v>
      </c>
      <c r="D1730">
        <v>4889.6499999999996</v>
      </c>
      <c r="E1730">
        <v>4958.3999999999996</v>
      </c>
      <c r="F1730">
        <v>135283525</v>
      </c>
      <c r="G1730">
        <v>6587.14</v>
      </c>
    </row>
    <row r="1731" spans="1:7">
      <c r="A1731" s="4">
        <v>39554</v>
      </c>
      <c r="B1731">
        <v>4881.6499999999996</v>
      </c>
      <c r="C1731">
        <v>4951.3999999999996</v>
      </c>
      <c r="D1731">
        <v>4874.05</v>
      </c>
      <c r="E1731">
        <v>4887.3</v>
      </c>
      <c r="F1731">
        <v>137348930</v>
      </c>
      <c r="G1731">
        <v>6695.34</v>
      </c>
    </row>
    <row r="1732" spans="1:7">
      <c r="A1732" s="4">
        <v>39553</v>
      </c>
      <c r="B1732">
        <v>4779.95</v>
      </c>
      <c r="C1732">
        <v>4917.1000000000004</v>
      </c>
      <c r="D1732">
        <v>4708.3</v>
      </c>
      <c r="E1732">
        <v>4879.6499999999996</v>
      </c>
      <c r="F1732">
        <v>152133622</v>
      </c>
      <c r="G1732">
        <v>7483.14</v>
      </c>
    </row>
    <row r="1733" spans="1:7">
      <c r="A1733" s="4">
        <v>39549</v>
      </c>
      <c r="B1733">
        <v>4734.3500000000004</v>
      </c>
      <c r="C1733">
        <v>4817.3999999999996</v>
      </c>
      <c r="D1733">
        <v>4727.25</v>
      </c>
      <c r="E1733">
        <v>4777.8</v>
      </c>
      <c r="F1733">
        <v>132775090</v>
      </c>
      <c r="G1733">
        <v>6512.54</v>
      </c>
    </row>
    <row r="1734" spans="1:7">
      <c r="A1734" s="4">
        <v>39548</v>
      </c>
      <c r="B1734">
        <v>4747.55</v>
      </c>
      <c r="C1734">
        <v>4799.5</v>
      </c>
      <c r="D1734">
        <v>4720.8999999999996</v>
      </c>
      <c r="E1734">
        <v>4733</v>
      </c>
      <c r="F1734">
        <v>150146637</v>
      </c>
      <c r="G1734">
        <v>6919.6</v>
      </c>
    </row>
    <row r="1735" spans="1:7">
      <c r="A1735" s="4">
        <v>39547</v>
      </c>
      <c r="B1735">
        <v>4707.05</v>
      </c>
      <c r="C1735">
        <v>4758.25</v>
      </c>
      <c r="D1735">
        <v>4667.5</v>
      </c>
      <c r="E1735">
        <v>4747.05</v>
      </c>
      <c r="F1735">
        <v>101430145</v>
      </c>
      <c r="G1735">
        <v>5071.07</v>
      </c>
    </row>
    <row r="1736" spans="1:7">
      <c r="A1736" s="4">
        <v>39546</v>
      </c>
      <c r="B1736">
        <v>4760.6499999999996</v>
      </c>
      <c r="C1736">
        <v>4769.55</v>
      </c>
      <c r="D1736">
        <v>4677.8</v>
      </c>
      <c r="E1736">
        <v>4709.6499999999996</v>
      </c>
      <c r="F1736">
        <v>113783563</v>
      </c>
      <c r="G1736">
        <v>6300.38</v>
      </c>
    </row>
    <row r="1737" spans="1:7">
      <c r="A1737" s="4">
        <v>39545</v>
      </c>
      <c r="B1737">
        <v>4631.3500000000004</v>
      </c>
      <c r="C1737">
        <v>4798.55</v>
      </c>
      <c r="D1737">
        <v>4628.8</v>
      </c>
      <c r="E1737">
        <v>4761.2</v>
      </c>
      <c r="F1737">
        <v>124925089</v>
      </c>
      <c r="G1737">
        <v>6404.59</v>
      </c>
    </row>
    <row r="1738" spans="1:7">
      <c r="A1738" s="4">
        <v>39542</v>
      </c>
      <c r="B1738">
        <v>4766.7</v>
      </c>
      <c r="C1738">
        <v>4791.7</v>
      </c>
      <c r="D1738">
        <v>4632.7</v>
      </c>
      <c r="E1738">
        <v>4647</v>
      </c>
      <c r="F1738">
        <v>132143809</v>
      </c>
      <c r="G1738">
        <v>6626.62</v>
      </c>
    </row>
    <row r="1739" spans="1:7">
      <c r="A1739" s="4">
        <v>39541</v>
      </c>
      <c r="B1739">
        <v>4753.8999999999996</v>
      </c>
      <c r="C1739">
        <v>4833.25</v>
      </c>
      <c r="D1739">
        <v>4738.2</v>
      </c>
      <c r="E1739">
        <v>4771.6000000000004</v>
      </c>
      <c r="F1739">
        <v>130583246</v>
      </c>
      <c r="G1739">
        <v>6636.39</v>
      </c>
    </row>
    <row r="1740" spans="1:7">
      <c r="A1740" s="4">
        <v>39540</v>
      </c>
      <c r="B1740">
        <v>4741.3999999999996</v>
      </c>
      <c r="C1740">
        <v>4916.75</v>
      </c>
      <c r="D1740">
        <v>4741.3999999999996</v>
      </c>
      <c r="E1740">
        <v>4754.2</v>
      </c>
      <c r="F1740">
        <v>115678126</v>
      </c>
      <c r="G1740">
        <v>5708.19</v>
      </c>
    </row>
    <row r="1741" spans="1:7">
      <c r="A1741" s="4">
        <v>39539</v>
      </c>
      <c r="B1741">
        <v>4735.6499999999996</v>
      </c>
      <c r="C1741">
        <v>4800.75</v>
      </c>
      <c r="D1741">
        <v>4628.75</v>
      </c>
      <c r="E1741">
        <v>4739.55</v>
      </c>
      <c r="F1741">
        <v>119878713</v>
      </c>
      <c r="G1741">
        <v>5875.1</v>
      </c>
    </row>
    <row r="1742" spans="1:7">
      <c r="A1742" s="4">
        <v>39538</v>
      </c>
      <c r="B1742">
        <v>4942.1499999999996</v>
      </c>
      <c r="C1742">
        <v>4947</v>
      </c>
      <c r="D1742">
        <v>4703.8500000000004</v>
      </c>
      <c r="E1742">
        <v>4734.5</v>
      </c>
      <c r="F1742">
        <v>150089100</v>
      </c>
      <c r="G1742">
        <v>7410.8</v>
      </c>
    </row>
    <row r="1743" spans="1:7">
      <c r="A1743" s="4">
        <v>39535</v>
      </c>
      <c r="B1743">
        <v>4830</v>
      </c>
      <c r="C1743">
        <v>4970.8</v>
      </c>
      <c r="D1743">
        <v>4796.3500000000004</v>
      </c>
      <c r="E1743">
        <v>4942</v>
      </c>
      <c r="F1743">
        <v>164141244</v>
      </c>
      <c r="G1743">
        <v>7487.22</v>
      </c>
    </row>
    <row r="1744" spans="1:7">
      <c r="A1744" s="4">
        <v>39534</v>
      </c>
      <c r="B1744">
        <v>4828.8</v>
      </c>
      <c r="C1744">
        <v>4863.75</v>
      </c>
      <c r="D1744">
        <v>4769.6000000000004</v>
      </c>
      <c r="E1744">
        <v>4830.25</v>
      </c>
      <c r="F1744">
        <v>180115315</v>
      </c>
      <c r="G1744">
        <v>8403.74</v>
      </c>
    </row>
    <row r="1745" spans="1:7">
      <c r="A1745" s="4">
        <v>39533</v>
      </c>
      <c r="B1745">
        <v>4878.7</v>
      </c>
      <c r="C1745">
        <v>4912.3</v>
      </c>
      <c r="D1745">
        <v>4808.6499999999996</v>
      </c>
      <c r="E1745">
        <v>4828.8500000000004</v>
      </c>
      <c r="F1745">
        <v>126360231</v>
      </c>
      <c r="G1745">
        <v>5814.75</v>
      </c>
    </row>
    <row r="1746" spans="1:7">
      <c r="A1746" s="4">
        <v>39532</v>
      </c>
      <c r="B1746">
        <v>4616.8</v>
      </c>
      <c r="C1746">
        <v>4896.8</v>
      </c>
      <c r="D1746">
        <v>4616.8</v>
      </c>
      <c r="E1746">
        <v>4877.5</v>
      </c>
      <c r="F1746">
        <v>145601277</v>
      </c>
      <c r="G1746">
        <v>7290.22</v>
      </c>
    </row>
    <row r="1747" spans="1:7">
      <c r="A1747" s="4">
        <v>39531</v>
      </c>
      <c r="B1747">
        <v>4576.8</v>
      </c>
      <c r="C1747">
        <v>4649.45</v>
      </c>
      <c r="D1747">
        <v>4539.8</v>
      </c>
      <c r="E1747">
        <v>4609.8500000000004</v>
      </c>
      <c r="F1747">
        <v>123982175</v>
      </c>
      <c r="G1747">
        <v>5900.93</v>
      </c>
    </row>
    <row r="1748" spans="1:7">
      <c r="A1748" s="4">
        <v>39526</v>
      </c>
      <c r="B1748">
        <v>4534.75</v>
      </c>
      <c r="C1748">
        <v>4718.3999999999996</v>
      </c>
      <c r="D1748">
        <v>4533.8999999999996</v>
      </c>
      <c r="E1748">
        <v>4573.95</v>
      </c>
      <c r="F1748">
        <v>164033720</v>
      </c>
      <c r="G1748">
        <v>7557.89</v>
      </c>
    </row>
    <row r="1749" spans="1:7">
      <c r="A1749" s="4">
        <v>39525</v>
      </c>
      <c r="B1749">
        <v>4519.8999999999996</v>
      </c>
      <c r="C1749">
        <v>4617.95</v>
      </c>
      <c r="D1749">
        <v>4468.55</v>
      </c>
      <c r="E1749">
        <v>4533</v>
      </c>
      <c r="F1749">
        <v>170020881</v>
      </c>
      <c r="G1749">
        <v>7987.6</v>
      </c>
    </row>
    <row r="1750" spans="1:7">
      <c r="A1750" s="4">
        <v>39524</v>
      </c>
      <c r="B1750">
        <v>4745.45</v>
      </c>
      <c r="C1750">
        <v>4745.45</v>
      </c>
      <c r="D1750">
        <v>4482.1000000000004</v>
      </c>
      <c r="E1750">
        <v>4503.1000000000004</v>
      </c>
      <c r="F1750">
        <v>143351899</v>
      </c>
      <c r="G1750">
        <v>6449.89</v>
      </c>
    </row>
    <row r="1751" spans="1:7">
      <c r="A1751" s="4">
        <v>39521</v>
      </c>
      <c r="B1751">
        <v>4623.8</v>
      </c>
      <c r="C1751">
        <v>4758.95</v>
      </c>
      <c r="D1751">
        <v>4607.55</v>
      </c>
      <c r="E1751">
        <v>4745.8</v>
      </c>
      <c r="F1751">
        <v>177665094</v>
      </c>
      <c r="G1751">
        <v>7383.88</v>
      </c>
    </row>
    <row r="1752" spans="1:7">
      <c r="A1752" s="4">
        <v>39520</v>
      </c>
      <c r="B1752">
        <v>4868.7</v>
      </c>
      <c r="C1752">
        <v>4868.8</v>
      </c>
      <c r="D1752">
        <v>4580.1499999999996</v>
      </c>
      <c r="E1752">
        <v>4623.6000000000004</v>
      </c>
      <c r="F1752">
        <v>137742263</v>
      </c>
      <c r="G1752">
        <v>6511.45</v>
      </c>
    </row>
    <row r="1753" spans="1:7">
      <c r="A1753" s="4">
        <v>39519</v>
      </c>
      <c r="B1753">
        <v>4869.75</v>
      </c>
      <c r="C1753">
        <v>5019.2</v>
      </c>
      <c r="D1753">
        <v>4854.75</v>
      </c>
      <c r="E1753">
        <v>4872</v>
      </c>
      <c r="F1753">
        <v>135721301</v>
      </c>
      <c r="G1753">
        <v>6913.21</v>
      </c>
    </row>
    <row r="1754" spans="1:7">
      <c r="A1754" s="4">
        <v>39518</v>
      </c>
      <c r="B1754">
        <v>4796.3</v>
      </c>
      <c r="C1754">
        <v>4888.5</v>
      </c>
      <c r="D1754">
        <v>4732.8500000000004</v>
      </c>
      <c r="E1754">
        <v>4865.8999999999996</v>
      </c>
      <c r="F1754">
        <v>158842196</v>
      </c>
      <c r="G1754">
        <v>7933.31</v>
      </c>
    </row>
    <row r="1755" spans="1:7">
      <c r="A1755" s="4">
        <v>39517</v>
      </c>
      <c r="B1755">
        <v>4767.8</v>
      </c>
      <c r="C1755">
        <v>4814.95</v>
      </c>
      <c r="D1755">
        <v>4620.5</v>
      </c>
      <c r="E1755">
        <v>4800.3999999999996</v>
      </c>
      <c r="F1755">
        <v>155966648</v>
      </c>
      <c r="G1755">
        <v>8766.4500000000007</v>
      </c>
    </row>
    <row r="1756" spans="1:7">
      <c r="A1756" s="4">
        <v>39514</v>
      </c>
      <c r="B1756">
        <v>4918.3</v>
      </c>
      <c r="C1756">
        <v>4918.3</v>
      </c>
      <c r="D1756">
        <v>4672.25</v>
      </c>
      <c r="E1756">
        <v>4771.6000000000004</v>
      </c>
      <c r="F1756">
        <v>146225530</v>
      </c>
      <c r="G1756">
        <v>7877.89</v>
      </c>
    </row>
    <row r="1757" spans="1:7">
      <c r="A1757" s="4">
        <v>39512</v>
      </c>
      <c r="B1757">
        <v>4866.8500000000004</v>
      </c>
      <c r="C1757">
        <v>4936.75</v>
      </c>
      <c r="D1757">
        <v>4847.25</v>
      </c>
      <c r="E1757">
        <v>4921.3999999999996</v>
      </c>
      <c r="F1757">
        <v>114859430</v>
      </c>
      <c r="G1757">
        <v>6165.03</v>
      </c>
    </row>
    <row r="1758" spans="1:7">
      <c r="A1758" s="4">
        <v>39511</v>
      </c>
      <c r="B1758">
        <v>4958.55</v>
      </c>
      <c r="C1758">
        <v>4976.7</v>
      </c>
      <c r="D1758">
        <v>4812.95</v>
      </c>
      <c r="E1758">
        <v>4864.25</v>
      </c>
      <c r="F1758">
        <v>150910718</v>
      </c>
      <c r="G1758">
        <v>7276.89</v>
      </c>
    </row>
    <row r="1759" spans="1:7">
      <c r="A1759" s="4">
        <v>39510</v>
      </c>
      <c r="B1759">
        <v>5222.8</v>
      </c>
      <c r="C1759">
        <v>5222.8</v>
      </c>
      <c r="D1759">
        <v>4936.05</v>
      </c>
      <c r="E1759">
        <v>4953</v>
      </c>
      <c r="F1759">
        <v>150762989</v>
      </c>
      <c r="G1759">
        <v>6900.77</v>
      </c>
    </row>
    <row r="1760" spans="1:7">
      <c r="A1760" s="4">
        <v>39507</v>
      </c>
      <c r="B1760">
        <v>5285</v>
      </c>
      <c r="C1760">
        <v>5290.8</v>
      </c>
      <c r="D1760">
        <v>5098.3500000000004</v>
      </c>
      <c r="E1760">
        <v>5223.5</v>
      </c>
      <c r="F1760">
        <v>165090052</v>
      </c>
      <c r="G1760">
        <v>7905.14</v>
      </c>
    </row>
    <row r="1761" spans="1:7">
      <c r="A1761" s="4">
        <v>39506</v>
      </c>
      <c r="B1761">
        <v>5266.35</v>
      </c>
      <c r="C1761">
        <v>5302.85</v>
      </c>
      <c r="D1761">
        <v>5227.1499999999996</v>
      </c>
      <c r="E1761">
        <v>5285.1</v>
      </c>
      <c r="F1761">
        <v>108030320</v>
      </c>
      <c r="G1761">
        <v>6665.94</v>
      </c>
    </row>
    <row r="1762" spans="1:7">
      <c r="A1762" s="4">
        <v>39505</v>
      </c>
      <c r="B1762">
        <v>5271.4</v>
      </c>
      <c r="C1762">
        <v>5368.15</v>
      </c>
      <c r="D1762">
        <v>5249.75</v>
      </c>
      <c r="E1762">
        <v>5268.4</v>
      </c>
      <c r="F1762">
        <v>91216141</v>
      </c>
      <c r="G1762">
        <v>5613.2</v>
      </c>
    </row>
    <row r="1763" spans="1:7">
      <c r="A1763" s="4">
        <v>39504</v>
      </c>
      <c r="B1763">
        <v>5200.8</v>
      </c>
      <c r="C1763">
        <v>5281.2</v>
      </c>
      <c r="D1763">
        <v>5200.8</v>
      </c>
      <c r="E1763">
        <v>5270.05</v>
      </c>
      <c r="F1763">
        <v>86295954</v>
      </c>
      <c r="G1763">
        <v>4653.6499999999996</v>
      </c>
    </row>
    <row r="1764" spans="1:7">
      <c r="A1764" s="4">
        <v>39503</v>
      </c>
      <c r="B1764">
        <v>5112.25</v>
      </c>
      <c r="C1764">
        <v>5212.3500000000004</v>
      </c>
      <c r="D1764">
        <v>5055.1499999999996</v>
      </c>
      <c r="E1764">
        <v>5200.7</v>
      </c>
      <c r="F1764">
        <v>78356314</v>
      </c>
      <c r="G1764">
        <v>4631.1099999999997</v>
      </c>
    </row>
    <row r="1765" spans="1:7">
      <c r="A1765" s="4">
        <v>39500</v>
      </c>
      <c r="B1765">
        <v>5183.3999999999996</v>
      </c>
      <c r="C1765">
        <v>5184</v>
      </c>
      <c r="D1765">
        <v>5092.8</v>
      </c>
      <c r="E1765">
        <v>5110.75</v>
      </c>
      <c r="F1765">
        <v>72385283</v>
      </c>
      <c r="G1765">
        <v>4125.66</v>
      </c>
    </row>
    <row r="1766" spans="1:7">
      <c r="A1766" s="4">
        <v>39499</v>
      </c>
      <c r="B1766">
        <v>5156.8999999999996</v>
      </c>
      <c r="C1766">
        <v>5241.3500000000004</v>
      </c>
      <c r="D1766">
        <v>5120.05</v>
      </c>
      <c r="E1766">
        <v>5191.8</v>
      </c>
      <c r="F1766">
        <v>89877229</v>
      </c>
      <c r="G1766">
        <v>4795.54</v>
      </c>
    </row>
    <row r="1767" spans="1:7">
      <c r="A1767" s="4">
        <v>39498</v>
      </c>
      <c r="B1767">
        <v>5267.15</v>
      </c>
      <c r="C1767">
        <v>5267.15</v>
      </c>
      <c r="D1767">
        <v>5116.3</v>
      </c>
      <c r="E1767">
        <v>5154.45</v>
      </c>
      <c r="F1767">
        <v>89916733</v>
      </c>
      <c r="G1767">
        <v>4898.3100000000004</v>
      </c>
    </row>
    <row r="1768" spans="1:7">
      <c r="A1768" s="4">
        <v>39497</v>
      </c>
      <c r="B1768">
        <v>5278.4</v>
      </c>
      <c r="C1768">
        <v>5368.45</v>
      </c>
      <c r="D1768">
        <v>5262</v>
      </c>
      <c r="E1768">
        <v>5280.8</v>
      </c>
      <c r="F1768">
        <v>88665218</v>
      </c>
      <c r="G1768">
        <v>4374.0200000000004</v>
      </c>
    </row>
    <row r="1769" spans="1:7">
      <c r="A1769" s="4">
        <v>39496</v>
      </c>
      <c r="B1769">
        <v>5304.45</v>
      </c>
      <c r="C1769">
        <v>5348.6</v>
      </c>
      <c r="D1769">
        <v>5224</v>
      </c>
      <c r="E1769">
        <v>5276.9</v>
      </c>
      <c r="F1769">
        <v>77582930</v>
      </c>
      <c r="G1769">
        <v>3748.76</v>
      </c>
    </row>
    <row r="1770" spans="1:7">
      <c r="A1770" s="4">
        <v>39493</v>
      </c>
      <c r="B1770">
        <v>5202.8500000000004</v>
      </c>
      <c r="C1770">
        <v>5315.4</v>
      </c>
      <c r="D1770">
        <v>5104.75</v>
      </c>
      <c r="E1770">
        <v>5302.9</v>
      </c>
      <c r="F1770">
        <v>110683112</v>
      </c>
      <c r="G1770">
        <v>5767.48</v>
      </c>
    </row>
    <row r="1771" spans="1:7">
      <c r="A1771" s="4">
        <v>39492</v>
      </c>
      <c r="B1771">
        <v>4944.6499999999996</v>
      </c>
      <c r="C1771">
        <v>5220.25</v>
      </c>
      <c r="D1771">
        <v>4944.6499999999996</v>
      </c>
      <c r="E1771">
        <v>5202</v>
      </c>
      <c r="F1771">
        <v>106458411</v>
      </c>
      <c r="G1771">
        <v>5936.21</v>
      </c>
    </row>
    <row r="1772" spans="1:7">
      <c r="A1772" s="4">
        <v>39491</v>
      </c>
      <c r="B1772">
        <v>4836.55</v>
      </c>
      <c r="C1772">
        <v>4986.55</v>
      </c>
      <c r="D1772">
        <v>4836.55</v>
      </c>
      <c r="E1772">
        <v>4929.45</v>
      </c>
      <c r="F1772">
        <v>104398927</v>
      </c>
      <c r="G1772">
        <v>5733.55</v>
      </c>
    </row>
    <row r="1773" spans="1:7">
      <c r="A1773" s="4">
        <v>39490</v>
      </c>
      <c r="B1773">
        <v>4877.8500000000004</v>
      </c>
      <c r="C1773">
        <v>4949.6000000000004</v>
      </c>
      <c r="D1773">
        <v>4820.45</v>
      </c>
      <c r="E1773">
        <v>4838.25</v>
      </c>
      <c r="F1773">
        <v>102374113</v>
      </c>
      <c r="G1773">
        <v>5729.12</v>
      </c>
    </row>
    <row r="1774" spans="1:7">
      <c r="A1774" s="4">
        <v>39489</v>
      </c>
      <c r="B1774">
        <v>5120.55</v>
      </c>
      <c r="C1774">
        <v>5126.3999999999996</v>
      </c>
      <c r="D1774">
        <v>4803.6000000000004</v>
      </c>
      <c r="E1774">
        <v>4857</v>
      </c>
      <c r="F1774">
        <v>125724868</v>
      </c>
      <c r="G1774">
        <v>7432.64</v>
      </c>
    </row>
    <row r="1775" spans="1:7">
      <c r="A1775" s="4">
        <v>39486</v>
      </c>
      <c r="B1775">
        <v>5132.1000000000004</v>
      </c>
      <c r="C1775">
        <v>5173.8500000000004</v>
      </c>
      <c r="D1775">
        <v>5034.25</v>
      </c>
      <c r="E1775">
        <v>5120.3500000000004</v>
      </c>
      <c r="F1775">
        <v>108947080</v>
      </c>
      <c r="G1775">
        <v>5960.29</v>
      </c>
    </row>
    <row r="1776" spans="1:7">
      <c r="A1776" s="4">
        <v>39485</v>
      </c>
      <c r="B1776">
        <v>5322.55</v>
      </c>
      <c r="C1776">
        <v>5344.6</v>
      </c>
      <c r="D1776">
        <v>5113.8500000000004</v>
      </c>
      <c r="E1776">
        <v>5133.25</v>
      </c>
      <c r="F1776">
        <v>103085491</v>
      </c>
      <c r="G1776">
        <v>5687.6</v>
      </c>
    </row>
    <row r="1777" spans="1:7">
      <c r="A1777" s="4">
        <v>39484</v>
      </c>
      <c r="B1777">
        <v>5470.4</v>
      </c>
      <c r="C1777">
        <v>5470.4</v>
      </c>
      <c r="D1777">
        <v>5257.05</v>
      </c>
      <c r="E1777">
        <v>5322.55</v>
      </c>
      <c r="F1777">
        <v>106220956</v>
      </c>
      <c r="G1777">
        <v>5705.13</v>
      </c>
    </row>
    <row r="1778" spans="1:7">
      <c r="A1778" s="4">
        <v>39483</v>
      </c>
      <c r="B1778">
        <v>5463.75</v>
      </c>
      <c r="C1778">
        <v>5500.6</v>
      </c>
      <c r="D1778">
        <v>5412.95</v>
      </c>
      <c r="E1778">
        <v>5483.9</v>
      </c>
      <c r="F1778">
        <v>96724766</v>
      </c>
      <c r="G1778">
        <v>5252.39</v>
      </c>
    </row>
    <row r="1779" spans="1:7">
      <c r="A1779" s="4">
        <v>39482</v>
      </c>
      <c r="B1779">
        <v>5315.55</v>
      </c>
      <c r="C1779">
        <v>5545.2</v>
      </c>
      <c r="D1779">
        <v>5315.55</v>
      </c>
      <c r="E1779">
        <v>5463.5</v>
      </c>
      <c r="F1779">
        <v>105796179</v>
      </c>
      <c r="G1779">
        <v>6278.69</v>
      </c>
    </row>
    <row r="1780" spans="1:7">
      <c r="A1780" s="4">
        <v>39479</v>
      </c>
      <c r="B1780">
        <v>5140.6000000000004</v>
      </c>
      <c r="C1780">
        <v>5339.95</v>
      </c>
      <c r="D1780">
        <v>5090.75</v>
      </c>
      <c r="E1780">
        <v>5317.25</v>
      </c>
      <c r="F1780">
        <v>106716699</v>
      </c>
      <c r="G1780">
        <v>5965.82</v>
      </c>
    </row>
    <row r="1781" spans="1:7">
      <c r="A1781" s="4">
        <v>39478</v>
      </c>
      <c r="B1781">
        <v>5172.25</v>
      </c>
      <c r="C1781">
        <v>5251.65</v>
      </c>
      <c r="D1781">
        <v>5071.1499999999996</v>
      </c>
      <c r="E1781">
        <v>5137.45</v>
      </c>
      <c r="F1781">
        <v>187588589</v>
      </c>
      <c r="G1781">
        <v>10245.43</v>
      </c>
    </row>
    <row r="1782" spans="1:7">
      <c r="A1782" s="4">
        <v>39477</v>
      </c>
      <c r="B1782">
        <v>5283.75</v>
      </c>
      <c r="C1782">
        <v>5314.3</v>
      </c>
      <c r="D1782">
        <v>5142.25</v>
      </c>
      <c r="E1782">
        <v>5167.6000000000004</v>
      </c>
      <c r="F1782">
        <v>101260486</v>
      </c>
      <c r="G1782">
        <v>5331.89</v>
      </c>
    </row>
    <row r="1783" spans="1:7">
      <c r="A1783" s="4">
        <v>39476</v>
      </c>
      <c r="B1783">
        <v>5279.55</v>
      </c>
      <c r="C1783">
        <v>5391.6</v>
      </c>
      <c r="D1783">
        <v>5225.25</v>
      </c>
      <c r="E1783">
        <v>5280.8</v>
      </c>
      <c r="F1783">
        <v>99068477</v>
      </c>
      <c r="G1783">
        <v>5553.19</v>
      </c>
    </row>
    <row r="1784" spans="1:7">
      <c r="A1784" s="4">
        <v>39475</v>
      </c>
      <c r="B1784">
        <v>5380.95</v>
      </c>
      <c r="C1784">
        <v>5380.95</v>
      </c>
      <c r="D1784">
        <v>5071</v>
      </c>
      <c r="E1784">
        <v>5274.1</v>
      </c>
      <c r="F1784">
        <v>94557347</v>
      </c>
      <c r="G1784">
        <v>5326.69</v>
      </c>
    </row>
    <row r="1785" spans="1:7">
      <c r="A1785" s="4">
        <v>39472</v>
      </c>
      <c r="B1785">
        <v>5035.05</v>
      </c>
      <c r="C1785">
        <v>5399.25</v>
      </c>
      <c r="D1785">
        <v>5035.05</v>
      </c>
      <c r="E1785">
        <v>5383.35</v>
      </c>
      <c r="F1785">
        <v>105876191</v>
      </c>
      <c r="G1785">
        <v>6228.84</v>
      </c>
    </row>
    <row r="1786" spans="1:7">
      <c r="A1786" s="4">
        <v>39471</v>
      </c>
      <c r="B1786">
        <v>5208</v>
      </c>
      <c r="C1786">
        <v>5357.2</v>
      </c>
      <c r="D1786">
        <v>4995.8</v>
      </c>
      <c r="E1786">
        <v>5033.45</v>
      </c>
      <c r="F1786">
        <v>145355769</v>
      </c>
      <c r="G1786">
        <v>8302.42</v>
      </c>
    </row>
    <row r="1787" spans="1:7">
      <c r="A1787" s="4">
        <v>39470</v>
      </c>
      <c r="B1787">
        <v>4903.05</v>
      </c>
      <c r="C1787">
        <v>5328.05</v>
      </c>
      <c r="D1787">
        <v>4891.6000000000004</v>
      </c>
      <c r="E1787">
        <v>5203.3999999999996</v>
      </c>
      <c r="F1787">
        <v>172729968</v>
      </c>
      <c r="G1787">
        <v>10029.299999999999</v>
      </c>
    </row>
    <row r="1788" spans="1:7">
      <c r="A1788" s="4">
        <v>39469</v>
      </c>
      <c r="B1788">
        <v>5203.3500000000004</v>
      </c>
      <c r="C1788">
        <v>5203.3500000000004</v>
      </c>
      <c r="D1788">
        <v>4448.5</v>
      </c>
      <c r="E1788">
        <v>4899.3</v>
      </c>
      <c r="F1788">
        <v>200603284</v>
      </c>
      <c r="G1788">
        <v>11565.41</v>
      </c>
    </row>
    <row r="1789" spans="1:7">
      <c r="A1789" s="4">
        <v>39468</v>
      </c>
      <c r="B1789">
        <v>5705</v>
      </c>
      <c r="C1789">
        <v>5705</v>
      </c>
      <c r="D1789">
        <v>4977.1000000000004</v>
      </c>
      <c r="E1789">
        <v>5208.8</v>
      </c>
      <c r="F1789">
        <v>211347217</v>
      </c>
      <c r="G1789">
        <v>12589.09</v>
      </c>
    </row>
    <row r="1790" spans="1:7">
      <c r="A1790" s="4">
        <v>39465</v>
      </c>
      <c r="B1790">
        <v>5907.75</v>
      </c>
      <c r="C1790">
        <v>5908.75</v>
      </c>
      <c r="D1790">
        <v>5677</v>
      </c>
      <c r="E1790">
        <v>5705.3</v>
      </c>
      <c r="F1790">
        <v>135839094</v>
      </c>
      <c r="G1790">
        <v>9533.0499999999993</v>
      </c>
    </row>
    <row r="1791" spans="1:7">
      <c r="A1791" s="4">
        <v>39464</v>
      </c>
      <c r="B1791">
        <v>5937.95</v>
      </c>
      <c r="C1791">
        <v>6013.15</v>
      </c>
      <c r="D1791">
        <v>5880.3</v>
      </c>
      <c r="E1791">
        <v>5913.2</v>
      </c>
      <c r="F1791">
        <v>127181643</v>
      </c>
      <c r="G1791">
        <v>9479.64</v>
      </c>
    </row>
    <row r="1792" spans="1:7">
      <c r="A1792" s="4">
        <v>39463</v>
      </c>
      <c r="B1792">
        <v>6065</v>
      </c>
      <c r="C1792">
        <v>6065</v>
      </c>
      <c r="D1792">
        <v>5825.75</v>
      </c>
      <c r="E1792">
        <v>5935.75</v>
      </c>
      <c r="F1792">
        <v>152499954</v>
      </c>
      <c r="G1792">
        <v>10674.88</v>
      </c>
    </row>
    <row r="1793" spans="1:7">
      <c r="A1793" s="4">
        <v>39462</v>
      </c>
      <c r="B1793">
        <v>6226.35</v>
      </c>
      <c r="C1793">
        <v>6260.45</v>
      </c>
      <c r="D1793">
        <v>6053.3</v>
      </c>
      <c r="E1793">
        <v>6074.25</v>
      </c>
      <c r="F1793">
        <v>117677698</v>
      </c>
      <c r="G1793">
        <v>8500.09</v>
      </c>
    </row>
    <row r="1794" spans="1:7">
      <c r="A1794" s="4">
        <v>39461</v>
      </c>
      <c r="B1794">
        <v>6208.8</v>
      </c>
      <c r="C1794">
        <v>6244.15</v>
      </c>
      <c r="D1794">
        <v>6172</v>
      </c>
      <c r="E1794">
        <v>6206.8</v>
      </c>
      <c r="F1794">
        <v>111015627</v>
      </c>
      <c r="G1794">
        <v>7764.65</v>
      </c>
    </row>
    <row r="1795" spans="1:7">
      <c r="A1795" s="4">
        <v>39458</v>
      </c>
      <c r="B1795">
        <v>6166.65</v>
      </c>
      <c r="C1795">
        <v>6224.2</v>
      </c>
      <c r="D1795">
        <v>6112.55</v>
      </c>
      <c r="E1795">
        <v>6200.1</v>
      </c>
      <c r="F1795">
        <v>125140494</v>
      </c>
      <c r="G1795">
        <v>8457.94</v>
      </c>
    </row>
    <row r="1796" spans="1:7">
      <c r="A1796" s="4">
        <v>39457</v>
      </c>
      <c r="B1796">
        <v>6278.1</v>
      </c>
      <c r="C1796">
        <v>6347</v>
      </c>
      <c r="D1796">
        <v>6142.9</v>
      </c>
      <c r="E1796">
        <v>6156.95</v>
      </c>
      <c r="F1796">
        <v>133662127</v>
      </c>
      <c r="G1796">
        <v>9321.2900000000009</v>
      </c>
    </row>
    <row r="1797" spans="1:7">
      <c r="A1797" s="4">
        <v>39456</v>
      </c>
      <c r="B1797">
        <v>6287.55</v>
      </c>
      <c r="C1797">
        <v>6338.3</v>
      </c>
      <c r="D1797">
        <v>6231.25</v>
      </c>
      <c r="E1797">
        <v>6272</v>
      </c>
      <c r="F1797">
        <v>120853354</v>
      </c>
      <c r="G1797">
        <v>8104.77</v>
      </c>
    </row>
    <row r="1798" spans="1:7">
      <c r="A1798" s="4">
        <v>39455</v>
      </c>
      <c r="B1798">
        <v>6282.45</v>
      </c>
      <c r="C1798">
        <v>6357.1</v>
      </c>
      <c r="D1798">
        <v>6221.6</v>
      </c>
      <c r="E1798">
        <v>6287.85</v>
      </c>
      <c r="F1798">
        <v>162564130</v>
      </c>
      <c r="G1798">
        <v>10574.25</v>
      </c>
    </row>
    <row r="1799" spans="1:7">
      <c r="A1799" s="4">
        <v>39454</v>
      </c>
      <c r="B1799">
        <v>6271</v>
      </c>
      <c r="C1799">
        <v>6289.8</v>
      </c>
      <c r="D1799">
        <v>6193.35</v>
      </c>
      <c r="E1799">
        <v>6279.1</v>
      </c>
      <c r="F1799">
        <v>139778977</v>
      </c>
      <c r="G1799">
        <v>8873.3700000000008</v>
      </c>
    </row>
    <row r="1800" spans="1:7">
      <c r="A1800" s="4">
        <v>39451</v>
      </c>
      <c r="B1800">
        <v>6179.1</v>
      </c>
      <c r="C1800">
        <v>6300.05</v>
      </c>
      <c r="D1800">
        <v>6179.1</v>
      </c>
      <c r="E1800">
        <v>6274.3</v>
      </c>
      <c r="F1800">
        <v>147642063</v>
      </c>
      <c r="G1800">
        <v>8779.23</v>
      </c>
    </row>
    <row r="1801" spans="1:7">
      <c r="A1801" s="4">
        <v>39450</v>
      </c>
      <c r="B1801">
        <v>6184.25</v>
      </c>
      <c r="C1801">
        <v>6230.15</v>
      </c>
      <c r="D1801">
        <v>6126.4</v>
      </c>
      <c r="E1801">
        <v>6178.55</v>
      </c>
      <c r="F1801">
        <v>156427760</v>
      </c>
      <c r="G1801">
        <v>9475.3700000000008</v>
      </c>
    </row>
    <row r="1802" spans="1:7">
      <c r="A1802" s="4">
        <v>39449</v>
      </c>
      <c r="B1802">
        <v>6144.7</v>
      </c>
      <c r="C1802">
        <v>6197</v>
      </c>
      <c r="D1802">
        <v>6060.85</v>
      </c>
      <c r="E1802">
        <v>6179.4</v>
      </c>
      <c r="F1802">
        <v>110353305</v>
      </c>
      <c r="G1802">
        <v>7184.35</v>
      </c>
    </row>
    <row r="1803" spans="1:7">
      <c r="A1803" s="4">
        <v>39448</v>
      </c>
      <c r="B1803">
        <v>6136.75</v>
      </c>
      <c r="C1803">
        <v>6165.35</v>
      </c>
      <c r="D1803">
        <v>6109.85</v>
      </c>
      <c r="E1803">
        <v>6144.35</v>
      </c>
      <c r="F1803">
        <v>81305366</v>
      </c>
      <c r="G1803">
        <v>4410.97</v>
      </c>
    </row>
    <row r="1804" spans="1:7">
      <c r="A1804" s="4">
        <v>39447</v>
      </c>
      <c r="B1804">
        <v>6095</v>
      </c>
      <c r="C1804">
        <v>6167.75</v>
      </c>
      <c r="D1804">
        <v>6095</v>
      </c>
      <c r="E1804">
        <v>6138.6</v>
      </c>
      <c r="F1804">
        <v>85023208</v>
      </c>
      <c r="G1804">
        <v>4951.8</v>
      </c>
    </row>
    <row r="1805" spans="1:7">
      <c r="A1805" s="4">
        <v>39444</v>
      </c>
      <c r="B1805">
        <v>6079.55</v>
      </c>
      <c r="C1805">
        <v>6098.6</v>
      </c>
      <c r="D1805">
        <v>6021.9</v>
      </c>
      <c r="E1805">
        <v>6079.7</v>
      </c>
      <c r="F1805">
        <v>87075023</v>
      </c>
      <c r="G1805">
        <v>5373.72</v>
      </c>
    </row>
    <row r="1806" spans="1:7">
      <c r="A1806" s="4">
        <v>39443</v>
      </c>
      <c r="B1806">
        <v>6069</v>
      </c>
      <c r="C1806">
        <v>6110.85</v>
      </c>
      <c r="D1806">
        <v>6060.2</v>
      </c>
      <c r="E1806">
        <v>6081.5</v>
      </c>
      <c r="F1806">
        <v>150138294</v>
      </c>
      <c r="G1806">
        <v>9138.3700000000008</v>
      </c>
    </row>
    <row r="1807" spans="1:7">
      <c r="A1807" s="4">
        <v>39442</v>
      </c>
      <c r="B1807">
        <v>5988.45</v>
      </c>
      <c r="C1807">
        <v>6085.25</v>
      </c>
      <c r="D1807">
        <v>5988.45</v>
      </c>
      <c r="E1807">
        <v>6070.75</v>
      </c>
      <c r="F1807">
        <v>90827443</v>
      </c>
      <c r="G1807">
        <v>5872.56</v>
      </c>
    </row>
    <row r="1808" spans="1:7">
      <c r="A1808" s="4">
        <v>39440</v>
      </c>
      <c r="B1808">
        <v>5771.3</v>
      </c>
      <c r="C1808">
        <v>6001.05</v>
      </c>
      <c r="D1808">
        <v>5771.3</v>
      </c>
      <c r="E1808">
        <v>5985.1</v>
      </c>
      <c r="F1808">
        <v>100417081</v>
      </c>
      <c r="G1808">
        <v>6697.33</v>
      </c>
    </row>
    <row r="1809" spans="1:7">
      <c r="A1809" s="4">
        <v>39436</v>
      </c>
      <c r="B1809">
        <v>5751.75</v>
      </c>
      <c r="C1809">
        <v>5799.5</v>
      </c>
      <c r="D1809">
        <v>5742.75</v>
      </c>
      <c r="E1809">
        <v>5766.5</v>
      </c>
      <c r="F1809">
        <v>79144603</v>
      </c>
      <c r="G1809">
        <v>5815.36</v>
      </c>
    </row>
    <row r="1810" spans="1:7">
      <c r="A1810" s="4">
        <v>39435</v>
      </c>
      <c r="B1810">
        <v>5730.25</v>
      </c>
      <c r="C1810">
        <v>5840.8</v>
      </c>
      <c r="D1810">
        <v>5676.7</v>
      </c>
      <c r="E1810">
        <v>5751.15</v>
      </c>
      <c r="F1810">
        <v>88389658</v>
      </c>
      <c r="G1810">
        <v>6277.71</v>
      </c>
    </row>
    <row r="1811" spans="1:7">
      <c r="A1811" s="4">
        <v>39434</v>
      </c>
      <c r="B1811">
        <v>5777.6</v>
      </c>
      <c r="C1811">
        <v>5874.6</v>
      </c>
      <c r="D1811">
        <v>5710.6</v>
      </c>
      <c r="E1811">
        <v>5742.3</v>
      </c>
      <c r="F1811">
        <v>109864350</v>
      </c>
      <c r="G1811">
        <v>7645.87</v>
      </c>
    </row>
    <row r="1812" spans="1:7">
      <c r="A1812" s="4">
        <v>39433</v>
      </c>
      <c r="B1812">
        <v>6037.95</v>
      </c>
      <c r="C1812">
        <v>6039.95</v>
      </c>
      <c r="D1812">
        <v>5740.6</v>
      </c>
      <c r="E1812">
        <v>5777</v>
      </c>
      <c r="F1812">
        <v>108208153</v>
      </c>
      <c r="G1812">
        <v>6815.6</v>
      </c>
    </row>
    <row r="1813" spans="1:7">
      <c r="A1813" s="4">
        <v>39430</v>
      </c>
      <c r="B1813">
        <v>6056.2</v>
      </c>
      <c r="C1813">
        <v>6078.55</v>
      </c>
      <c r="D1813">
        <v>6015.05</v>
      </c>
      <c r="E1813">
        <v>6047.7</v>
      </c>
      <c r="F1813">
        <v>100558395</v>
      </c>
      <c r="G1813">
        <v>6479.84</v>
      </c>
    </row>
    <row r="1814" spans="1:7">
      <c r="A1814" s="4">
        <v>39429</v>
      </c>
      <c r="B1814">
        <v>6159.25</v>
      </c>
      <c r="C1814">
        <v>6185.4</v>
      </c>
      <c r="D1814">
        <v>6040.4</v>
      </c>
      <c r="E1814">
        <v>6058.1</v>
      </c>
      <c r="F1814">
        <v>120319710</v>
      </c>
      <c r="G1814">
        <v>7229.32</v>
      </c>
    </row>
    <row r="1815" spans="1:7">
      <c r="A1815" s="4">
        <v>39428</v>
      </c>
      <c r="B1815">
        <v>6067.05</v>
      </c>
      <c r="C1815">
        <v>6175.65</v>
      </c>
      <c r="D1815">
        <v>6005.45</v>
      </c>
      <c r="E1815">
        <v>6159.3</v>
      </c>
      <c r="F1815">
        <v>130818169</v>
      </c>
      <c r="G1815">
        <v>8144.29</v>
      </c>
    </row>
    <row r="1816" spans="1:7">
      <c r="A1816" s="4">
        <v>39427</v>
      </c>
      <c r="B1816">
        <v>5960.4</v>
      </c>
      <c r="C1816">
        <v>6111.2</v>
      </c>
      <c r="D1816">
        <v>5960.4</v>
      </c>
      <c r="E1816">
        <v>6097.25</v>
      </c>
      <c r="F1816">
        <v>115310729</v>
      </c>
      <c r="G1816">
        <v>7181.42</v>
      </c>
    </row>
    <row r="1817" spans="1:7">
      <c r="A1817" s="4">
        <v>39426</v>
      </c>
      <c r="B1817">
        <v>5974</v>
      </c>
      <c r="C1817">
        <v>6015.3</v>
      </c>
      <c r="D1817">
        <v>5923.35</v>
      </c>
      <c r="E1817">
        <v>5960.6</v>
      </c>
      <c r="F1817">
        <v>86359475</v>
      </c>
      <c r="G1817">
        <v>5341.86</v>
      </c>
    </row>
    <row r="1818" spans="1:7">
      <c r="A1818" s="4">
        <v>39423</v>
      </c>
      <c r="B1818">
        <v>5963.6</v>
      </c>
      <c r="C1818">
        <v>6042.1</v>
      </c>
      <c r="D1818">
        <v>5894.8</v>
      </c>
      <c r="E1818">
        <v>5974.3</v>
      </c>
      <c r="F1818">
        <v>123105339</v>
      </c>
      <c r="G1818">
        <v>8145.43</v>
      </c>
    </row>
    <row r="1819" spans="1:7">
      <c r="A1819" s="4">
        <v>39422</v>
      </c>
      <c r="B1819">
        <v>5941.05</v>
      </c>
      <c r="C1819">
        <v>6027.05</v>
      </c>
      <c r="D1819">
        <v>5919.8</v>
      </c>
      <c r="E1819">
        <v>5954.7</v>
      </c>
      <c r="F1819">
        <v>154949531</v>
      </c>
      <c r="G1819">
        <v>8424.27</v>
      </c>
    </row>
    <row r="1820" spans="1:7">
      <c r="A1820" s="4">
        <v>39421</v>
      </c>
      <c r="B1820">
        <v>5861.9</v>
      </c>
      <c r="C1820">
        <v>5949.3</v>
      </c>
      <c r="D1820">
        <v>5859.95</v>
      </c>
      <c r="E1820">
        <v>5940</v>
      </c>
      <c r="F1820">
        <v>120145091</v>
      </c>
      <c r="G1820">
        <v>7209.37</v>
      </c>
    </row>
    <row r="1821" spans="1:7">
      <c r="A1821" s="4">
        <v>39420</v>
      </c>
      <c r="B1821">
        <v>5870.2</v>
      </c>
      <c r="C1821">
        <v>5897.25</v>
      </c>
      <c r="D1821">
        <v>5840.3</v>
      </c>
      <c r="E1821">
        <v>5858.35</v>
      </c>
      <c r="F1821">
        <v>107528301</v>
      </c>
      <c r="G1821">
        <v>6333.67</v>
      </c>
    </row>
    <row r="1822" spans="1:7">
      <c r="A1822" s="4">
        <v>39419</v>
      </c>
      <c r="B1822">
        <v>5765.45</v>
      </c>
      <c r="C1822">
        <v>5878.8</v>
      </c>
      <c r="D1822">
        <v>5754.6</v>
      </c>
      <c r="E1822">
        <v>5865</v>
      </c>
      <c r="F1822">
        <v>111926365</v>
      </c>
      <c r="G1822">
        <v>7532.47</v>
      </c>
    </row>
    <row r="1823" spans="1:7">
      <c r="A1823" s="4">
        <v>39416</v>
      </c>
      <c r="B1823">
        <v>5633.9</v>
      </c>
      <c r="C1823">
        <v>5782.55</v>
      </c>
      <c r="D1823">
        <v>5632.65</v>
      </c>
      <c r="E1823">
        <v>5762.75</v>
      </c>
      <c r="F1823">
        <v>170577892</v>
      </c>
      <c r="G1823">
        <v>9503.39</v>
      </c>
    </row>
    <row r="1824" spans="1:7">
      <c r="A1824" s="4">
        <v>39415</v>
      </c>
      <c r="B1824">
        <v>5617.8</v>
      </c>
      <c r="C1824">
        <v>5725</v>
      </c>
      <c r="D1824">
        <v>5612.1</v>
      </c>
      <c r="E1824">
        <v>5634.6</v>
      </c>
      <c r="F1824">
        <v>301117809</v>
      </c>
      <c r="G1824">
        <v>12818.63</v>
      </c>
    </row>
    <row r="1825" spans="1:7">
      <c r="A1825" s="4">
        <v>39414</v>
      </c>
      <c r="B1825">
        <v>5699.55</v>
      </c>
      <c r="C1825">
        <v>5749.95</v>
      </c>
      <c r="D1825">
        <v>5595.5</v>
      </c>
      <c r="E1825">
        <v>5617.55</v>
      </c>
      <c r="F1825">
        <v>97582679</v>
      </c>
      <c r="G1825">
        <v>5726.96</v>
      </c>
    </row>
    <row r="1826" spans="1:7">
      <c r="A1826" s="4">
        <v>39413</v>
      </c>
      <c r="B1826">
        <v>5729.25</v>
      </c>
      <c r="C1826">
        <v>5743.55</v>
      </c>
      <c r="D1826">
        <v>5655.6</v>
      </c>
      <c r="E1826">
        <v>5698.15</v>
      </c>
      <c r="F1826">
        <v>96308399</v>
      </c>
      <c r="G1826">
        <v>5501.67</v>
      </c>
    </row>
    <row r="1827" spans="1:7">
      <c r="A1827" s="4">
        <v>39412</v>
      </c>
      <c r="B1827">
        <v>5611.3</v>
      </c>
      <c r="C1827">
        <v>5772.55</v>
      </c>
      <c r="D1827">
        <v>5608.95</v>
      </c>
      <c r="E1827">
        <v>5731.7</v>
      </c>
      <c r="F1827">
        <v>127104011</v>
      </c>
      <c r="G1827">
        <v>6682.25</v>
      </c>
    </row>
    <row r="1828" spans="1:7">
      <c r="A1828" s="4">
        <v>39409</v>
      </c>
      <c r="B1828">
        <v>5524.3</v>
      </c>
      <c r="C1828">
        <v>5638.6</v>
      </c>
      <c r="D1828">
        <v>5514.75</v>
      </c>
      <c r="E1828">
        <v>5608.6</v>
      </c>
      <c r="F1828">
        <v>102005286</v>
      </c>
      <c r="G1828">
        <v>6366.06</v>
      </c>
    </row>
    <row r="1829" spans="1:7">
      <c r="A1829" s="4">
        <v>39408</v>
      </c>
      <c r="B1829">
        <v>5564.65</v>
      </c>
      <c r="C1829">
        <v>5608.65</v>
      </c>
      <c r="D1829">
        <v>5394.35</v>
      </c>
      <c r="E1829">
        <v>5519.35</v>
      </c>
      <c r="F1829">
        <v>149030575</v>
      </c>
      <c r="G1829">
        <v>8305.68</v>
      </c>
    </row>
    <row r="1830" spans="1:7">
      <c r="A1830" s="4">
        <v>39407</v>
      </c>
      <c r="B1830">
        <v>5778.8</v>
      </c>
      <c r="C1830">
        <v>5790.05</v>
      </c>
      <c r="D1830">
        <v>5530.85</v>
      </c>
      <c r="E1830">
        <v>5561.05</v>
      </c>
      <c r="F1830">
        <v>129971304</v>
      </c>
      <c r="G1830">
        <v>8280.83</v>
      </c>
    </row>
    <row r="1831" spans="1:7">
      <c r="A1831" s="4">
        <v>39406</v>
      </c>
      <c r="B1831">
        <v>5911.25</v>
      </c>
      <c r="C1831">
        <v>5923.7</v>
      </c>
      <c r="D1831">
        <v>5755.8</v>
      </c>
      <c r="E1831">
        <v>5780.9</v>
      </c>
      <c r="F1831">
        <v>127253010</v>
      </c>
      <c r="G1831">
        <v>8344.73</v>
      </c>
    </row>
    <row r="1832" spans="1:7">
      <c r="A1832" s="4">
        <v>39405</v>
      </c>
      <c r="B1832">
        <v>5908.05</v>
      </c>
      <c r="C1832">
        <v>5981.8</v>
      </c>
      <c r="D1832">
        <v>5893.8</v>
      </c>
      <c r="E1832">
        <v>5907.65</v>
      </c>
      <c r="F1832">
        <v>104832611</v>
      </c>
      <c r="G1832">
        <v>6365.22</v>
      </c>
    </row>
    <row r="1833" spans="1:7">
      <c r="A1833" s="4">
        <v>39402</v>
      </c>
      <c r="B1833">
        <v>5913.15</v>
      </c>
      <c r="C1833">
        <v>5948.05</v>
      </c>
      <c r="D1833">
        <v>5817.4</v>
      </c>
      <c r="E1833">
        <v>5906.85</v>
      </c>
      <c r="F1833">
        <v>129792165</v>
      </c>
      <c r="G1833">
        <v>6936.06</v>
      </c>
    </row>
    <row r="1834" spans="1:7">
      <c r="A1834" s="4">
        <v>39401</v>
      </c>
      <c r="B1834">
        <v>5942.7</v>
      </c>
      <c r="C1834">
        <v>5966.95</v>
      </c>
      <c r="D1834">
        <v>5895.65</v>
      </c>
      <c r="E1834">
        <v>5912.1</v>
      </c>
      <c r="F1834">
        <v>146636457</v>
      </c>
      <c r="G1834">
        <v>8411.6</v>
      </c>
    </row>
    <row r="1835" spans="1:7">
      <c r="A1835" s="4">
        <v>39400</v>
      </c>
      <c r="B1835">
        <v>5703.95</v>
      </c>
      <c r="C1835">
        <v>5950.2</v>
      </c>
      <c r="D1835">
        <v>5700.05</v>
      </c>
      <c r="E1835">
        <v>5937.9</v>
      </c>
      <c r="F1835">
        <v>173322049</v>
      </c>
      <c r="G1835">
        <v>10476.58</v>
      </c>
    </row>
    <row r="1836" spans="1:7">
      <c r="A1836" s="4">
        <v>39399</v>
      </c>
      <c r="B1836">
        <v>5612.35</v>
      </c>
      <c r="C1836">
        <v>5758.85</v>
      </c>
      <c r="D1836">
        <v>5591.6</v>
      </c>
      <c r="E1836">
        <v>5695.4</v>
      </c>
      <c r="F1836">
        <v>157132078</v>
      </c>
      <c r="G1836">
        <v>9778.0499999999993</v>
      </c>
    </row>
    <row r="1837" spans="1:7">
      <c r="A1837" s="4">
        <v>39398</v>
      </c>
      <c r="B1837">
        <v>5660.6</v>
      </c>
      <c r="C1837">
        <v>5660.6</v>
      </c>
      <c r="D1837">
        <v>5477.5</v>
      </c>
      <c r="E1837">
        <v>5617.1</v>
      </c>
      <c r="F1837">
        <v>138684010</v>
      </c>
      <c r="G1837">
        <v>9132.66</v>
      </c>
    </row>
    <row r="1838" spans="1:7">
      <c r="A1838" s="4">
        <v>39395</v>
      </c>
      <c r="B1838">
        <v>5703.45</v>
      </c>
      <c r="C1838">
        <v>5794.2</v>
      </c>
      <c r="D1838">
        <v>5614.9</v>
      </c>
      <c r="E1838">
        <v>5663.25</v>
      </c>
      <c r="F1838">
        <v>21389583</v>
      </c>
      <c r="G1838">
        <v>1221.3399999999999</v>
      </c>
    </row>
    <row r="1839" spans="1:7">
      <c r="A1839" s="4">
        <v>39394</v>
      </c>
      <c r="B1839">
        <v>5779.3</v>
      </c>
      <c r="C1839">
        <v>5780.8</v>
      </c>
      <c r="D1839">
        <v>5646.75</v>
      </c>
      <c r="E1839">
        <v>5698.75</v>
      </c>
      <c r="F1839">
        <v>141330728</v>
      </c>
      <c r="G1839">
        <v>8866.6</v>
      </c>
    </row>
    <row r="1840" spans="1:7">
      <c r="A1840" s="4">
        <v>39393</v>
      </c>
      <c r="B1840">
        <v>5782.4</v>
      </c>
      <c r="C1840">
        <v>5861.35</v>
      </c>
      <c r="D1840">
        <v>5744.3</v>
      </c>
      <c r="E1840">
        <v>5782.35</v>
      </c>
      <c r="F1840">
        <v>171689234</v>
      </c>
      <c r="G1840">
        <v>9735.77</v>
      </c>
    </row>
    <row r="1841" spans="1:7">
      <c r="A1841" s="4">
        <v>39392</v>
      </c>
      <c r="B1841">
        <v>5847.1</v>
      </c>
      <c r="C1841">
        <v>5957.2</v>
      </c>
      <c r="D1841">
        <v>5759.95</v>
      </c>
      <c r="E1841">
        <v>5786.5</v>
      </c>
      <c r="F1841">
        <v>244846922</v>
      </c>
      <c r="G1841">
        <v>11356.55</v>
      </c>
    </row>
    <row r="1842" spans="1:7">
      <c r="A1842" s="4">
        <v>39391</v>
      </c>
      <c r="B1842">
        <v>5931.9</v>
      </c>
      <c r="C1842">
        <v>5948.55</v>
      </c>
      <c r="D1842">
        <v>5819.6</v>
      </c>
      <c r="E1842">
        <v>5847.3</v>
      </c>
      <c r="F1842">
        <v>169236876</v>
      </c>
      <c r="G1842">
        <v>10816.34</v>
      </c>
    </row>
    <row r="1843" spans="1:7">
      <c r="A1843" s="4">
        <v>39388</v>
      </c>
      <c r="B1843">
        <v>5854.85</v>
      </c>
      <c r="C1843">
        <v>5944.75</v>
      </c>
      <c r="D1843">
        <v>5714.25</v>
      </c>
      <c r="E1843">
        <v>5932.4</v>
      </c>
      <c r="F1843">
        <v>164840883</v>
      </c>
      <c r="G1843">
        <v>10390.370000000001</v>
      </c>
    </row>
    <row r="1844" spans="1:7">
      <c r="A1844" s="4">
        <v>39387</v>
      </c>
      <c r="B1844">
        <v>5903.8</v>
      </c>
      <c r="C1844">
        <v>6011.95</v>
      </c>
      <c r="D1844">
        <v>5837.2</v>
      </c>
      <c r="E1844">
        <v>5866.45</v>
      </c>
      <c r="F1844">
        <v>270430021</v>
      </c>
      <c r="G1844">
        <v>15459.68</v>
      </c>
    </row>
    <row r="1845" spans="1:7">
      <c r="A1845" s="4">
        <v>39386</v>
      </c>
      <c r="B1845">
        <v>5868.9</v>
      </c>
      <c r="C1845">
        <v>5952.25</v>
      </c>
      <c r="D1845">
        <v>5861.3</v>
      </c>
      <c r="E1845">
        <v>5900.65</v>
      </c>
      <c r="F1845">
        <v>168376615</v>
      </c>
      <c r="G1845">
        <v>10660.49</v>
      </c>
    </row>
    <row r="1846" spans="1:7">
      <c r="A1846" s="4">
        <v>39385</v>
      </c>
      <c r="B1846">
        <v>5917.55</v>
      </c>
      <c r="C1846">
        <v>5976</v>
      </c>
      <c r="D1846">
        <v>5833.9</v>
      </c>
      <c r="E1846">
        <v>5868.75</v>
      </c>
      <c r="F1846">
        <v>176833304</v>
      </c>
      <c r="G1846">
        <v>11175.09</v>
      </c>
    </row>
    <row r="1847" spans="1:7">
      <c r="A1847" s="4">
        <v>39384</v>
      </c>
      <c r="B1847">
        <v>5708.9</v>
      </c>
      <c r="C1847">
        <v>5922.5</v>
      </c>
      <c r="D1847">
        <v>5708.9</v>
      </c>
      <c r="E1847">
        <v>5905.9</v>
      </c>
      <c r="F1847">
        <v>173592451</v>
      </c>
      <c r="G1847">
        <v>11139.04</v>
      </c>
    </row>
    <row r="1848" spans="1:7">
      <c r="A1848" s="4">
        <v>39381</v>
      </c>
      <c r="B1848">
        <v>5564.25</v>
      </c>
      <c r="C1848">
        <v>5716.9</v>
      </c>
      <c r="D1848">
        <v>5513.35</v>
      </c>
      <c r="E1848">
        <v>5702.3</v>
      </c>
      <c r="F1848">
        <v>164503445</v>
      </c>
      <c r="G1848">
        <v>10182.700000000001</v>
      </c>
    </row>
    <row r="1849" spans="1:7">
      <c r="A1849" s="4">
        <v>39380</v>
      </c>
      <c r="B1849">
        <v>5499.05</v>
      </c>
      <c r="C1849">
        <v>5605.95</v>
      </c>
      <c r="D1849">
        <v>5469.3</v>
      </c>
      <c r="E1849">
        <v>5568.95</v>
      </c>
      <c r="F1849">
        <v>189001966</v>
      </c>
      <c r="G1849">
        <v>12355.38</v>
      </c>
    </row>
    <row r="1850" spans="1:7">
      <c r="A1850" s="4">
        <v>39379</v>
      </c>
      <c r="B1850">
        <v>5477.6</v>
      </c>
      <c r="C1850">
        <v>5577.9</v>
      </c>
      <c r="D1850">
        <v>5419.4</v>
      </c>
      <c r="E1850">
        <v>5496.15</v>
      </c>
      <c r="F1850">
        <v>168219323</v>
      </c>
      <c r="G1850">
        <v>11025.76</v>
      </c>
    </row>
    <row r="1851" spans="1:7">
      <c r="A1851" s="4">
        <v>39378</v>
      </c>
      <c r="B1851">
        <v>5185.3</v>
      </c>
      <c r="C1851">
        <v>5488.5</v>
      </c>
      <c r="D1851">
        <v>5176.8500000000004</v>
      </c>
      <c r="E1851">
        <v>5473.7</v>
      </c>
      <c r="F1851">
        <v>145836946</v>
      </c>
      <c r="G1851">
        <v>9823.52</v>
      </c>
    </row>
    <row r="1852" spans="1:7">
      <c r="A1852" s="4">
        <v>39377</v>
      </c>
      <c r="B1852">
        <v>5202.75</v>
      </c>
      <c r="C1852">
        <v>5247.4</v>
      </c>
      <c r="D1852">
        <v>5070.8999999999996</v>
      </c>
      <c r="E1852">
        <v>5184</v>
      </c>
      <c r="F1852">
        <v>136778675</v>
      </c>
      <c r="G1852">
        <v>9599.99</v>
      </c>
    </row>
    <row r="1853" spans="1:7">
      <c r="A1853" s="4">
        <v>39374</v>
      </c>
      <c r="B1853">
        <v>5360.35</v>
      </c>
      <c r="C1853">
        <v>5390.85</v>
      </c>
      <c r="D1853">
        <v>5101.75</v>
      </c>
      <c r="E1853">
        <v>5215.3</v>
      </c>
      <c r="F1853">
        <v>181564197</v>
      </c>
      <c r="G1853">
        <v>13047.28</v>
      </c>
    </row>
    <row r="1854" spans="1:7">
      <c r="A1854" s="4">
        <v>39373</v>
      </c>
      <c r="B1854">
        <v>5551.1</v>
      </c>
      <c r="C1854">
        <v>5736.8</v>
      </c>
      <c r="D1854">
        <v>5269.65</v>
      </c>
      <c r="E1854">
        <v>5351</v>
      </c>
      <c r="F1854">
        <v>206826198</v>
      </c>
      <c r="G1854">
        <v>13926.53</v>
      </c>
    </row>
    <row r="1855" spans="1:7">
      <c r="A1855" s="4">
        <v>39372</v>
      </c>
      <c r="B1855">
        <v>5658.9</v>
      </c>
      <c r="C1855">
        <v>5658.9</v>
      </c>
      <c r="D1855">
        <v>5107.3</v>
      </c>
      <c r="E1855">
        <v>5559.3</v>
      </c>
      <c r="F1855">
        <v>186850872</v>
      </c>
      <c r="G1855">
        <v>13394.73</v>
      </c>
    </row>
    <row r="1856" spans="1:7">
      <c r="A1856" s="4">
        <v>39371</v>
      </c>
      <c r="B1856">
        <v>5670.65</v>
      </c>
      <c r="C1856">
        <v>5708.35</v>
      </c>
      <c r="D1856">
        <v>5578.45</v>
      </c>
      <c r="E1856">
        <v>5668.05</v>
      </c>
      <c r="F1856">
        <v>174339189</v>
      </c>
      <c r="G1856">
        <v>11698.74</v>
      </c>
    </row>
    <row r="1857" spans="1:7">
      <c r="A1857" s="4">
        <v>39370</v>
      </c>
      <c r="B1857">
        <v>5428.35</v>
      </c>
      <c r="C1857">
        <v>5682.65</v>
      </c>
      <c r="D1857">
        <v>5419.9</v>
      </c>
      <c r="E1857">
        <v>5670.4</v>
      </c>
      <c r="F1857">
        <v>160987288</v>
      </c>
      <c r="G1857">
        <v>10253.4</v>
      </c>
    </row>
    <row r="1858" spans="1:7">
      <c r="A1858" s="4">
        <v>39367</v>
      </c>
      <c r="B1858">
        <v>5525.3</v>
      </c>
      <c r="C1858">
        <v>5549.3</v>
      </c>
      <c r="D1858">
        <v>5402.6</v>
      </c>
      <c r="E1858">
        <v>5428.25</v>
      </c>
      <c r="F1858">
        <v>174642549</v>
      </c>
      <c r="G1858">
        <v>11985.07</v>
      </c>
    </row>
    <row r="1859" spans="1:7">
      <c r="A1859" s="4">
        <v>39366</v>
      </c>
      <c r="B1859">
        <v>5438.9</v>
      </c>
      <c r="C1859">
        <v>5532.75</v>
      </c>
      <c r="D1859">
        <v>5424.25</v>
      </c>
      <c r="E1859">
        <v>5524.85</v>
      </c>
      <c r="F1859">
        <v>130842926</v>
      </c>
      <c r="G1859">
        <v>8358.8700000000008</v>
      </c>
    </row>
    <row r="1860" spans="1:7">
      <c r="A1860" s="4">
        <v>39365</v>
      </c>
      <c r="B1860">
        <v>5328.15</v>
      </c>
      <c r="C1860">
        <v>5454.7</v>
      </c>
      <c r="D1860">
        <v>5328.15</v>
      </c>
      <c r="E1860">
        <v>5441.45</v>
      </c>
      <c r="F1860">
        <v>184935570</v>
      </c>
      <c r="G1860">
        <v>11247.93</v>
      </c>
    </row>
    <row r="1861" spans="1:7">
      <c r="A1861" s="4">
        <v>39364</v>
      </c>
      <c r="B1861">
        <v>5062.6499999999996</v>
      </c>
      <c r="C1861">
        <v>5348.7</v>
      </c>
      <c r="D1861">
        <v>5000.95</v>
      </c>
      <c r="E1861">
        <v>5327.25</v>
      </c>
      <c r="F1861">
        <v>140800436</v>
      </c>
      <c r="G1861">
        <v>8932.7900000000009</v>
      </c>
    </row>
    <row r="1862" spans="1:7">
      <c r="A1862" s="4">
        <v>39363</v>
      </c>
      <c r="B1862">
        <v>5186.25</v>
      </c>
      <c r="C1862">
        <v>5249.3</v>
      </c>
      <c r="D1862">
        <v>5024.75</v>
      </c>
      <c r="E1862">
        <v>5085.1000000000004</v>
      </c>
      <c r="F1862">
        <v>111963708</v>
      </c>
      <c r="G1862">
        <v>7196.73</v>
      </c>
    </row>
    <row r="1863" spans="1:7">
      <c r="A1863" s="4">
        <v>39360</v>
      </c>
      <c r="B1863">
        <v>5208.1499999999996</v>
      </c>
      <c r="C1863">
        <v>5248.55</v>
      </c>
      <c r="D1863">
        <v>5164.5</v>
      </c>
      <c r="E1863">
        <v>5185.8500000000004</v>
      </c>
      <c r="F1863">
        <v>102068106</v>
      </c>
      <c r="G1863">
        <v>7219.38</v>
      </c>
    </row>
    <row r="1864" spans="1:7">
      <c r="A1864" s="4">
        <v>39359</v>
      </c>
      <c r="B1864">
        <v>5211.6499999999996</v>
      </c>
      <c r="C1864">
        <v>5233.1000000000004</v>
      </c>
      <c r="D1864">
        <v>5126.05</v>
      </c>
      <c r="E1864">
        <v>5208.6499999999996</v>
      </c>
      <c r="F1864">
        <v>127928117</v>
      </c>
      <c r="G1864">
        <v>8086.8</v>
      </c>
    </row>
    <row r="1865" spans="1:7">
      <c r="A1865" s="4">
        <v>39358</v>
      </c>
      <c r="B1865">
        <v>5069</v>
      </c>
      <c r="C1865">
        <v>5261.35</v>
      </c>
      <c r="D1865">
        <v>5034.1499999999996</v>
      </c>
      <c r="E1865">
        <v>5210.8</v>
      </c>
      <c r="F1865">
        <v>189671371</v>
      </c>
      <c r="G1865">
        <v>11823.12</v>
      </c>
    </row>
    <row r="1866" spans="1:7">
      <c r="A1866" s="4">
        <v>39356</v>
      </c>
      <c r="B1866">
        <v>5021.5</v>
      </c>
      <c r="C1866">
        <v>5089.3</v>
      </c>
      <c r="D1866">
        <v>5001.3500000000004</v>
      </c>
      <c r="E1866">
        <v>5068.95</v>
      </c>
      <c r="F1866">
        <v>132718024</v>
      </c>
      <c r="G1866">
        <v>8090.28</v>
      </c>
    </row>
    <row r="1867" spans="1:7">
      <c r="A1867" s="4">
        <v>39353</v>
      </c>
      <c r="B1867">
        <v>4996.45</v>
      </c>
      <c r="C1867">
        <v>5055.8</v>
      </c>
      <c r="D1867">
        <v>4996.45</v>
      </c>
      <c r="E1867">
        <v>5021.3500000000004</v>
      </c>
      <c r="F1867">
        <v>138449641</v>
      </c>
      <c r="G1867">
        <v>7878.16</v>
      </c>
    </row>
    <row r="1868" spans="1:7">
      <c r="A1868" s="4">
        <v>39352</v>
      </c>
      <c r="B1868">
        <v>4942.7</v>
      </c>
      <c r="C1868">
        <v>5016.3999999999996</v>
      </c>
      <c r="D1868">
        <v>4942.7</v>
      </c>
      <c r="E1868">
        <v>5000.55</v>
      </c>
      <c r="F1868">
        <v>172282571</v>
      </c>
      <c r="G1868">
        <v>9615.32</v>
      </c>
    </row>
    <row r="1869" spans="1:7">
      <c r="A1869" s="4">
        <v>39351</v>
      </c>
      <c r="B1869">
        <v>4937.6000000000004</v>
      </c>
      <c r="C1869">
        <v>4980.8500000000004</v>
      </c>
      <c r="D1869">
        <v>4930.3500000000004</v>
      </c>
      <c r="E1869">
        <v>4940.5</v>
      </c>
      <c r="F1869">
        <v>117795116</v>
      </c>
      <c r="G1869">
        <v>6273.94</v>
      </c>
    </row>
    <row r="1870" spans="1:7">
      <c r="A1870" s="4">
        <v>39350</v>
      </c>
      <c r="B1870">
        <v>4939.1000000000004</v>
      </c>
      <c r="C1870">
        <v>4953.8999999999996</v>
      </c>
      <c r="D1870">
        <v>4878.1499999999996</v>
      </c>
      <c r="E1870">
        <v>4938.8500000000004</v>
      </c>
      <c r="F1870">
        <v>141397062</v>
      </c>
      <c r="G1870">
        <v>6756</v>
      </c>
    </row>
    <row r="1871" spans="1:7">
      <c r="A1871" s="4">
        <v>39349</v>
      </c>
      <c r="B1871">
        <v>4837.1499999999996</v>
      </c>
      <c r="C1871">
        <v>4941.1499999999996</v>
      </c>
      <c r="D1871">
        <v>4837.1499999999996</v>
      </c>
      <c r="E1871">
        <v>4932.2</v>
      </c>
      <c r="F1871">
        <v>163303253</v>
      </c>
      <c r="G1871">
        <v>7861.31</v>
      </c>
    </row>
    <row r="1872" spans="1:7">
      <c r="A1872" s="4">
        <v>39346</v>
      </c>
      <c r="B1872">
        <v>4752.95</v>
      </c>
      <c r="C1872">
        <v>4855.7</v>
      </c>
      <c r="D1872">
        <v>4733.7</v>
      </c>
      <c r="E1872">
        <v>4837.55</v>
      </c>
      <c r="F1872">
        <v>162157477</v>
      </c>
      <c r="G1872">
        <v>6337.54</v>
      </c>
    </row>
    <row r="1873" spans="1:7">
      <c r="A1873" s="4">
        <v>39345</v>
      </c>
      <c r="B1873">
        <v>4734.8500000000004</v>
      </c>
      <c r="C1873">
        <v>4760.8500000000004</v>
      </c>
      <c r="D1873">
        <v>4721.1499999999996</v>
      </c>
      <c r="E1873">
        <v>4747.55</v>
      </c>
      <c r="F1873">
        <v>94397108</v>
      </c>
      <c r="G1873">
        <v>5216.22</v>
      </c>
    </row>
    <row r="1874" spans="1:7">
      <c r="A1874" s="4">
        <v>39344</v>
      </c>
      <c r="B1874">
        <v>4550.25</v>
      </c>
      <c r="C1874">
        <v>4739</v>
      </c>
      <c r="D1874">
        <v>4550.25</v>
      </c>
      <c r="E1874">
        <v>4732.3500000000004</v>
      </c>
      <c r="F1874">
        <v>108516311</v>
      </c>
      <c r="G1874">
        <v>6534.71</v>
      </c>
    </row>
    <row r="1875" spans="1:7">
      <c r="A1875" s="4">
        <v>39343</v>
      </c>
      <c r="B1875">
        <v>4494.1000000000004</v>
      </c>
      <c r="C1875">
        <v>4551.8</v>
      </c>
      <c r="D1875">
        <v>4481.55</v>
      </c>
      <c r="E1875">
        <v>4546.2</v>
      </c>
      <c r="F1875">
        <v>56445958</v>
      </c>
      <c r="G1875">
        <v>3739.55</v>
      </c>
    </row>
    <row r="1876" spans="1:7">
      <c r="A1876" s="4">
        <v>39342</v>
      </c>
      <c r="B1876">
        <v>4518.45</v>
      </c>
      <c r="C1876">
        <v>4549.05</v>
      </c>
      <c r="D1876">
        <v>4482.8500000000004</v>
      </c>
      <c r="E1876">
        <v>4494.6499999999996</v>
      </c>
      <c r="F1876">
        <v>51303287</v>
      </c>
      <c r="G1876">
        <v>3001.73</v>
      </c>
    </row>
    <row r="1877" spans="1:7">
      <c r="A1877" s="4">
        <v>39339</v>
      </c>
      <c r="B1877">
        <v>4530</v>
      </c>
      <c r="C1877">
        <v>4582.6000000000004</v>
      </c>
      <c r="D1877">
        <v>4508.8500000000004</v>
      </c>
      <c r="E1877">
        <v>4518</v>
      </c>
      <c r="F1877">
        <v>71396061</v>
      </c>
      <c r="G1877">
        <v>4106.5600000000004</v>
      </c>
    </row>
    <row r="1878" spans="1:7">
      <c r="A1878" s="4">
        <v>39338</v>
      </c>
      <c r="B1878">
        <v>4498.05</v>
      </c>
      <c r="C1878">
        <v>4540.6000000000004</v>
      </c>
      <c r="D1878">
        <v>4498.05</v>
      </c>
      <c r="E1878">
        <v>4528.95</v>
      </c>
      <c r="F1878">
        <v>59367856</v>
      </c>
      <c r="G1878">
        <v>3806.79</v>
      </c>
    </row>
    <row r="1879" spans="1:7">
      <c r="A1879" s="4">
        <v>39337</v>
      </c>
      <c r="B1879">
        <v>4498.6499999999996</v>
      </c>
      <c r="C1879">
        <v>4531.5</v>
      </c>
      <c r="D1879">
        <v>4490.3999999999996</v>
      </c>
      <c r="E1879">
        <v>4496.8500000000004</v>
      </c>
      <c r="F1879">
        <v>67387402</v>
      </c>
      <c r="G1879">
        <v>3665.02</v>
      </c>
    </row>
    <row r="1880" spans="1:7">
      <c r="A1880" s="4">
        <v>39336</v>
      </c>
      <c r="B1880">
        <v>4509.6499999999996</v>
      </c>
      <c r="C1880">
        <v>4538.6000000000004</v>
      </c>
      <c r="D1880">
        <v>4487.1499999999996</v>
      </c>
      <c r="E1880">
        <v>4497.05</v>
      </c>
      <c r="F1880">
        <v>80407538</v>
      </c>
      <c r="G1880">
        <v>3745.65</v>
      </c>
    </row>
    <row r="1881" spans="1:7">
      <c r="A1881" s="4">
        <v>39335</v>
      </c>
      <c r="B1881">
        <v>4506.8500000000004</v>
      </c>
      <c r="C1881">
        <v>4515.25</v>
      </c>
      <c r="D1881">
        <v>4452.95</v>
      </c>
      <c r="E1881">
        <v>4507.8500000000004</v>
      </c>
      <c r="F1881">
        <v>68954773</v>
      </c>
      <c r="G1881">
        <v>2945.42</v>
      </c>
    </row>
    <row r="1882" spans="1:7">
      <c r="A1882" s="4">
        <v>39332</v>
      </c>
      <c r="B1882">
        <v>4518.6499999999996</v>
      </c>
      <c r="C1882">
        <v>4547.75</v>
      </c>
      <c r="D1882">
        <v>4499.8999999999996</v>
      </c>
      <c r="E1882">
        <v>4509.5</v>
      </c>
      <c r="F1882">
        <v>58007769</v>
      </c>
      <c r="G1882">
        <v>3244.15</v>
      </c>
    </row>
    <row r="1883" spans="1:7">
      <c r="A1883" s="4">
        <v>39331</v>
      </c>
      <c r="B1883">
        <v>4475.7</v>
      </c>
      <c r="C1883">
        <v>4522.5</v>
      </c>
      <c r="D1883">
        <v>4445.55</v>
      </c>
      <c r="E1883">
        <v>4518.6000000000004</v>
      </c>
      <c r="F1883">
        <v>60723408</v>
      </c>
      <c r="G1883">
        <v>3269.77</v>
      </c>
    </row>
    <row r="1884" spans="1:7">
      <c r="A1884" s="4">
        <v>39330</v>
      </c>
      <c r="B1884">
        <v>4479.6000000000004</v>
      </c>
      <c r="C1884">
        <v>4507.75</v>
      </c>
      <c r="D1884">
        <v>4458.55</v>
      </c>
      <c r="E1884">
        <v>4475.8500000000004</v>
      </c>
      <c r="F1884">
        <v>74049046</v>
      </c>
      <c r="G1884">
        <v>4253.75</v>
      </c>
    </row>
    <row r="1885" spans="1:7">
      <c r="A1885" s="4">
        <v>39329</v>
      </c>
      <c r="B1885">
        <v>4481.55</v>
      </c>
      <c r="C1885">
        <v>4501.3</v>
      </c>
      <c r="D1885">
        <v>4460.3999999999996</v>
      </c>
      <c r="E1885">
        <v>4479.25</v>
      </c>
      <c r="F1885">
        <v>72596442</v>
      </c>
      <c r="G1885">
        <v>3803.46</v>
      </c>
    </row>
    <row r="1886" spans="1:7">
      <c r="A1886" s="4">
        <v>39328</v>
      </c>
      <c r="B1886">
        <v>4466.6499999999996</v>
      </c>
      <c r="C1886">
        <v>4490.55</v>
      </c>
      <c r="D1886">
        <v>4452.3999999999996</v>
      </c>
      <c r="E1886">
        <v>4474.75</v>
      </c>
      <c r="F1886">
        <v>82426744</v>
      </c>
      <c r="G1886">
        <v>3684.82</v>
      </c>
    </row>
    <row r="1887" spans="1:7">
      <c r="A1887" s="4">
        <v>39325</v>
      </c>
      <c r="B1887">
        <v>4412.6000000000004</v>
      </c>
      <c r="C1887">
        <v>4471.3</v>
      </c>
      <c r="D1887">
        <v>4403</v>
      </c>
      <c r="E1887">
        <v>4464</v>
      </c>
      <c r="F1887">
        <v>84522020</v>
      </c>
      <c r="G1887">
        <v>4506.79</v>
      </c>
    </row>
    <row r="1888" spans="1:7">
      <c r="A1888" s="4">
        <v>39324</v>
      </c>
      <c r="B1888">
        <v>4360.3500000000004</v>
      </c>
      <c r="C1888">
        <v>4422.3</v>
      </c>
      <c r="D1888">
        <v>4359.75</v>
      </c>
      <c r="E1888">
        <v>4412.3</v>
      </c>
      <c r="F1888">
        <v>129235436</v>
      </c>
      <c r="G1888">
        <v>6876.16</v>
      </c>
    </row>
    <row r="1889" spans="1:7">
      <c r="A1889" s="4">
        <v>39323</v>
      </c>
      <c r="B1889">
        <v>4317.7</v>
      </c>
      <c r="C1889">
        <v>4368.6000000000004</v>
      </c>
      <c r="D1889">
        <v>4226.3500000000004</v>
      </c>
      <c r="E1889">
        <v>4359.3</v>
      </c>
      <c r="F1889">
        <v>86795180</v>
      </c>
      <c r="G1889">
        <v>4948.57</v>
      </c>
    </row>
    <row r="1890" spans="1:7">
      <c r="A1890" s="4">
        <v>39322</v>
      </c>
      <c r="B1890">
        <v>4302.3999999999996</v>
      </c>
      <c r="C1890">
        <v>4329.1499999999996</v>
      </c>
      <c r="D1890">
        <v>4280.6000000000004</v>
      </c>
      <c r="E1890">
        <v>4320.7</v>
      </c>
      <c r="F1890">
        <v>64161720</v>
      </c>
      <c r="G1890">
        <v>3763.78</v>
      </c>
    </row>
    <row r="1891" spans="1:7">
      <c r="A1891" s="4">
        <v>39321</v>
      </c>
      <c r="B1891">
        <v>4193.6000000000004</v>
      </c>
      <c r="C1891">
        <v>4310</v>
      </c>
      <c r="D1891">
        <v>4193.6000000000004</v>
      </c>
      <c r="E1891">
        <v>4302.6000000000004</v>
      </c>
      <c r="F1891">
        <v>63334364</v>
      </c>
      <c r="G1891">
        <v>3628.75</v>
      </c>
    </row>
    <row r="1892" spans="1:7">
      <c r="A1892" s="4">
        <v>39318</v>
      </c>
      <c r="B1892">
        <v>4113.05</v>
      </c>
      <c r="C1892">
        <v>4201.45</v>
      </c>
      <c r="D1892">
        <v>4110.05</v>
      </c>
      <c r="E1892">
        <v>4190.1499999999996</v>
      </c>
      <c r="F1892">
        <v>63207503</v>
      </c>
      <c r="G1892">
        <v>3494.02</v>
      </c>
    </row>
    <row r="1893" spans="1:7">
      <c r="A1893" s="4">
        <v>39317</v>
      </c>
      <c r="B1893">
        <v>4160.1000000000004</v>
      </c>
      <c r="C1893">
        <v>4249.8500000000004</v>
      </c>
      <c r="D1893">
        <v>4100.8</v>
      </c>
      <c r="E1893">
        <v>4114.95</v>
      </c>
      <c r="F1893">
        <v>94064917</v>
      </c>
      <c r="G1893">
        <v>5064.67</v>
      </c>
    </row>
    <row r="1894" spans="1:7">
      <c r="A1894" s="4">
        <v>39316</v>
      </c>
      <c r="B1894">
        <v>4081.25</v>
      </c>
      <c r="C1894">
        <v>4165.7</v>
      </c>
      <c r="D1894">
        <v>4040.15</v>
      </c>
      <c r="E1894">
        <v>4153.1499999999996</v>
      </c>
      <c r="F1894">
        <v>88280495</v>
      </c>
      <c r="G1894">
        <v>4850.9399999999996</v>
      </c>
    </row>
    <row r="1895" spans="1:7">
      <c r="A1895" s="4">
        <v>39315</v>
      </c>
      <c r="B1895">
        <v>4209.55</v>
      </c>
      <c r="C1895">
        <v>4238.1000000000004</v>
      </c>
      <c r="D1895">
        <v>4058.55</v>
      </c>
      <c r="E1895">
        <v>4074.9</v>
      </c>
      <c r="F1895">
        <v>76222185</v>
      </c>
      <c r="G1895">
        <v>4603.08</v>
      </c>
    </row>
    <row r="1896" spans="1:7">
      <c r="A1896" s="4">
        <v>39314</v>
      </c>
      <c r="B1896">
        <v>4108.95</v>
      </c>
      <c r="C1896">
        <v>4262.6000000000004</v>
      </c>
      <c r="D1896">
        <v>4108.95</v>
      </c>
      <c r="E1896">
        <v>4209.05</v>
      </c>
      <c r="F1896">
        <v>68848163</v>
      </c>
      <c r="G1896">
        <v>4144.18</v>
      </c>
    </row>
    <row r="1897" spans="1:7">
      <c r="A1897" s="4">
        <v>39311</v>
      </c>
      <c r="B1897">
        <v>4171.1000000000004</v>
      </c>
      <c r="C1897">
        <v>4171.1000000000004</v>
      </c>
      <c r="D1897">
        <v>4002.2</v>
      </c>
      <c r="E1897">
        <v>4108.05</v>
      </c>
      <c r="F1897">
        <v>136745082</v>
      </c>
      <c r="G1897">
        <v>7890.52</v>
      </c>
    </row>
    <row r="1898" spans="1:7">
      <c r="A1898" s="4">
        <v>39310</v>
      </c>
      <c r="B1898">
        <v>4366</v>
      </c>
      <c r="C1898">
        <v>4366</v>
      </c>
      <c r="D1898">
        <v>4171.1499999999996</v>
      </c>
      <c r="E1898">
        <v>4178.6000000000004</v>
      </c>
      <c r="F1898">
        <v>97455252</v>
      </c>
      <c r="G1898">
        <v>5647.4</v>
      </c>
    </row>
    <row r="1899" spans="1:7">
      <c r="A1899" s="4">
        <v>39308</v>
      </c>
      <c r="B1899">
        <v>4373.8999999999996</v>
      </c>
      <c r="C1899">
        <v>4394.3</v>
      </c>
      <c r="D1899">
        <v>4354.3500000000004</v>
      </c>
      <c r="E1899">
        <v>4370.2</v>
      </c>
      <c r="F1899">
        <v>43545272</v>
      </c>
      <c r="G1899">
        <v>2291.42</v>
      </c>
    </row>
    <row r="1900" spans="1:7">
      <c r="A1900" s="4">
        <v>39307</v>
      </c>
      <c r="B1900">
        <v>4324.6499999999996</v>
      </c>
      <c r="C1900">
        <v>4383.8</v>
      </c>
      <c r="D1900">
        <v>4324.6499999999996</v>
      </c>
      <c r="E1900">
        <v>4373.6499999999996</v>
      </c>
      <c r="F1900">
        <v>49978808</v>
      </c>
      <c r="G1900">
        <v>2859.35</v>
      </c>
    </row>
    <row r="1901" spans="1:7">
      <c r="A1901" s="4">
        <v>39304</v>
      </c>
      <c r="B1901">
        <v>4393.6000000000004</v>
      </c>
      <c r="C1901">
        <v>4395.5</v>
      </c>
      <c r="D1901">
        <v>4239.2</v>
      </c>
      <c r="E1901">
        <v>4333.3500000000004</v>
      </c>
      <c r="F1901">
        <v>83430243</v>
      </c>
      <c r="G1901">
        <v>4970.07</v>
      </c>
    </row>
    <row r="1902" spans="1:7">
      <c r="A1902" s="4">
        <v>39303</v>
      </c>
      <c r="B1902">
        <v>4462.25</v>
      </c>
      <c r="C1902">
        <v>4530.05</v>
      </c>
      <c r="D1902">
        <v>4390.8</v>
      </c>
      <c r="E1902">
        <v>4403.2</v>
      </c>
      <c r="F1902">
        <v>79104231</v>
      </c>
      <c r="G1902">
        <v>4675.71</v>
      </c>
    </row>
    <row r="1903" spans="1:7">
      <c r="A1903" s="4">
        <v>39302</v>
      </c>
      <c r="B1903">
        <v>4357</v>
      </c>
      <c r="C1903">
        <v>4472.1499999999996</v>
      </c>
      <c r="D1903">
        <v>4356.75</v>
      </c>
      <c r="E1903">
        <v>4462.1000000000004</v>
      </c>
      <c r="F1903">
        <v>68516647</v>
      </c>
      <c r="G1903">
        <v>4576.75</v>
      </c>
    </row>
    <row r="1904" spans="1:7">
      <c r="A1904" s="4">
        <v>39301</v>
      </c>
      <c r="B1904">
        <v>4341.5</v>
      </c>
      <c r="C1904">
        <v>4406.3999999999996</v>
      </c>
      <c r="D1904">
        <v>4341.5</v>
      </c>
      <c r="E1904">
        <v>4356.3500000000004</v>
      </c>
      <c r="F1904">
        <v>62908203</v>
      </c>
      <c r="G1904">
        <v>3906.74</v>
      </c>
    </row>
    <row r="1905" spans="1:7">
      <c r="A1905" s="4">
        <v>39300</v>
      </c>
      <c r="B1905">
        <v>4404.05</v>
      </c>
      <c r="C1905">
        <v>4404.05</v>
      </c>
      <c r="D1905">
        <v>4267.1499999999996</v>
      </c>
      <c r="E1905">
        <v>4339.5</v>
      </c>
      <c r="F1905">
        <v>64266652</v>
      </c>
      <c r="G1905">
        <v>3947.46</v>
      </c>
    </row>
    <row r="1906" spans="1:7">
      <c r="A1906" s="4">
        <v>39297</v>
      </c>
      <c r="B1906">
        <v>4355.75</v>
      </c>
      <c r="C1906">
        <v>4428.1000000000004</v>
      </c>
      <c r="D1906">
        <v>4355.75</v>
      </c>
      <c r="E1906">
        <v>4401.55</v>
      </c>
      <c r="F1906">
        <v>63323143</v>
      </c>
      <c r="G1906">
        <v>3527.53</v>
      </c>
    </row>
    <row r="1907" spans="1:7">
      <c r="A1907" s="4">
        <v>39296</v>
      </c>
      <c r="B1907">
        <v>4356.3500000000004</v>
      </c>
      <c r="C1907">
        <v>4399.75</v>
      </c>
      <c r="D1907">
        <v>4327</v>
      </c>
      <c r="E1907">
        <v>4356.3500000000004</v>
      </c>
      <c r="F1907">
        <v>71160531</v>
      </c>
      <c r="G1907">
        <v>4247.18</v>
      </c>
    </row>
    <row r="1908" spans="1:7">
      <c r="A1908" s="4">
        <v>39295</v>
      </c>
      <c r="B1908">
        <v>4528.8500000000004</v>
      </c>
      <c r="C1908">
        <v>4532.8999999999996</v>
      </c>
      <c r="D1908">
        <v>4339.75</v>
      </c>
      <c r="E1908">
        <v>4345.8500000000004</v>
      </c>
      <c r="F1908">
        <v>104901731</v>
      </c>
      <c r="G1908">
        <v>6263.7</v>
      </c>
    </row>
    <row r="1909" spans="1:7">
      <c r="A1909" s="4">
        <v>39294</v>
      </c>
      <c r="B1909">
        <v>4444.25</v>
      </c>
      <c r="C1909">
        <v>4534.2</v>
      </c>
      <c r="D1909">
        <v>4432.8500000000004</v>
      </c>
      <c r="E1909">
        <v>4528.8500000000004</v>
      </c>
      <c r="F1909">
        <v>84428945</v>
      </c>
      <c r="G1909">
        <v>5354.43</v>
      </c>
    </row>
    <row r="1910" spans="1:7">
      <c r="A1910" s="4">
        <v>39293</v>
      </c>
      <c r="B1910">
        <v>4442.3500000000004</v>
      </c>
      <c r="C1910">
        <v>4493.05</v>
      </c>
      <c r="D1910">
        <v>4403.7</v>
      </c>
      <c r="E1910">
        <v>4440.05</v>
      </c>
      <c r="F1910">
        <v>95133545</v>
      </c>
      <c r="G1910">
        <v>5036.25</v>
      </c>
    </row>
    <row r="1911" spans="1:7">
      <c r="A1911" s="4">
        <v>39290</v>
      </c>
      <c r="B1911">
        <v>4618.6499999999996</v>
      </c>
      <c r="C1911">
        <v>4618.8999999999996</v>
      </c>
      <c r="D1911">
        <v>4424.25</v>
      </c>
      <c r="E1911">
        <v>4445.2</v>
      </c>
      <c r="F1911">
        <v>137904339</v>
      </c>
      <c r="G1911">
        <v>8019.26</v>
      </c>
    </row>
    <row r="1912" spans="1:7">
      <c r="A1912" s="4">
        <v>39289</v>
      </c>
      <c r="B1912">
        <v>4593.1000000000004</v>
      </c>
      <c r="C1912">
        <v>4624.3</v>
      </c>
      <c r="D1912">
        <v>4570.8</v>
      </c>
      <c r="E1912">
        <v>4619.8</v>
      </c>
      <c r="F1912">
        <v>129054845</v>
      </c>
      <c r="G1912">
        <v>7239.43</v>
      </c>
    </row>
    <row r="1913" spans="1:7">
      <c r="A1913" s="4">
        <v>39288</v>
      </c>
      <c r="B1913">
        <v>4620.5</v>
      </c>
      <c r="C1913">
        <v>4620.5</v>
      </c>
      <c r="D1913">
        <v>4555.8</v>
      </c>
      <c r="E1913">
        <v>4588.7</v>
      </c>
      <c r="F1913">
        <v>108683665</v>
      </c>
      <c r="G1913">
        <v>5402.74</v>
      </c>
    </row>
    <row r="1914" spans="1:7">
      <c r="A1914" s="4">
        <v>39287</v>
      </c>
      <c r="B1914">
        <v>4620.05</v>
      </c>
      <c r="C1914">
        <v>4647.95</v>
      </c>
      <c r="D1914">
        <v>4609.75</v>
      </c>
      <c r="E1914">
        <v>4620.75</v>
      </c>
      <c r="F1914">
        <v>82215745</v>
      </c>
      <c r="G1914">
        <v>4981.93</v>
      </c>
    </row>
    <row r="1915" spans="1:7">
      <c r="A1915" s="4">
        <v>39286</v>
      </c>
      <c r="B1915">
        <v>4564.25</v>
      </c>
      <c r="C1915">
        <v>4628.45</v>
      </c>
      <c r="D1915">
        <v>4547.2</v>
      </c>
      <c r="E1915">
        <v>4619.3500000000004</v>
      </c>
      <c r="F1915">
        <v>78303529</v>
      </c>
      <c r="G1915">
        <v>4644.71</v>
      </c>
    </row>
    <row r="1916" spans="1:7">
      <c r="A1916" s="4">
        <v>39283</v>
      </c>
      <c r="B1916">
        <v>4563.75</v>
      </c>
      <c r="C1916">
        <v>4600.8</v>
      </c>
      <c r="D1916">
        <v>4553.8</v>
      </c>
      <c r="E1916">
        <v>4566.05</v>
      </c>
      <c r="F1916">
        <v>90691447</v>
      </c>
      <c r="G1916">
        <v>5464.2</v>
      </c>
    </row>
    <row r="1917" spans="1:7">
      <c r="A1917" s="4">
        <v>39282</v>
      </c>
      <c r="B1917">
        <v>4500.3500000000004</v>
      </c>
      <c r="C1917">
        <v>4573</v>
      </c>
      <c r="D1917">
        <v>4496.2</v>
      </c>
      <c r="E1917">
        <v>4562.1000000000004</v>
      </c>
      <c r="F1917">
        <v>84358586</v>
      </c>
      <c r="G1917">
        <v>5026.26</v>
      </c>
    </row>
    <row r="1918" spans="1:7">
      <c r="A1918" s="4">
        <v>39281</v>
      </c>
      <c r="B1918">
        <v>4498.6499999999996</v>
      </c>
      <c r="C1918">
        <v>4510.8</v>
      </c>
      <c r="D1918">
        <v>4452.8500000000004</v>
      </c>
      <c r="E1918">
        <v>4499.55</v>
      </c>
      <c r="F1918">
        <v>78605118</v>
      </c>
      <c r="G1918">
        <v>3999.76</v>
      </c>
    </row>
    <row r="1919" spans="1:7">
      <c r="A1919" s="4">
        <v>39280</v>
      </c>
      <c r="B1919">
        <v>4497.1000000000004</v>
      </c>
      <c r="C1919">
        <v>4550.25</v>
      </c>
      <c r="D1919">
        <v>4488.25</v>
      </c>
      <c r="E1919">
        <v>4496.75</v>
      </c>
      <c r="F1919">
        <v>99221022</v>
      </c>
      <c r="G1919">
        <v>4753.3900000000003</v>
      </c>
    </row>
    <row r="1920" spans="1:7">
      <c r="A1920" s="4">
        <v>39279</v>
      </c>
      <c r="B1920">
        <v>4505.95</v>
      </c>
      <c r="C1920">
        <v>4521.8500000000004</v>
      </c>
      <c r="D1920">
        <v>4495.95</v>
      </c>
      <c r="E1920">
        <v>4512.1499999999996</v>
      </c>
      <c r="F1920">
        <v>102224299</v>
      </c>
      <c r="G1920">
        <v>4647.83</v>
      </c>
    </row>
    <row r="1921" spans="1:7">
      <c r="A1921" s="4">
        <v>39276</v>
      </c>
      <c r="B1921">
        <v>4446.3999999999996</v>
      </c>
      <c r="C1921">
        <v>4513.8999999999996</v>
      </c>
      <c r="D1921">
        <v>4446.05</v>
      </c>
      <c r="E1921">
        <v>4504.55</v>
      </c>
      <c r="F1921">
        <v>126861025</v>
      </c>
      <c r="G1921">
        <v>6299.18</v>
      </c>
    </row>
    <row r="1922" spans="1:7">
      <c r="A1922" s="4">
        <v>39275</v>
      </c>
      <c r="B1922">
        <v>4388.05</v>
      </c>
      <c r="C1922">
        <v>4451.95</v>
      </c>
      <c r="D1922">
        <v>4387.05</v>
      </c>
      <c r="E1922">
        <v>4446.1499999999996</v>
      </c>
      <c r="F1922">
        <v>94804490</v>
      </c>
      <c r="G1922">
        <v>4608.37</v>
      </c>
    </row>
    <row r="1923" spans="1:7">
      <c r="A1923" s="4">
        <v>39274</v>
      </c>
      <c r="B1923">
        <v>4403.8</v>
      </c>
      <c r="C1923">
        <v>4411.45</v>
      </c>
      <c r="D1923">
        <v>4344.7</v>
      </c>
      <c r="E1923">
        <v>4387.1499999999996</v>
      </c>
      <c r="F1923">
        <v>78074214</v>
      </c>
      <c r="G1923">
        <v>4247.71</v>
      </c>
    </row>
    <row r="1924" spans="1:7">
      <c r="A1924" s="4">
        <v>39273</v>
      </c>
      <c r="B1924">
        <v>4419.1000000000004</v>
      </c>
      <c r="C1924">
        <v>4434.45</v>
      </c>
      <c r="D1924">
        <v>4393</v>
      </c>
      <c r="E1924">
        <v>4406.05</v>
      </c>
      <c r="F1924">
        <v>73279845</v>
      </c>
      <c r="G1924">
        <v>4044.41</v>
      </c>
    </row>
    <row r="1925" spans="1:7">
      <c r="A1925" s="4">
        <v>39272</v>
      </c>
      <c r="B1925">
        <v>4385.45</v>
      </c>
      <c r="C1925">
        <v>4427.55</v>
      </c>
      <c r="D1925">
        <v>4385.45</v>
      </c>
      <c r="E1925">
        <v>4419.3999999999996</v>
      </c>
      <c r="F1925">
        <v>60169572</v>
      </c>
      <c r="G1925">
        <v>3581.93</v>
      </c>
    </row>
    <row r="1926" spans="1:7">
      <c r="A1926" s="4">
        <v>39269</v>
      </c>
      <c r="B1926">
        <v>4353.1000000000004</v>
      </c>
      <c r="C1926">
        <v>4411</v>
      </c>
      <c r="D1926">
        <v>4304</v>
      </c>
      <c r="E1926">
        <v>4384.8500000000004</v>
      </c>
      <c r="F1926">
        <v>84077477</v>
      </c>
      <c r="G1926">
        <v>4758.87</v>
      </c>
    </row>
    <row r="1927" spans="1:7">
      <c r="A1927" s="4">
        <v>39268</v>
      </c>
      <c r="B1927">
        <v>4359.2</v>
      </c>
      <c r="C1927">
        <v>4378.55</v>
      </c>
      <c r="D1927">
        <v>4311.8</v>
      </c>
      <c r="E1927">
        <v>4353.95</v>
      </c>
      <c r="F1927">
        <v>64671779</v>
      </c>
      <c r="G1927">
        <v>3799.4</v>
      </c>
    </row>
    <row r="1928" spans="1:7">
      <c r="A1928" s="4">
        <v>39267</v>
      </c>
      <c r="B1928">
        <v>4358.25</v>
      </c>
      <c r="C1928">
        <v>4386.45</v>
      </c>
      <c r="D1928">
        <v>4342</v>
      </c>
      <c r="E1928">
        <v>4359.3</v>
      </c>
      <c r="F1928">
        <v>62524977</v>
      </c>
      <c r="G1928">
        <v>3528.45</v>
      </c>
    </row>
    <row r="1929" spans="1:7">
      <c r="A1929" s="4">
        <v>39266</v>
      </c>
      <c r="B1929">
        <v>4315.05</v>
      </c>
      <c r="C1929">
        <v>4363.3500000000004</v>
      </c>
      <c r="D1929">
        <v>4313.55</v>
      </c>
      <c r="E1929">
        <v>4357.55</v>
      </c>
      <c r="F1929">
        <v>60061503</v>
      </c>
      <c r="G1929">
        <v>3454.26</v>
      </c>
    </row>
    <row r="1930" spans="1:7">
      <c r="A1930" s="4">
        <v>39265</v>
      </c>
      <c r="B1930">
        <v>4318.3999999999996</v>
      </c>
      <c r="C1930">
        <v>4346.75</v>
      </c>
      <c r="D1930">
        <v>4305.45</v>
      </c>
      <c r="E1930">
        <v>4313.75</v>
      </c>
      <c r="F1930">
        <v>64709910</v>
      </c>
      <c r="G1930">
        <v>3487.02</v>
      </c>
    </row>
    <row r="1931" spans="1:7">
      <c r="A1931" s="4">
        <v>39262</v>
      </c>
      <c r="B1931">
        <v>4282.3999999999996</v>
      </c>
      <c r="C1931">
        <v>4321.3500000000004</v>
      </c>
      <c r="D1931">
        <v>4280.95</v>
      </c>
      <c r="E1931">
        <v>4318.3</v>
      </c>
      <c r="F1931">
        <v>72628435</v>
      </c>
      <c r="G1931">
        <v>4423.22</v>
      </c>
    </row>
    <row r="1932" spans="1:7">
      <c r="A1932" s="4">
        <v>39261</v>
      </c>
      <c r="B1932">
        <v>4263.8999999999996</v>
      </c>
      <c r="C1932">
        <v>4291.3999999999996</v>
      </c>
      <c r="D1932">
        <v>4256.8999999999996</v>
      </c>
      <c r="E1932">
        <v>4282</v>
      </c>
      <c r="F1932">
        <v>117441740</v>
      </c>
      <c r="G1932">
        <v>5177.41</v>
      </c>
    </row>
    <row r="1933" spans="1:7">
      <c r="A1933" s="4">
        <v>39260</v>
      </c>
      <c r="B1933">
        <v>4286.2</v>
      </c>
      <c r="C1933">
        <v>4294.2</v>
      </c>
      <c r="D1933">
        <v>4255.25</v>
      </c>
      <c r="E1933">
        <v>4263.95</v>
      </c>
      <c r="F1933">
        <v>77203717</v>
      </c>
      <c r="G1933">
        <v>3335.55</v>
      </c>
    </row>
    <row r="1934" spans="1:7">
      <c r="A1934" s="4">
        <v>39259</v>
      </c>
      <c r="B1934">
        <v>4259.3999999999996</v>
      </c>
      <c r="C1934">
        <v>4296.1499999999996</v>
      </c>
      <c r="D1934">
        <v>4250.1000000000004</v>
      </c>
      <c r="E1934">
        <v>4285.7</v>
      </c>
      <c r="F1934">
        <v>79271798</v>
      </c>
      <c r="G1934">
        <v>3201.08</v>
      </c>
    </row>
    <row r="1935" spans="1:7">
      <c r="A1935" s="4">
        <v>39258</v>
      </c>
      <c r="B1935">
        <v>4251.3999999999996</v>
      </c>
      <c r="C1935">
        <v>4264.25</v>
      </c>
      <c r="D1935">
        <v>4236.3</v>
      </c>
      <c r="E1935">
        <v>4259.3999999999996</v>
      </c>
      <c r="F1935">
        <v>76162914</v>
      </c>
      <c r="G1935">
        <v>3490.6</v>
      </c>
    </row>
    <row r="1936" spans="1:7">
      <c r="A1936" s="4">
        <v>39255</v>
      </c>
      <c r="B1936">
        <v>4267.55</v>
      </c>
      <c r="C1936">
        <v>4278.8500000000004</v>
      </c>
      <c r="D1936">
        <v>4242.5</v>
      </c>
      <c r="E1936">
        <v>4252.05</v>
      </c>
      <c r="F1936">
        <v>66686692</v>
      </c>
      <c r="G1936">
        <v>3525.94</v>
      </c>
    </row>
    <row r="1937" spans="1:7">
      <c r="A1937" s="4">
        <v>39254</v>
      </c>
      <c r="B1937">
        <v>4248.6499999999996</v>
      </c>
      <c r="C1937">
        <v>4275.3500000000004</v>
      </c>
      <c r="D1937">
        <v>4220.1000000000004</v>
      </c>
      <c r="E1937">
        <v>4267.3999999999996</v>
      </c>
      <c r="F1937">
        <v>71847492</v>
      </c>
      <c r="G1937">
        <v>3911.35</v>
      </c>
    </row>
    <row r="1938" spans="1:7">
      <c r="A1938" s="4">
        <v>39253</v>
      </c>
      <c r="B1938">
        <v>4214.3</v>
      </c>
      <c r="C1938">
        <v>4257</v>
      </c>
      <c r="D1938">
        <v>4214.3</v>
      </c>
      <c r="E1938">
        <v>4248.6499999999996</v>
      </c>
      <c r="F1938">
        <v>66195436</v>
      </c>
      <c r="G1938">
        <v>3687.78</v>
      </c>
    </row>
    <row r="1939" spans="1:7">
      <c r="A1939" s="4">
        <v>39252</v>
      </c>
      <c r="B1939">
        <v>4143.8500000000004</v>
      </c>
      <c r="C1939">
        <v>4222.3999999999996</v>
      </c>
      <c r="D1939">
        <v>4136.1499999999996</v>
      </c>
      <c r="E1939">
        <v>4214.3</v>
      </c>
      <c r="F1939">
        <v>56324333</v>
      </c>
      <c r="G1939">
        <v>3172.82</v>
      </c>
    </row>
    <row r="1940" spans="1:7">
      <c r="A1940" s="4">
        <v>39251</v>
      </c>
      <c r="B1940">
        <v>4177</v>
      </c>
      <c r="C1940">
        <v>4208.1499999999996</v>
      </c>
      <c r="D1940">
        <v>4140.25</v>
      </c>
      <c r="E1940">
        <v>4147.1000000000004</v>
      </c>
      <c r="F1940">
        <v>51604532</v>
      </c>
      <c r="G1940">
        <v>2726.28</v>
      </c>
    </row>
    <row r="1941" spans="1:7">
      <c r="A1941" s="4">
        <v>39248</v>
      </c>
      <c r="B1941">
        <v>4186.3999999999996</v>
      </c>
      <c r="C1941">
        <v>4209.45</v>
      </c>
      <c r="D1941">
        <v>4153.7</v>
      </c>
      <c r="E1941">
        <v>4171.45</v>
      </c>
      <c r="F1941">
        <v>63381900</v>
      </c>
      <c r="G1941">
        <v>3221.92</v>
      </c>
    </row>
    <row r="1942" spans="1:7">
      <c r="A1942" s="4">
        <v>39247</v>
      </c>
      <c r="B1942">
        <v>4113.2</v>
      </c>
      <c r="C1942">
        <v>4174.05</v>
      </c>
      <c r="D1942">
        <v>4112.8500000000004</v>
      </c>
      <c r="E1942">
        <v>4170</v>
      </c>
      <c r="F1942">
        <v>62857867</v>
      </c>
      <c r="G1942">
        <v>3306.45</v>
      </c>
    </row>
    <row r="1943" spans="1:7">
      <c r="A1943" s="4">
        <v>39246</v>
      </c>
      <c r="B1943">
        <v>4155.2</v>
      </c>
      <c r="C1943">
        <v>4161.8</v>
      </c>
      <c r="D1943">
        <v>4102.95</v>
      </c>
      <c r="E1943">
        <v>4113.05</v>
      </c>
      <c r="F1943">
        <v>64074203</v>
      </c>
      <c r="G1943">
        <v>3287.71</v>
      </c>
    </row>
    <row r="1944" spans="1:7">
      <c r="A1944" s="4">
        <v>39245</v>
      </c>
      <c r="B1944">
        <v>4139.7</v>
      </c>
      <c r="C1944">
        <v>4166.8500000000004</v>
      </c>
      <c r="D1944">
        <v>4100.8</v>
      </c>
      <c r="E1944">
        <v>4155.2</v>
      </c>
      <c r="F1944">
        <v>74344690</v>
      </c>
      <c r="G1944">
        <v>3659.97</v>
      </c>
    </row>
    <row r="1945" spans="1:7">
      <c r="A1945" s="4">
        <v>39244</v>
      </c>
      <c r="B1945">
        <v>4183.75</v>
      </c>
      <c r="C1945">
        <v>4205.2</v>
      </c>
      <c r="D1945">
        <v>4134.95</v>
      </c>
      <c r="E1945">
        <v>4145.6000000000004</v>
      </c>
      <c r="F1945">
        <v>82508456</v>
      </c>
      <c r="G1945">
        <v>3650.49</v>
      </c>
    </row>
    <row r="1946" spans="1:7">
      <c r="A1946" s="4">
        <v>39241</v>
      </c>
      <c r="B1946">
        <v>4179.5</v>
      </c>
      <c r="C1946">
        <v>4195.1499999999996</v>
      </c>
      <c r="D1946">
        <v>4126.1000000000004</v>
      </c>
      <c r="E1946">
        <v>4145</v>
      </c>
      <c r="F1946">
        <v>104593779</v>
      </c>
      <c r="G1946">
        <v>5337.22</v>
      </c>
    </row>
    <row r="1947" spans="1:7">
      <c r="A1947" s="4">
        <v>39240</v>
      </c>
      <c r="B1947">
        <v>4197.6000000000004</v>
      </c>
      <c r="C1947">
        <v>4230.05</v>
      </c>
      <c r="D1947">
        <v>4130.5</v>
      </c>
      <c r="E1947">
        <v>4179.5</v>
      </c>
      <c r="F1947">
        <v>85897072</v>
      </c>
      <c r="G1947">
        <v>4096.82</v>
      </c>
    </row>
    <row r="1948" spans="1:7">
      <c r="A1948" s="4">
        <v>39239</v>
      </c>
      <c r="B1948">
        <v>4285.75</v>
      </c>
      <c r="C1948">
        <v>4324.1000000000004</v>
      </c>
      <c r="D1948">
        <v>4190.95</v>
      </c>
      <c r="E1948">
        <v>4198.25</v>
      </c>
      <c r="F1948">
        <v>83487572</v>
      </c>
      <c r="G1948">
        <v>4037.35</v>
      </c>
    </row>
    <row r="1949" spans="1:7">
      <c r="A1949" s="4">
        <v>39238</v>
      </c>
      <c r="B1949">
        <v>4268.8999999999996</v>
      </c>
      <c r="C1949">
        <v>4292.5</v>
      </c>
      <c r="D1949">
        <v>4249.1000000000004</v>
      </c>
      <c r="E1949">
        <v>4284.6499999999996</v>
      </c>
      <c r="F1949">
        <v>77453933</v>
      </c>
      <c r="G1949">
        <v>3585.98</v>
      </c>
    </row>
    <row r="1950" spans="1:7">
      <c r="A1950" s="4">
        <v>39237</v>
      </c>
      <c r="B1950">
        <v>4300.7</v>
      </c>
      <c r="C1950">
        <v>4362.95</v>
      </c>
      <c r="D1950">
        <v>4256.45</v>
      </c>
      <c r="E1950">
        <v>4267.05</v>
      </c>
      <c r="F1950">
        <v>81067590</v>
      </c>
      <c r="G1950">
        <v>3405.67</v>
      </c>
    </row>
    <row r="1951" spans="1:7">
      <c r="A1951" s="4">
        <v>39234</v>
      </c>
      <c r="B1951">
        <v>4296.05</v>
      </c>
      <c r="C1951">
        <v>4325.8</v>
      </c>
      <c r="D1951">
        <v>4288.55</v>
      </c>
      <c r="E1951">
        <v>4297.05</v>
      </c>
      <c r="F1951">
        <v>73330395</v>
      </c>
      <c r="G1951">
        <v>3665.42</v>
      </c>
    </row>
    <row r="1952" spans="1:7">
      <c r="A1952" s="4">
        <v>39233</v>
      </c>
      <c r="B1952">
        <v>4250.25</v>
      </c>
      <c r="C1952">
        <v>4306.75</v>
      </c>
      <c r="D1952">
        <v>4250.25</v>
      </c>
      <c r="E1952">
        <v>4295.8</v>
      </c>
      <c r="F1952">
        <v>105631422</v>
      </c>
      <c r="G1952">
        <v>4960.8599999999997</v>
      </c>
    </row>
    <row r="1953" spans="1:7">
      <c r="A1953" s="4">
        <v>39232</v>
      </c>
      <c r="B1953">
        <v>4292.7</v>
      </c>
      <c r="C1953">
        <v>4301.6000000000004</v>
      </c>
      <c r="D1953">
        <v>4241.3500000000004</v>
      </c>
      <c r="E1953">
        <v>4249.6499999999996</v>
      </c>
      <c r="F1953">
        <v>88198865</v>
      </c>
      <c r="G1953">
        <v>5019.21</v>
      </c>
    </row>
    <row r="1954" spans="1:7">
      <c r="A1954" s="4">
        <v>39231</v>
      </c>
      <c r="B1954">
        <v>4257.6000000000004</v>
      </c>
      <c r="C1954">
        <v>4298.8500000000004</v>
      </c>
      <c r="D1954">
        <v>4248.8999999999996</v>
      </c>
      <c r="E1954">
        <v>4293.25</v>
      </c>
      <c r="F1954">
        <v>70929391</v>
      </c>
      <c r="G1954">
        <v>3797.57</v>
      </c>
    </row>
    <row r="1955" spans="1:7">
      <c r="A1955" s="4">
        <v>39230</v>
      </c>
      <c r="B1955">
        <v>4248.3500000000004</v>
      </c>
      <c r="C1955">
        <v>4295.6000000000004</v>
      </c>
      <c r="D1955">
        <v>4242.8</v>
      </c>
      <c r="E1955">
        <v>4256.55</v>
      </c>
      <c r="F1955">
        <v>82687609</v>
      </c>
      <c r="G1955">
        <v>3524.29</v>
      </c>
    </row>
    <row r="1956" spans="1:7">
      <c r="A1956" s="4">
        <v>39227</v>
      </c>
      <c r="B1956">
        <v>4197.8500000000004</v>
      </c>
      <c r="C1956">
        <v>4256.3999999999996</v>
      </c>
      <c r="D1956">
        <v>4141.3500000000004</v>
      </c>
      <c r="E1956">
        <v>4248.1499999999996</v>
      </c>
      <c r="F1956">
        <v>87574680</v>
      </c>
      <c r="G1956">
        <v>4590.2700000000004</v>
      </c>
    </row>
    <row r="1957" spans="1:7">
      <c r="A1957" s="4">
        <v>39226</v>
      </c>
      <c r="B1957">
        <v>4246.2</v>
      </c>
      <c r="C1957">
        <v>4250.8500000000004</v>
      </c>
      <c r="D1957">
        <v>4189.05</v>
      </c>
      <c r="E1957">
        <v>4204.8999999999996</v>
      </c>
      <c r="F1957">
        <v>79985272</v>
      </c>
      <c r="G1957">
        <v>4033.72</v>
      </c>
    </row>
    <row r="1958" spans="1:7">
      <c r="A1958" s="4">
        <v>39225</v>
      </c>
      <c r="B1958">
        <v>4279.6000000000004</v>
      </c>
      <c r="C1958">
        <v>4291.3999999999996</v>
      </c>
      <c r="D1958">
        <v>4231.05</v>
      </c>
      <c r="E1958">
        <v>4246.2</v>
      </c>
      <c r="F1958">
        <v>84529936</v>
      </c>
      <c r="G1958">
        <v>4384.41</v>
      </c>
    </row>
    <row r="1959" spans="1:7">
      <c r="A1959" s="4">
        <v>39224</v>
      </c>
      <c r="B1959">
        <v>4263.1000000000004</v>
      </c>
      <c r="C1959">
        <v>4281.6000000000004</v>
      </c>
      <c r="D1959">
        <v>4234.1000000000004</v>
      </c>
      <c r="E1959">
        <v>4278.1000000000004</v>
      </c>
      <c r="F1959">
        <v>85013484</v>
      </c>
      <c r="G1959">
        <v>4887.78</v>
      </c>
    </row>
    <row r="1960" spans="1:7">
      <c r="A1960" s="4">
        <v>39223</v>
      </c>
      <c r="B1960">
        <v>4217.6499999999996</v>
      </c>
      <c r="C1960">
        <v>4269.3500000000004</v>
      </c>
      <c r="D1960">
        <v>4217.55</v>
      </c>
      <c r="E1960">
        <v>4260.8999999999996</v>
      </c>
      <c r="F1960">
        <v>92776373</v>
      </c>
      <c r="G1960">
        <v>4309.29</v>
      </c>
    </row>
    <row r="1961" spans="1:7">
      <c r="A1961" s="4">
        <v>39220</v>
      </c>
      <c r="B1961">
        <v>4216.5</v>
      </c>
      <c r="C1961">
        <v>4228.45</v>
      </c>
      <c r="D1961">
        <v>4177</v>
      </c>
      <c r="E1961">
        <v>4214.5</v>
      </c>
      <c r="F1961">
        <v>68771304</v>
      </c>
      <c r="G1961">
        <v>3960.85</v>
      </c>
    </row>
    <row r="1962" spans="1:7">
      <c r="A1962" s="4">
        <v>39219</v>
      </c>
      <c r="B1962">
        <v>4172.1000000000004</v>
      </c>
      <c r="C1962">
        <v>4232.45</v>
      </c>
      <c r="D1962">
        <v>4172.1000000000004</v>
      </c>
      <c r="E1962">
        <v>4219.55</v>
      </c>
      <c r="F1962">
        <v>92236562</v>
      </c>
      <c r="G1962">
        <v>5138.95</v>
      </c>
    </row>
    <row r="1963" spans="1:7">
      <c r="A1963" s="4">
        <v>39218</v>
      </c>
      <c r="B1963">
        <v>4125.3999999999996</v>
      </c>
      <c r="C1963">
        <v>4181</v>
      </c>
      <c r="D1963">
        <v>4113.05</v>
      </c>
      <c r="E1963">
        <v>4170.95</v>
      </c>
      <c r="F1963">
        <v>87122564</v>
      </c>
      <c r="G1963">
        <v>4499.51</v>
      </c>
    </row>
    <row r="1964" spans="1:7">
      <c r="A1964" s="4">
        <v>39217</v>
      </c>
      <c r="B1964">
        <v>4134.3</v>
      </c>
      <c r="C1964">
        <v>4150.45</v>
      </c>
      <c r="D1964">
        <v>4102.45</v>
      </c>
      <c r="E1964">
        <v>4120.3</v>
      </c>
      <c r="F1964">
        <v>82708097</v>
      </c>
      <c r="G1964">
        <v>3857.44</v>
      </c>
    </row>
    <row r="1965" spans="1:7">
      <c r="A1965" s="4">
        <v>39216</v>
      </c>
      <c r="B1965">
        <v>4078.8</v>
      </c>
      <c r="C1965">
        <v>4151.3</v>
      </c>
      <c r="D1965">
        <v>4072.45</v>
      </c>
      <c r="E1965">
        <v>4134.3</v>
      </c>
      <c r="F1965">
        <v>95639685</v>
      </c>
      <c r="G1965">
        <v>3429.82</v>
      </c>
    </row>
    <row r="1966" spans="1:7">
      <c r="A1966" s="4">
        <v>39213</v>
      </c>
      <c r="B1966">
        <v>4070.2</v>
      </c>
      <c r="C1966">
        <v>4094.65</v>
      </c>
      <c r="D1966">
        <v>3981.15</v>
      </c>
      <c r="E1966">
        <v>4076.65</v>
      </c>
      <c r="F1966">
        <v>101897727</v>
      </c>
      <c r="G1966">
        <v>4421.4399999999996</v>
      </c>
    </row>
    <row r="1967" spans="1:7">
      <c r="A1967" s="4">
        <v>39212</v>
      </c>
      <c r="B1967">
        <v>4079.6</v>
      </c>
      <c r="C1967">
        <v>4134.2</v>
      </c>
      <c r="D1967">
        <v>4057.55</v>
      </c>
      <c r="E1967">
        <v>4066.8</v>
      </c>
      <c r="F1967">
        <v>74217966</v>
      </c>
      <c r="G1967">
        <v>3591.84</v>
      </c>
    </row>
    <row r="1968" spans="1:7">
      <c r="A1968" s="4">
        <v>39211</v>
      </c>
      <c r="B1968">
        <v>4077.25</v>
      </c>
      <c r="C1968">
        <v>4087.8</v>
      </c>
      <c r="D1968">
        <v>4030.55</v>
      </c>
      <c r="E1968">
        <v>4079.3</v>
      </c>
      <c r="F1968">
        <v>65609530</v>
      </c>
      <c r="G1968">
        <v>3484.85</v>
      </c>
    </row>
    <row r="1969" spans="1:7">
      <c r="A1969" s="4">
        <v>39210</v>
      </c>
      <c r="B1969">
        <v>4111.25</v>
      </c>
      <c r="C1969">
        <v>4136.05</v>
      </c>
      <c r="D1969">
        <v>4066.4</v>
      </c>
      <c r="E1969">
        <v>4077</v>
      </c>
      <c r="F1969">
        <v>77322300</v>
      </c>
      <c r="G1969">
        <v>4067.24</v>
      </c>
    </row>
    <row r="1970" spans="1:7">
      <c r="A1970" s="4">
        <v>39209</v>
      </c>
      <c r="B1970">
        <v>4117.5</v>
      </c>
      <c r="C1970">
        <v>4157.6499999999996</v>
      </c>
      <c r="D1970">
        <v>4103.6000000000004</v>
      </c>
      <c r="E1970">
        <v>4111.1499999999996</v>
      </c>
      <c r="F1970">
        <v>63121628</v>
      </c>
      <c r="G1970">
        <v>2962.32</v>
      </c>
    </row>
    <row r="1971" spans="1:7">
      <c r="A1971" s="4">
        <v>39206</v>
      </c>
      <c r="B1971">
        <v>4168.8999999999996</v>
      </c>
      <c r="C1971">
        <v>4180.8999999999996</v>
      </c>
      <c r="D1971">
        <v>4109.7</v>
      </c>
      <c r="E1971">
        <v>4117.3500000000004</v>
      </c>
      <c r="F1971">
        <v>67472022</v>
      </c>
      <c r="G1971">
        <v>3620.94</v>
      </c>
    </row>
    <row r="1972" spans="1:7">
      <c r="A1972" s="4">
        <v>39205</v>
      </c>
      <c r="B1972">
        <v>4089.45</v>
      </c>
      <c r="C1972">
        <v>4161.2</v>
      </c>
      <c r="D1972">
        <v>4080.75</v>
      </c>
      <c r="E1972">
        <v>4150.8500000000004</v>
      </c>
      <c r="F1972">
        <v>79591422</v>
      </c>
      <c r="G1972">
        <v>4196.82</v>
      </c>
    </row>
    <row r="1973" spans="1:7">
      <c r="A1973" s="4">
        <v>39202</v>
      </c>
      <c r="B1973">
        <v>4081.6</v>
      </c>
      <c r="C1973">
        <v>4096.8999999999996</v>
      </c>
      <c r="D1973">
        <v>4028.9</v>
      </c>
      <c r="E1973">
        <v>4087.9</v>
      </c>
      <c r="F1973">
        <v>74746036</v>
      </c>
      <c r="G1973">
        <v>3816.33</v>
      </c>
    </row>
    <row r="1974" spans="1:7">
      <c r="A1974" s="4">
        <v>39199</v>
      </c>
      <c r="B1974">
        <v>4182</v>
      </c>
      <c r="C1974">
        <v>4182</v>
      </c>
      <c r="D1974">
        <v>4074.3</v>
      </c>
      <c r="E1974">
        <v>4083.5</v>
      </c>
      <c r="F1974">
        <v>83330984</v>
      </c>
      <c r="G1974">
        <v>4143.6099999999997</v>
      </c>
    </row>
    <row r="1975" spans="1:7">
      <c r="A1975" s="4">
        <v>39198</v>
      </c>
      <c r="B1975">
        <v>4170.05</v>
      </c>
      <c r="C1975">
        <v>4217.8999999999996</v>
      </c>
      <c r="D1975">
        <v>4143.25</v>
      </c>
      <c r="E1975">
        <v>4177.8500000000004</v>
      </c>
      <c r="F1975">
        <v>111716820</v>
      </c>
      <c r="G1975">
        <v>5921.6</v>
      </c>
    </row>
    <row r="1976" spans="1:7">
      <c r="A1976" s="4">
        <v>39197</v>
      </c>
      <c r="B1976">
        <v>4134.25</v>
      </c>
      <c r="C1976">
        <v>4173.3</v>
      </c>
      <c r="D1976">
        <v>4114.3500000000004</v>
      </c>
      <c r="E1976">
        <v>4167.3</v>
      </c>
      <c r="F1976">
        <v>96383411</v>
      </c>
      <c r="G1976">
        <v>4912.3900000000003</v>
      </c>
    </row>
    <row r="1977" spans="1:7">
      <c r="A1977" s="4">
        <v>39196</v>
      </c>
      <c r="B1977">
        <v>4085.1</v>
      </c>
      <c r="C1977">
        <v>4162.1499999999996</v>
      </c>
      <c r="D1977">
        <v>4057.7</v>
      </c>
      <c r="E1977">
        <v>4141.8</v>
      </c>
      <c r="F1977">
        <v>101792602</v>
      </c>
      <c r="G1977">
        <v>5279.14</v>
      </c>
    </row>
    <row r="1978" spans="1:7">
      <c r="A1978" s="4">
        <v>39195</v>
      </c>
      <c r="B1978">
        <v>4083.55</v>
      </c>
      <c r="C1978">
        <v>4122.3500000000004</v>
      </c>
      <c r="D1978">
        <v>4075.2</v>
      </c>
      <c r="E1978">
        <v>4085.1</v>
      </c>
      <c r="F1978">
        <v>85793172</v>
      </c>
      <c r="G1978">
        <v>3672.1</v>
      </c>
    </row>
    <row r="1979" spans="1:7">
      <c r="A1979" s="4">
        <v>39192</v>
      </c>
      <c r="B1979">
        <v>4000.25</v>
      </c>
      <c r="C1979">
        <v>4090.05</v>
      </c>
      <c r="D1979">
        <v>3995.5</v>
      </c>
      <c r="E1979">
        <v>4083.55</v>
      </c>
      <c r="F1979">
        <v>96650049</v>
      </c>
      <c r="G1979">
        <v>4269.7700000000004</v>
      </c>
    </row>
    <row r="1980" spans="1:7">
      <c r="A1980" s="4">
        <v>39191</v>
      </c>
      <c r="B1980">
        <v>3998.5</v>
      </c>
      <c r="C1980">
        <v>4011</v>
      </c>
      <c r="D1980">
        <v>3933.35</v>
      </c>
      <c r="E1980">
        <v>3997.65</v>
      </c>
      <c r="F1980">
        <v>76167934</v>
      </c>
      <c r="G1980">
        <v>3618.63</v>
      </c>
    </row>
    <row r="1981" spans="1:7">
      <c r="A1981" s="4">
        <v>39190</v>
      </c>
      <c r="B1981">
        <v>3989.6</v>
      </c>
      <c r="C1981">
        <v>4039.25</v>
      </c>
      <c r="D1981">
        <v>3981.75</v>
      </c>
      <c r="E1981">
        <v>4011.6</v>
      </c>
      <c r="F1981">
        <v>73900407</v>
      </c>
      <c r="G1981">
        <v>3555.36</v>
      </c>
    </row>
    <row r="1982" spans="1:7">
      <c r="A1982" s="4">
        <v>39189</v>
      </c>
      <c r="B1982">
        <v>4014.4</v>
      </c>
      <c r="C1982">
        <v>4030</v>
      </c>
      <c r="D1982">
        <v>3976.25</v>
      </c>
      <c r="E1982">
        <v>3984.95</v>
      </c>
      <c r="F1982">
        <v>83281173</v>
      </c>
      <c r="G1982">
        <v>4248.2</v>
      </c>
    </row>
    <row r="1983" spans="1:7">
      <c r="A1983" s="4">
        <v>39188</v>
      </c>
      <c r="B1983">
        <v>3920.5</v>
      </c>
      <c r="C1983">
        <v>4016.8</v>
      </c>
      <c r="D1983">
        <v>3920.5</v>
      </c>
      <c r="E1983">
        <v>4013.35</v>
      </c>
      <c r="F1983">
        <v>85406452</v>
      </c>
      <c r="G1983">
        <v>4169.4799999999996</v>
      </c>
    </row>
    <row r="1984" spans="1:7">
      <c r="A1984" s="4">
        <v>39185</v>
      </c>
      <c r="B1984">
        <v>3830.35</v>
      </c>
      <c r="C1984">
        <v>3924.55</v>
      </c>
      <c r="D1984">
        <v>3828.45</v>
      </c>
      <c r="E1984">
        <v>3917.35</v>
      </c>
      <c r="F1984">
        <v>89158610</v>
      </c>
      <c r="G1984">
        <v>4643.26</v>
      </c>
    </row>
    <row r="1985" spans="1:7">
      <c r="A1985" s="4">
        <v>39184</v>
      </c>
      <c r="B1985">
        <v>3861.85</v>
      </c>
      <c r="C1985">
        <v>3861.85</v>
      </c>
      <c r="D1985">
        <v>3811.25</v>
      </c>
      <c r="E1985">
        <v>3829.85</v>
      </c>
      <c r="F1985">
        <v>69265870</v>
      </c>
      <c r="G1985">
        <v>3230.5</v>
      </c>
    </row>
    <row r="1986" spans="1:7">
      <c r="A1986" s="4">
        <v>39183</v>
      </c>
      <c r="B1986">
        <v>3848.35</v>
      </c>
      <c r="C1986">
        <v>3876.35</v>
      </c>
      <c r="D1986">
        <v>3844.75</v>
      </c>
      <c r="E1986">
        <v>3862.65</v>
      </c>
      <c r="F1986">
        <v>89113728</v>
      </c>
      <c r="G1986">
        <v>3864.28</v>
      </c>
    </row>
    <row r="1987" spans="1:7">
      <c r="A1987" s="4">
        <v>39182</v>
      </c>
      <c r="B1987">
        <v>3844.15</v>
      </c>
      <c r="C1987">
        <v>3858.35</v>
      </c>
      <c r="D1987">
        <v>3819.3</v>
      </c>
      <c r="E1987">
        <v>3848.15</v>
      </c>
      <c r="F1987">
        <v>78284712</v>
      </c>
      <c r="G1987">
        <v>3508.74</v>
      </c>
    </row>
    <row r="1988" spans="1:7">
      <c r="A1988" s="4">
        <v>39181</v>
      </c>
      <c r="B1988">
        <v>3752.9</v>
      </c>
      <c r="C1988">
        <v>3850.9</v>
      </c>
      <c r="D1988">
        <v>3747.25</v>
      </c>
      <c r="E1988">
        <v>3843.5</v>
      </c>
      <c r="F1988">
        <v>65501863</v>
      </c>
      <c r="G1988">
        <v>2737.11</v>
      </c>
    </row>
    <row r="1989" spans="1:7">
      <c r="A1989" s="4">
        <v>39177</v>
      </c>
      <c r="B1989">
        <v>3735.2</v>
      </c>
      <c r="C1989">
        <v>3771.45</v>
      </c>
      <c r="D1989">
        <v>3709.15</v>
      </c>
      <c r="E1989">
        <v>3752</v>
      </c>
      <c r="F1989">
        <v>75346993</v>
      </c>
      <c r="G1989">
        <v>3151.7</v>
      </c>
    </row>
    <row r="1990" spans="1:7">
      <c r="A1990" s="4">
        <v>39176</v>
      </c>
      <c r="B1990">
        <v>3689.75</v>
      </c>
      <c r="C1990">
        <v>3751.4</v>
      </c>
      <c r="D1990">
        <v>3689.75</v>
      </c>
      <c r="E1990">
        <v>3733.25</v>
      </c>
      <c r="F1990">
        <v>87771799</v>
      </c>
      <c r="G1990">
        <v>3685.87</v>
      </c>
    </row>
    <row r="1991" spans="1:7">
      <c r="A1991" s="4">
        <v>39175</v>
      </c>
      <c r="B1991">
        <v>3633.85</v>
      </c>
      <c r="C1991">
        <v>3703.05</v>
      </c>
      <c r="D1991">
        <v>3632.2</v>
      </c>
      <c r="E1991">
        <v>3690.65</v>
      </c>
      <c r="F1991">
        <v>64733113</v>
      </c>
      <c r="G1991">
        <v>3567.88</v>
      </c>
    </row>
    <row r="1992" spans="1:7">
      <c r="A1992" s="4">
        <v>39174</v>
      </c>
      <c r="B1992">
        <v>3820</v>
      </c>
      <c r="C1992">
        <v>3820</v>
      </c>
      <c r="D1992">
        <v>3617</v>
      </c>
      <c r="E1992">
        <v>3633.6</v>
      </c>
      <c r="F1992">
        <v>74611355</v>
      </c>
      <c r="G1992">
        <v>3979.31</v>
      </c>
    </row>
    <row r="1993" spans="1:7">
      <c r="A1993" s="4">
        <v>39171</v>
      </c>
      <c r="B1993">
        <v>3788.85</v>
      </c>
      <c r="C1993">
        <v>3832.2</v>
      </c>
      <c r="D1993">
        <v>3785.3</v>
      </c>
      <c r="E1993">
        <v>3821.55</v>
      </c>
      <c r="F1993">
        <v>81295476</v>
      </c>
      <c r="G1993">
        <v>3945.32</v>
      </c>
    </row>
    <row r="1994" spans="1:7">
      <c r="A1994" s="4">
        <v>39170</v>
      </c>
      <c r="B1994">
        <v>3759.15</v>
      </c>
      <c r="C1994">
        <v>3805.85</v>
      </c>
      <c r="D1994">
        <v>3750.35</v>
      </c>
      <c r="E1994">
        <v>3798.1</v>
      </c>
      <c r="F1994">
        <v>111423813</v>
      </c>
      <c r="G1994">
        <v>5761.84</v>
      </c>
    </row>
    <row r="1995" spans="1:7">
      <c r="A1995" s="4">
        <v>39169</v>
      </c>
      <c r="B1995">
        <v>3818.75</v>
      </c>
      <c r="C1995">
        <v>3830.3</v>
      </c>
      <c r="D1995">
        <v>3752.95</v>
      </c>
      <c r="E1995">
        <v>3761.1</v>
      </c>
      <c r="F1995">
        <v>83105233</v>
      </c>
      <c r="G1995">
        <v>4465.8500000000004</v>
      </c>
    </row>
    <row r="1996" spans="1:7">
      <c r="A1996" s="4">
        <v>39167</v>
      </c>
      <c r="B1996">
        <v>3863.45</v>
      </c>
      <c r="C1996">
        <v>3885.45</v>
      </c>
      <c r="D1996">
        <v>3768.25</v>
      </c>
      <c r="E1996">
        <v>3819.95</v>
      </c>
      <c r="F1996">
        <v>67231993</v>
      </c>
      <c r="G1996">
        <v>3448.63</v>
      </c>
    </row>
    <row r="1997" spans="1:7">
      <c r="A1997" s="4">
        <v>39164</v>
      </c>
      <c r="B1997">
        <v>3876.75</v>
      </c>
      <c r="C1997">
        <v>3901.75</v>
      </c>
      <c r="D1997">
        <v>3850.8</v>
      </c>
      <c r="E1997">
        <v>3861.05</v>
      </c>
      <c r="F1997">
        <v>85511339</v>
      </c>
      <c r="G1997">
        <v>3806.35</v>
      </c>
    </row>
    <row r="1998" spans="1:7">
      <c r="A1998" s="4">
        <v>39163</v>
      </c>
      <c r="B1998">
        <v>3764.5</v>
      </c>
      <c r="C1998">
        <v>3881</v>
      </c>
      <c r="D1998">
        <v>3764.5</v>
      </c>
      <c r="E1998">
        <v>3875.9</v>
      </c>
      <c r="F1998">
        <v>91519911</v>
      </c>
      <c r="G1998">
        <v>4357.66</v>
      </c>
    </row>
    <row r="1999" spans="1:7">
      <c r="A1999" s="4">
        <v>39162</v>
      </c>
      <c r="B1999">
        <v>3697.7</v>
      </c>
      <c r="C1999">
        <v>3771.2</v>
      </c>
      <c r="D1999">
        <v>3680.6</v>
      </c>
      <c r="E1999">
        <v>3764.55</v>
      </c>
      <c r="F1999">
        <v>73653431</v>
      </c>
      <c r="G1999">
        <v>3063.79</v>
      </c>
    </row>
    <row r="2000" spans="1:7">
      <c r="A2000" s="4">
        <v>39161</v>
      </c>
      <c r="B2000">
        <v>3680.35</v>
      </c>
      <c r="C2000">
        <v>3725</v>
      </c>
      <c r="D2000">
        <v>3676.65</v>
      </c>
      <c r="E2000">
        <v>3697.6</v>
      </c>
      <c r="F2000">
        <v>69478798</v>
      </c>
      <c r="G2000">
        <v>2825.38</v>
      </c>
    </row>
    <row r="2001" spans="1:7">
      <c r="A2001" s="4">
        <v>39160</v>
      </c>
      <c r="B2001">
        <v>3611.3</v>
      </c>
      <c r="C2001">
        <v>3683.35</v>
      </c>
      <c r="D2001">
        <v>3602.85</v>
      </c>
      <c r="E2001">
        <v>3678.9</v>
      </c>
      <c r="F2001">
        <v>45956072</v>
      </c>
      <c r="G2001">
        <v>2036.42</v>
      </c>
    </row>
    <row r="2002" spans="1:7">
      <c r="A2002" s="4">
        <v>39157</v>
      </c>
      <c r="B2002">
        <v>3639.35</v>
      </c>
      <c r="C2002">
        <v>3683.6</v>
      </c>
      <c r="D2002">
        <v>3573.85</v>
      </c>
      <c r="E2002">
        <v>3608.55</v>
      </c>
      <c r="F2002">
        <v>64748146</v>
      </c>
      <c r="G2002">
        <v>3234.07</v>
      </c>
    </row>
    <row r="2003" spans="1:7">
      <c r="A2003" s="4">
        <v>39156</v>
      </c>
      <c r="B2003">
        <v>3644.9</v>
      </c>
      <c r="C2003">
        <v>3711.05</v>
      </c>
      <c r="D2003">
        <v>3630.55</v>
      </c>
      <c r="E2003">
        <v>3643.6</v>
      </c>
      <c r="F2003">
        <v>73901367</v>
      </c>
      <c r="G2003">
        <v>3587.44</v>
      </c>
    </row>
    <row r="2004" spans="1:7">
      <c r="A2004" s="4">
        <v>39155</v>
      </c>
      <c r="B2004">
        <v>3768.4</v>
      </c>
      <c r="C2004">
        <v>3768.4</v>
      </c>
      <c r="D2004">
        <v>3623</v>
      </c>
      <c r="E2004">
        <v>3641.1</v>
      </c>
      <c r="F2004">
        <v>83325778</v>
      </c>
      <c r="G2004">
        <v>3731.1</v>
      </c>
    </row>
    <row r="2005" spans="1:7">
      <c r="A2005" s="4">
        <v>39154</v>
      </c>
      <c r="B2005">
        <v>3735.25</v>
      </c>
      <c r="C2005">
        <v>3775.85</v>
      </c>
      <c r="D2005">
        <v>3717.15</v>
      </c>
      <c r="E2005">
        <v>3770.55</v>
      </c>
      <c r="F2005">
        <v>76689083</v>
      </c>
      <c r="G2005">
        <v>3142.41</v>
      </c>
    </row>
    <row r="2006" spans="1:7">
      <c r="A2006" s="4">
        <v>39153</v>
      </c>
      <c r="B2006">
        <v>3717.45</v>
      </c>
      <c r="C2006">
        <v>3781.45</v>
      </c>
      <c r="D2006">
        <v>3713.9</v>
      </c>
      <c r="E2006">
        <v>3734.6</v>
      </c>
      <c r="F2006">
        <v>89783796</v>
      </c>
      <c r="G2006">
        <v>3741.24</v>
      </c>
    </row>
    <row r="2007" spans="1:7">
      <c r="A2007" s="4">
        <v>39150</v>
      </c>
      <c r="B2007">
        <v>3761.85</v>
      </c>
      <c r="C2007">
        <v>3795.7</v>
      </c>
      <c r="D2007">
        <v>3684.25</v>
      </c>
      <c r="E2007">
        <v>3718</v>
      </c>
      <c r="F2007">
        <v>116080128</v>
      </c>
      <c r="G2007">
        <v>4389.8100000000004</v>
      </c>
    </row>
    <row r="2008" spans="1:7">
      <c r="A2008" s="4">
        <v>39149</v>
      </c>
      <c r="B2008">
        <v>3627.25</v>
      </c>
      <c r="C2008">
        <v>3779.5</v>
      </c>
      <c r="D2008">
        <v>3626.8</v>
      </c>
      <c r="E2008">
        <v>3761.65</v>
      </c>
      <c r="F2008">
        <v>102126395</v>
      </c>
      <c r="G2008">
        <v>4218.03</v>
      </c>
    </row>
    <row r="2009" spans="1:7">
      <c r="A2009" s="4">
        <v>39148</v>
      </c>
      <c r="B2009">
        <v>3661.55</v>
      </c>
      <c r="C2009">
        <v>3714.15</v>
      </c>
      <c r="D2009">
        <v>3568.55</v>
      </c>
      <c r="E2009">
        <v>3626.85</v>
      </c>
      <c r="F2009">
        <v>92664441</v>
      </c>
      <c r="G2009">
        <v>4341.6099999999997</v>
      </c>
    </row>
    <row r="2010" spans="1:7">
      <c r="A2010" s="4">
        <v>39147</v>
      </c>
      <c r="B2010">
        <v>3577.15</v>
      </c>
      <c r="C2010">
        <v>3679.15</v>
      </c>
      <c r="D2010">
        <v>3576.65</v>
      </c>
      <c r="E2010">
        <v>3655.65</v>
      </c>
      <c r="F2010">
        <v>94708234</v>
      </c>
      <c r="G2010">
        <v>4354.7299999999996</v>
      </c>
    </row>
    <row r="2011" spans="1:7">
      <c r="A2011" s="4">
        <v>39146</v>
      </c>
      <c r="B2011">
        <v>3726.5</v>
      </c>
      <c r="C2011">
        <v>3726.65</v>
      </c>
      <c r="D2011">
        <v>3554.5</v>
      </c>
      <c r="E2011">
        <v>3576.5</v>
      </c>
      <c r="F2011">
        <v>111377742</v>
      </c>
      <c r="G2011">
        <v>4944.8599999999997</v>
      </c>
    </row>
    <row r="2012" spans="1:7">
      <c r="A2012" s="4">
        <v>39143</v>
      </c>
      <c r="B2012">
        <v>3811.65</v>
      </c>
      <c r="C2012">
        <v>3842.05</v>
      </c>
      <c r="D2012">
        <v>3711.05</v>
      </c>
      <c r="E2012">
        <v>3726.75</v>
      </c>
      <c r="F2012">
        <v>99384914</v>
      </c>
      <c r="G2012">
        <v>4811.76</v>
      </c>
    </row>
    <row r="2013" spans="1:7">
      <c r="A2013" s="4">
        <v>39142</v>
      </c>
      <c r="B2013">
        <v>3745.4</v>
      </c>
      <c r="C2013">
        <v>3818.75</v>
      </c>
      <c r="D2013">
        <v>3718.15</v>
      </c>
      <c r="E2013">
        <v>3811.2</v>
      </c>
      <c r="F2013">
        <v>108340792</v>
      </c>
      <c r="G2013">
        <v>4980.12</v>
      </c>
    </row>
    <row r="2014" spans="1:7">
      <c r="A2014" s="4">
        <v>39141</v>
      </c>
      <c r="B2014">
        <v>3893.4</v>
      </c>
      <c r="C2014">
        <v>3893.4</v>
      </c>
      <c r="D2014">
        <v>3674.85</v>
      </c>
      <c r="E2014">
        <v>3745.3</v>
      </c>
      <c r="F2014">
        <v>143100823</v>
      </c>
      <c r="G2014">
        <v>7274.03</v>
      </c>
    </row>
    <row r="2015" spans="1:7">
      <c r="A2015" s="4">
        <v>39140</v>
      </c>
      <c r="B2015">
        <v>3948.05</v>
      </c>
      <c r="C2015">
        <v>3958</v>
      </c>
      <c r="D2015">
        <v>3873.85</v>
      </c>
      <c r="E2015">
        <v>3893.9</v>
      </c>
      <c r="F2015">
        <v>75831405</v>
      </c>
      <c r="G2015">
        <v>3813.71</v>
      </c>
    </row>
    <row r="2016" spans="1:7">
      <c r="A2016" s="4">
        <v>39139</v>
      </c>
      <c r="B2016">
        <v>3939.1</v>
      </c>
      <c r="C2016">
        <v>3958.9</v>
      </c>
      <c r="D2016">
        <v>3856.7</v>
      </c>
      <c r="E2016">
        <v>3942</v>
      </c>
      <c r="F2016">
        <v>86198266</v>
      </c>
      <c r="G2016">
        <v>4750.58</v>
      </c>
    </row>
    <row r="2017" spans="1:7">
      <c r="A2017" s="4">
        <v>39136</v>
      </c>
      <c r="B2017">
        <v>4046</v>
      </c>
      <c r="C2017">
        <v>4065.45</v>
      </c>
      <c r="D2017">
        <v>3918.2</v>
      </c>
      <c r="E2017">
        <v>3938.95</v>
      </c>
      <c r="F2017">
        <v>91231906</v>
      </c>
      <c r="G2017">
        <v>4716.3900000000003</v>
      </c>
    </row>
    <row r="2018" spans="1:7">
      <c r="A2018" s="4">
        <v>39135</v>
      </c>
      <c r="B2018">
        <v>4096.6499999999996</v>
      </c>
      <c r="C2018">
        <v>4126.8999999999996</v>
      </c>
      <c r="D2018">
        <v>4023.15</v>
      </c>
      <c r="E2018">
        <v>4040</v>
      </c>
      <c r="F2018">
        <v>120932537</v>
      </c>
      <c r="G2018">
        <v>5953.76</v>
      </c>
    </row>
    <row r="2019" spans="1:7">
      <c r="A2019" s="4">
        <v>39134</v>
      </c>
      <c r="B2019">
        <v>4107.1499999999996</v>
      </c>
      <c r="C2019">
        <v>4132.8</v>
      </c>
      <c r="D2019">
        <v>4080.9</v>
      </c>
      <c r="E2019">
        <v>4096.2</v>
      </c>
      <c r="F2019">
        <v>72693724</v>
      </c>
      <c r="G2019">
        <v>3629.73</v>
      </c>
    </row>
    <row r="2020" spans="1:7">
      <c r="A2020" s="4">
        <v>39133</v>
      </c>
      <c r="B2020">
        <v>4164.8500000000004</v>
      </c>
      <c r="C2020">
        <v>4175.45</v>
      </c>
      <c r="D2020">
        <v>4099.55</v>
      </c>
      <c r="E2020">
        <v>4106.95</v>
      </c>
      <c r="F2020">
        <v>63235945</v>
      </c>
      <c r="G2020">
        <v>3038.13</v>
      </c>
    </row>
    <row r="2021" spans="1:7">
      <c r="A2021" s="4">
        <v>39132</v>
      </c>
      <c r="B2021">
        <v>4149.25</v>
      </c>
      <c r="C2021">
        <v>4177.7</v>
      </c>
      <c r="D2021">
        <v>4149.25</v>
      </c>
      <c r="E2021">
        <v>4164.55</v>
      </c>
      <c r="F2021">
        <v>59419122</v>
      </c>
      <c r="G2021">
        <v>2847.75</v>
      </c>
    </row>
    <row r="2022" spans="1:7">
      <c r="A2022" s="4">
        <v>39128</v>
      </c>
      <c r="B2022">
        <v>4046.8</v>
      </c>
      <c r="C2022">
        <v>4155.7</v>
      </c>
      <c r="D2022">
        <v>4046.8</v>
      </c>
      <c r="E2022">
        <v>4146.2</v>
      </c>
      <c r="F2022">
        <v>77344389</v>
      </c>
      <c r="G2022">
        <v>4115.8500000000004</v>
      </c>
    </row>
    <row r="2023" spans="1:7">
      <c r="A2023" s="4">
        <v>39127</v>
      </c>
      <c r="B2023">
        <v>4044.9</v>
      </c>
      <c r="C2023">
        <v>4057.35</v>
      </c>
      <c r="D2023">
        <v>3965.2</v>
      </c>
      <c r="E2023">
        <v>4047.1</v>
      </c>
      <c r="F2023">
        <v>82077938</v>
      </c>
      <c r="G2023">
        <v>4215.28</v>
      </c>
    </row>
    <row r="2024" spans="1:7">
      <c r="A2024" s="4">
        <v>39126</v>
      </c>
      <c r="B2024">
        <v>4069.1</v>
      </c>
      <c r="C2024">
        <v>4132.7</v>
      </c>
      <c r="D2024">
        <v>3998.3</v>
      </c>
      <c r="E2024">
        <v>4044.55</v>
      </c>
      <c r="F2024">
        <v>97888267</v>
      </c>
      <c r="G2024">
        <v>4496.49</v>
      </c>
    </row>
    <row r="2025" spans="1:7">
      <c r="A2025" s="4">
        <v>39125</v>
      </c>
      <c r="B2025">
        <v>4187.2</v>
      </c>
      <c r="C2025">
        <v>4187.2</v>
      </c>
      <c r="D2025">
        <v>4044.35</v>
      </c>
      <c r="E2025">
        <v>4058.3</v>
      </c>
      <c r="F2025">
        <v>91427563</v>
      </c>
      <c r="G2025">
        <v>3947.24</v>
      </c>
    </row>
    <row r="2026" spans="1:7">
      <c r="A2026" s="4">
        <v>39122</v>
      </c>
      <c r="B2026">
        <v>4223.5</v>
      </c>
      <c r="C2026">
        <v>4239.2</v>
      </c>
      <c r="D2026">
        <v>4171.8</v>
      </c>
      <c r="E2026">
        <v>4187.3999999999996</v>
      </c>
      <c r="F2026">
        <v>66107054</v>
      </c>
      <c r="G2026">
        <v>3610.6</v>
      </c>
    </row>
    <row r="2027" spans="1:7">
      <c r="A2027" s="4">
        <v>39121</v>
      </c>
      <c r="B2027">
        <v>4232</v>
      </c>
      <c r="C2027">
        <v>4245.3</v>
      </c>
      <c r="D2027">
        <v>4188.45</v>
      </c>
      <c r="E2027">
        <v>4223.3999999999996</v>
      </c>
      <c r="F2027">
        <v>69459583</v>
      </c>
      <c r="G2027">
        <v>3340.66</v>
      </c>
    </row>
    <row r="2028" spans="1:7">
      <c r="A2028" s="4">
        <v>39120</v>
      </c>
      <c r="B2028">
        <v>4198.2</v>
      </c>
      <c r="C2028">
        <v>4232.3</v>
      </c>
      <c r="D2028">
        <v>4192.8500000000004</v>
      </c>
      <c r="E2028">
        <v>4224.25</v>
      </c>
      <c r="F2028">
        <v>66702277</v>
      </c>
      <c r="G2028">
        <v>3804.96</v>
      </c>
    </row>
    <row r="2029" spans="1:7">
      <c r="A2029" s="4">
        <v>39119</v>
      </c>
      <c r="B2029">
        <v>4216.55</v>
      </c>
      <c r="C2029">
        <v>4228.1499999999996</v>
      </c>
      <c r="D2029">
        <v>4186.1499999999996</v>
      </c>
      <c r="E2029">
        <v>4195.8999999999996</v>
      </c>
      <c r="F2029">
        <v>64125214</v>
      </c>
      <c r="G2029">
        <v>3421.59</v>
      </c>
    </row>
    <row r="2030" spans="1:7">
      <c r="A2030" s="4">
        <v>39118</v>
      </c>
      <c r="B2030">
        <v>4193.1499999999996</v>
      </c>
      <c r="C2030">
        <v>4219</v>
      </c>
      <c r="D2030">
        <v>4170</v>
      </c>
      <c r="E2030">
        <v>4215.3500000000004</v>
      </c>
      <c r="F2030">
        <v>62178023</v>
      </c>
      <c r="G2030">
        <v>3381.35</v>
      </c>
    </row>
    <row r="2031" spans="1:7">
      <c r="A2031" s="4">
        <v>39115</v>
      </c>
      <c r="B2031">
        <v>4140.2</v>
      </c>
      <c r="C2031">
        <v>4198.7</v>
      </c>
      <c r="D2031">
        <v>4132.95</v>
      </c>
      <c r="E2031">
        <v>4183.5</v>
      </c>
      <c r="F2031">
        <v>92547027</v>
      </c>
      <c r="G2031">
        <v>4676.12</v>
      </c>
    </row>
    <row r="2032" spans="1:7">
      <c r="A2032" s="4">
        <v>39114</v>
      </c>
      <c r="B2032">
        <v>4083.4</v>
      </c>
      <c r="C2032">
        <v>4141.6000000000004</v>
      </c>
      <c r="D2032">
        <v>4081.1</v>
      </c>
      <c r="E2032">
        <v>4137.2</v>
      </c>
      <c r="F2032">
        <v>73460198</v>
      </c>
      <c r="G2032">
        <v>3409.67</v>
      </c>
    </row>
    <row r="2033" spans="1:7">
      <c r="A2033" s="4">
        <v>39113</v>
      </c>
      <c r="B2033">
        <v>4123.8500000000004</v>
      </c>
      <c r="C2033">
        <v>4137.8500000000004</v>
      </c>
      <c r="D2033">
        <v>4068.55</v>
      </c>
      <c r="E2033">
        <v>4082.7</v>
      </c>
      <c r="F2033">
        <v>114992600</v>
      </c>
      <c r="G2033">
        <v>5378.2</v>
      </c>
    </row>
    <row r="2034" spans="1:7">
      <c r="A2034" s="4">
        <v>39111</v>
      </c>
      <c r="B2034">
        <v>4148.3999999999996</v>
      </c>
      <c r="C2034">
        <v>4167.1499999999996</v>
      </c>
      <c r="D2034">
        <v>4115.75</v>
      </c>
      <c r="E2034">
        <v>4124.45</v>
      </c>
      <c r="F2034">
        <v>94946217</v>
      </c>
      <c r="G2034">
        <v>3998.53</v>
      </c>
    </row>
    <row r="2035" spans="1:7">
      <c r="A2035" s="4">
        <v>39107</v>
      </c>
      <c r="B2035">
        <v>4092.05</v>
      </c>
      <c r="C2035">
        <v>4157.95</v>
      </c>
      <c r="D2035">
        <v>4090.1</v>
      </c>
      <c r="E2035">
        <v>4147.7</v>
      </c>
      <c r="F2035">
        <v>130890355</v>
      </c>
      <c r="G2035">
        <v>5541.44</v>
      </c>
    </row>
    <row r="2036" spans="1:7">
      <c r="A2036" s="4">
        <v>39106</v>
      </c>
      <c r="B2036">
        <v>4066.6</v>
      </c>
      <c r="C2036">
        <v>4098.25</v>
      </c>
      <c r="D2036">
        <v>4065.75</v>
      </c>
      <c r="E2036">
        <v>4089.9</v>
      </c>
      <c r="F2036">
        <v>90298316</v>
      </c>
      <c r="G2036">
        <v>3760.9</v>
      </c>
    </row>
    <row r="2037" spans="1:7">
      <c r="A2037" s="4">
        <v>39105</v>
      </c>
      <c r="B2037">
        <v>4102.6499999999996</v>
      </c>
      <c r="C2037">
        <v>4105.1000000000004</v>
      </c>
      <c r="D2037">
        <v>4056.45</v>
      </c>
      <c r="E2037">
        <v>4066.1</v>
      </c>
      <c r="F2037">
        <v>80442797</v>
      </c>
      <c r="G2037">
        <v>3783.57</v>
      </c>
    </row>
    <row r="2038" spans="1:7">
      <c r="A2038" s="4">
        <v>39104</v>
      </c>
      <c r="B2038">
        <v>4089.6</v>
      </c>
      <c r="C2038">
        <v>4114.5</v>
      </c>
      <c r="D2038">
        <v>4069.95</v>
      </c>
      <c r="E2038">
        <v>4102.45</v>
      </c>
      <c r="F2038">
        <v>63758853</v>
      </c>
      <c r="G2038">
        <v>3514.19</v>
      </c>
    </row>
    <row r="2039" spans="1:7">
      <c r="A2039" s="4">
        <v>39101</v>
      </c>
      <c r="B2039">
        <v>4126</v>
      </c>
      <c r="C2039">
        <v>4137.1499999999996</v>
      </c>
      <c r="D2039">
        <v>4058.35</v>
      </c>
      <c r="E2039">
        <v>4090.15</v>
      </c>
      <c r="F2039">
        <v>85555366</v>
      </c>
      <c r="G2039">
        <v>4541.53</v>
      </c>
    </row>
    <row r="2040" spans="1:7">
      <c r="A2040" s="4">
        <v>39100</v>
      </c>
      <c r="B2040">
        <v>4075.2</v>
      </c>
      <c r="C2040">
        <v>4140.25</v>
      </c>
      <c r="D2040">
        <v>4075.2</v>
      </c>
      <c r="E2040">
        <v>4109.05</v>
      </c>
      <c r="F2040">
        <v>75646344</v>
      </c>
      <c r="G2040">
        <v>4020.61</v>
      </c>
    </row>
    <row r="2041" spans="1:7">
      <c r="A2041" s="4">
        <v>39099</v>
      </c>
      <c r="B2041">
        <v>4084.9</v>
      </c>
      <c r="C2041">
        <v>4096.75</v>
      </c>
      <c r="D2041">
        <v>4071.55</v>
      </c>
      <c r="E2041">
        <v>4076.45</v>
      </c>
      <c r="F2041">
        <v>59073863</v>
      </c>
      <c r="G2041">
        <v>3077.88</v>
      </c>
    </row>
    <row r="2042" spans="1:7">
      <c r="A2042" s="4">
        <v>39098</v>
      </c>
      <c r="B2042">
        <v>4090.7</v>
      </c>
      <c r="C2042">
        <v>4107.45</v>
      </c>
      <c r="D2042">
        <v>4067.9</v>
      </c>
      <c r="E2042">
        <v>4080.5</v>
      </c>
      <c r="F2042">
        <v>60251260</v>
      </c>
      <c r="G2042">
        <v>3626.6</v>
      </c>
    </row>
    <row r="2043" spans="1:7">
      <c r="A2043" s="4">
        <v>39097</v>
      </c>
      <c r="B2043">
        <v>4052.85</v>
      </c>
      <c r="C2043">
        <v>4099.6499999999996</v>
      </c>
      <c r="D2043">
        <v>4052.4</v>
      </c>
      <c r="E2043">
        <v>4078.4</v>
      </c>
      <c r="F2043">
        <v>81723925</v>
      </c>
      <c r="G2043">
        <v>4103.2299999999996</v>
      </c>
    </row>
    <row r="2044" spans="1:7">
      <c r="A2044" s="4">
        <v>39094</v>
      </c>
      <c r="B2044">
        <v>3944.55</v>
      </c>
      <c r="C2044">
        <v>4059.15</v>
      </c>
      <c r="D2044">
        <v>3944.55</v>
      </c>
      <c r="E2044">
        <v>4052.45</v>
      </c>
      <c r="F2044">
        <v>81362992</v>
      </c>
      <c r="G2044">
        <v>4727.43</v>
      </c>
    </row>
    <row r="2045" spans="1:7">
      <c r="A2045" s="4">
        <v>39093</v>
      </c>
      <c r="B2045">
        <v>3852.15</v>
      </c>
      <c r="C2045">
        <v>3953.1</v>
      </c>
      <c r="D2045">
        <v>3833.6</v>
      </c>
      <c r="E2045">
        <v>3942.25</v>
      </c>
      <c r="F2045">
        <v>83152375</v>
      </c>
      <c r="G2045">
        <v>5058.74</v>
      </c>
    </row>
    <row r="2046" spans="1:7">
      <c r="A2046" s="4">
        <v>39092</v>
      </c>
      <c r="B2046">
        <v>3910.95</v>
      </c>
      <c r="C2046">
        <v>3911.95</v>
      </c>
      <c r="D2046">
        <v>3841.7</v>
      </c>
      <c r="E2046">
        <v>3850.3</v>
      </c>
      <c r="F2046">
        <v>68470689</v>
      </c>
      <c r="G2046">
        <v>3892.68</v>
      </c>
    </row>
    <row r="2047" spans="1:7">
      <c r="A2047" s="4">
        <v>39091</v>
      </c>
      <c r="B2047">
        <v>3933.3</v>
      </c>
      <c r="C2047">
        <v>3963.75</v>
      </c>
      <c r="D2047">
        <v>3890.75</v>
      </c>
      <c r="E2047">
        <v>3911.4</v>
      </c>
      <c r="F2047">
        <v>65321592</v>
      </c>
      <c r="G2047">
        <v>3753.18</v>
      </c>
    </row>
    <row r="2048" spans="1:7">
      <c r="A2048" s="4">
        <v>39090</v>
      </c>
      <c r="B2048">
        <v>3983.3</v>
      </c>
      <c r="C2048">
        <v>3987.45</v>
      </c>
      <c r="D2048">
        <v>3913</v>
      </c>
      <c r="E2048">
        <v>3933.4</v>
      </c>
      <c r="F2048">
        <v>63615668</v>
      </c>
      <c r="G2048">
        <v>3590.08</v>
      </c>
    </row>
    <row r="2049" spans="1:7">
      <c r="A2049" s="4">
        <v>39087</v>
      </c>
      <c r="B2049">
        <v>3990.15</v>
      </c>
      <c r="C2049">
        <v>4011.45</v>
      </c>
      <c r="D2049">
        <v>3969.65</v>
      </c>
      <c r="E2049">
        <v>3983.4</v>
      </c>
      <c r="F2049">
        <v>69146575</v>
      </c>
      <c r="G2049">
        <v>3558.69</v>
      </c>
    </row>
    <row r="2050" spans="1:7">
      <c r="A2050" s="4">
        <v>39086</v>
      </c>
      <c r="B2050">
        <v>4027.3</v>
      </c>
      <c r="C2050">
        <v>4041</v>
      </c>
      <c r="D2050">
        <v>3979.8</v>
      </c>
      <c r="E2050">
        <v>3988.8</v>
      </c>
      <c r="F2050">
        <v>67096186</v>
      </c>
      <c r="G2050">
        <v>3446.19</v>
      </c>
    </row>
    <row r="2051" spans="1:7">
      <c r="A2051" s="4">
        <v>39085</v>
      </c>
      <c r="B2051">
        <v>4007.7</v>
      </c>
      <c r="C2051">
        <v>4029.8</v>
      </c>
      <c r="D2051">
        <v>3985</v>
      </c>
      <c r="E2051">
        <v>4024.05</v>
      </c>
      <c r="F2051">
        <v>63826475</v>
      </c>
      <c r="G2051">
        <v>3291.66</v>
      </c>
    </row>
    <row r="2052" spans="1:7">
      <c r="A2052" s="4">
        <v>39084</v>
      </c>
      <c r="B2052">
        <v>3966.25</v>
      </c>
      <c r="C2052">
        <v>4016.65</v>
      </c>
      <c r="D2052">
        <v>3964.95</v>
      </c>
      <c r="E2052">
        <v>4007.4</v>
      </c>
      <c r="F2052">
        <v>40789960</v>
      </c>
      <c r="G2052">
        <v>1929.76</v>
      </c>
    </row>
    <row r="2053" spans="1:7">
      <c r="A2053" s="4">
        <v>39080</v>
      </c>
      <c r="B2053">
        <v>3971.65</v>
      </c>
      <c r="C2053">
        <v>3991.6</v>
      </c>
      <c r="D2053">
        <v>3960.45</v>
      </c>
      <c r="E2053">
        <v>3966.4</v>
      </c>
      <c r="F2053">
        <v>46461571</v>
      </c>
      <c r="G2053">
        <v>2383.73</v>
      </c>
    </row>
    <row r="2054" spans="1:7">
      <c r="A2054" s="4">
        <v>39079</v>
      </c>
      <c r="B2054">
        <v>3974.2</v>
      </c>
      <c r="C2054">
        <v>3997.35</v>
      </c>
      <c r="D2054">
        <v>3961.95</v>
      </c>
      <c r="E2054">
        <v>3970.55</v>
      </c>
      <c r="F2054">
        <v>82886489</v>
      </c>
      <c r="G2054">
        <v>4414.78</v>
      </c>
    </row>
    <row r="2055" spans="1:7">
      <c r="A2055" s="4">
        <v>39078</v>
      </c>
      <c r="B2055">
        <v>3942.75</v>
      </c>
      <c r="C2055">
        <v>3986.75</v>
      </c>
      <c r="D2055">
        <v>3937.7</v>
      </c>
      <c r="E2055">
        <v>3974.25</v>
      </c>
      <c r="F2055">
        <v>54698735</v>
      </c>
      <c r="G2055">
        <v>2965.96</v>
      </c>
    </row>
    <row r="2056" spans="1:7">
      <c r="A2056" s="4">
        <v>39077</v>
      </c>
      <c r="B2056">
        <v>3871.3</v>
      </c>
      <c r="C2056">
        <v>3946.1</v>
      </c>
      <c r="D2056">
        <v>3870.45</v>
      </c>
      <c r="E2056">
        <v>3940.5</v>
      </c>
      <c r="F2056">
        <v>45448366</v>
      </c>
      <c r="G2056">
        <v>2356.62</v>
      </c>
    </row>
    <row r="2057" spans="1:7">
      <c r="A2057" s="4">
        <v>39073</v>
      </c>
      <c r="B2057">
        <v>3834.9</v>
      </c>
      <c r="C2057">
        <v>3880.15</v>
      </c>
      <c r="D2057">
        <v>3823.4</v>
      </c>
      <c r="E2057">
        <v>3871.15</v>
      </c>
      <c r="F2057">
        <v>51348663</v>
      </c>
      <c r="G2057">
        <v>2468.08</v>
      </c>
    </row>
    <row r="2058" spans="1:7">
      <c r="A2058" s="4">
        <v>39072</v>
      </c>
      <c r="B2058">
        <v>3814.75</v>
      </c>
      <c r="C2058">
        <v>3851.2</v>
      </c>
      <c r="D2058">
        <v>3768.8</v>
      </c>
      <c r="E2058">
        <v>3833.5</v>
      </c>
      <c r="F2058">
        <v>57300356</v>
      </c>
      <c r="G2058">
        <v>3118.95</v>
      </c>
    </row>
    <row r="2059" spans="1:7">
      <c r="A2059" s="4">
        <v>39071</v>
      </c>
      <c r="B2059">
        <v>3832.15</v>
      </c>
      <c r="C2059">
        <v>3886.1</v>
      </c>
      <c r="D2059">
        <v>3787.55</v>
      </c>
      <c r="E2059">
        <v>3815.55</v>
      </c>
      <c r="F2059">
        <v>81933913</v>
      </c>
      <c r="G2059">
        <v>4707.8500000000004</v>
      </c>
    </row>
    <row r="2060" spans="1:7">
      <c r="A2060" s="4">
        <v>39070</v>
      </c>
      <c r="B2060">
        <v>3928.85</v>
      </c>
      <c r="C2060">
        <v>3931.9</v>
      </c>
      <c r="D2060">
        <v>3783.45</v>
      </c>
      <c r="E2060">
        <v>3832</v>
      </c>
      <c r="F2060">
        <v>75208480</v>
      </c>
      <c r="G2060">
        <v>4700.2700000000004</v>
      </c>
    </row>
    <row r="2061" spans="1:7">
      <c r="A2061" s="4">
        <v>39069</v>
      </c>
      <c r="B2061">
        <v>3888.2</v>
      </c>
      <c r="C2061">
        <v>3934</v>
      </c>
      <c r="D2061">
        <v>3828.15</v>
      </c>
      <c r="E2061">
        <v>3928.75</v>
      </c>
      <c r="F2061">
        <v>72483576</v>
      </c>
      <c r="G2061">
        <v>4122.3100000000004</v>
      </c>
    </row>
    <row r="2062" spans="1:7">
      <c r="A2062" s="4">
        <v>39066</v>
      </c>
      <c r="B2062">
        <v>3849.6</v>
      </c>
      <c r="C2062">
        <v>3908.45</v>
      </c>
      <c r="D2062">
        <v>3845.45</v>
      </c>
      <c r="E2062">
        <v>3888.65</v>
      </c>
      <c r="F2062">
        <v>91020399</v>
      </c>
      <c r="G2062">
        <v>4491.99</v>
      </c>
    </row>
    <row r="2063" spans="1:7">
      <c r="A2063" s="4">
        <v>39065</v>
      </c>
      <c r="B2063">
        <v>3765.7</v>
      </c>
      <c r="C2063">
        <v>3855.05</v>
      </c>
      <c r="D2063">
        <v>3763.5</v>
      </c>
      <c r="E2063">
        <v>3843.05</v>
      </c>
      <c r="F2063">
        <v>72361721</v>
      </c>
      <c r="G2063">
        <v>3750.19</v>
      </c>
    </row>
    <row r="2064" spans="1:7">
      <c r="A2064" s="4">
        <v>39064</v>
      </c>
      <c r="B2064">
        <v>3716.75</v>
      </c>
      <c r="C2064">
        <v>3777.6</v>
      </c>
      <c r="D2064">
        <v>3657.65</v>
      </c>
      <c r="E2064">
        <v>3765.2</v>
      </c>
      <c r="F2064">
        <v>93071516</v>
      </c>
      <c r="G2064">
        <v>5185.84</v>
      </c>
    </row>
    <row r="2065" spans="1:7">
      <c r="A2065" s="4">
        <v>39063</v>
      </c>
      <c r="B2065">
        <v>3849.1</v>
      </c>
      <c r="C2065">
        <v>3861.25</v>
      </c>
      <c r="D2065">
        <v>3661.6</v>
      </c>
      <c r="E2065">
        <v>3716.9</v>
      </c>
      <c r="F2065">
        <v>105472463</v>
      </c>
      <c r="G2065">
        <v>5958.99</v>
      </c>
    </row>
    <row r="2066" spans="1:7">
      <c r="A2066" s="4">
        <v>39062</v>
      </c>
      <c r="B2066">
        <v>3961.9</v>
      </c>
      <c r="C2066">
        <v>3965.05</v>
      </c>
      <c r="D2066">
        <v>3798.3</v>
      </c>
      <c r="E2066">
        <v>3849.5</v>
      </c>
      <c r="F2066">
        <v>79520623</v>
      </c>
      <c r="G2066">
        <v>4688.29</v>
      </c>
    </row>
    <row r="2067" spans="1:7">
      <c r="A2067" s="4">
        <v>39059</v>
      </c>
      <c r="B2067">
        <v>4015.75</v>
      </c>
      <c r="C2067">
        <v>4046.85</v>
      </c>
      <c r="D2067">
        <v>3948.7</v>
      </c>
      <c r="E2067">
        <v>3962</v>
      </c>
      <c r="F2067">
        <v>53674764</v>
      </c>
      <c r="G2067">
        <v>3113.85</v>
      </c>
    </row>
    <row r="2068" spans="1:7">
      <c r="A2068" s="4">
        <v>39058</v>
      </c>
      <c r="B2068">
        <v>4015</v>
      </c>
      <c r="C2068">
        <v>4027.7</v>
      </c>
      <c r="D2068">
        <v>4001.4</v>
      </c>
      <c r="E2068">
        <v>4015.35</v>
      </c>
      <c r="F2068">
        <v>52637334</v>
      </c>
      <c r="G2068">
        <v>3396.24</v>
      </c>
    </row>
    <row r="2069" spans="1:7">
      <c r="A2069" s="4">
        <v>39057</v>
      </c>
      <c r="B2069">
        <v>4016</v>
      </c>
      <c r="C2069">
        <v>4036.2</v>
      </c>
      <c r="D2069">
        <v>3982.5</v>
      </c>
      <c r="E2069">
        <v>4015.95</v>
      </c>
      <c r="F2069">
        <v>65477220</v>
      </c>
      <c r="G2069">
        <v>3637.13</v>
      </c>
    </row>
    <row r="2070" spans="1:7">
      <c r="A2070" s="4">
        <v>39056</v>
      </c>
      <c r="B2070">
        <v>4001.25</v>
      </c>
      <c r="C2070">
        <v>4033.2</v>
      </c>
      <c r="D2070">
        <v>4001.25</v>
      </c>
      <c r="E2070">
        <v>4015.75</v>
      </c>
      <c r="F2070">
        <v>65921607</v>
      </c>
      <c r="G2070">
        <v>3669.1</v>
      </c>
    </row>
    <row r="2071" spans="1:7">
      <c r="A2071" s="4">
        <v>39055</v>
      </c>
      <c r="B2071">
        <v>4002.4</v>
      </c>
      <c r="C2071">
        <v>4015.25</v>
      </c>
      <c r="D2071">
        <v>3991.55</v>
      </c>
      <c r="E2071">
        <v>4001</v>
      </c>
      <c r="F2071">
        <v>54018198</v>
      </c>
      <c r="G2071">
        <v>3426.05</v>
      </c>
    </row>
    <row r="2072" spans="1:7">
      <c r="A2072" s="4">
        <v>39052</v>
      </c>
      <c r="B2072">
        <v>3955.7</v>
      </c>
      <c r="C2072">
        <v>4001.3</v>
      </c>
      <c r="D2072">
        <v>3953.95</v>
      </c>
      <c r="E2072">
        <v>3997.6</v>
      </c>
      <c r="F2072">
        <v>58708116</v>
      </c>
      <c r="G2072">
        <v>3309.49</v>
      </c>
    </row>
    <row r="2073" spans="1:7">
      <c r="A2073" s="4">
        <v>39051</v>
      </c>
      <c r="B2073">
        <v>3929.4</v>
      </c>
      <c r="C2073">
        <v>3973</v>
      </c>
      <c r="D2073">
        <v>3929.4</v>
      </c>
      <c r="E2073">
        <v>3954.5</v>
      </c>
      <c r="F2073">
        <v>99230654</v>
      </c>
      <c r="G2073">
        <v>5200.26</v>
      </c>
    </row>
    <row r="2074" spans="1:7">
      <c r="A2074" s="4">
        <v>39050</v>
      </c>
      <c r="B2074">
        <v>3922.5</v>
      </c>
      <c r="C2074">
        <v>3952.4</v>
      </c>
      <c r="D2074">
        <v>3920</v>
      </c>
      <c r="E2074">
        <v>3928.2</v>
      </c>
      <c r="F2074">
        <v>59745228</v>
      </c>
      <c r="G2074">
        <v>3170.71</v>
      </c>
    </row>
    <row r="2075" spans="1:7">
      <c r="A2075" s="4">
        <v>39049</v>
      </c>
      <c r="B2075">
        <v>3966</v>
      </c>
      <c r="C2075">
        <v>3966</v>
      </c>
      <c r="D2075">
        <v>3911.55</v>
      </c>
      <c r="E2075">
        <v>3921.75</v>
      </c>
      <c r="F2075">
        <v>59759241</v>
      </c>
      <c r="G2075">
        <v>3564.33</v>
      </c>
    </row>
    <row r="2076" spans="1:7">
      <c r="A2076" s="4">
        <v>39048</v>
      </c>
      <c r="B2076">
        <v>3974.95</v>
      </c>
      <c r="C2076">
        <v>3974.95</v>
      </c>
      <c r="D2076">
        <v>3948.85</v>
      </c>
      <c r="E2076">
        <v>3968.9</v>
      </c>
      <c r="F2076">
        <v>56622181</v>
      </c>
      <c r="G2076">
        <v>3350.7</v>
      </c>
    </row>
    <row r="2077" spans="1:7">
      <c r="A2077" s="4">
        <v>39045</v>
      </c>
      <c r="B2077">
        <v>3945.45</v>
      </c>
      <c r="C2077">
        <v>3965.8</v>
      </c>
      <c r="D2077">
        <v>3935.3</v>
      </c>
      <c r="E2077">
        <v>3950.85</v>
      </c>
      <c r="F2077">
        <v>68029182</v>
      </c>
      <c r="G2077">
        <v>3633.78</v>
      </c>
    </row>
    <row r="2078" spans="1:7">
      <c r="A2078" s="4">
        <v>39044</v>
      </c>
      <c r="B2078">
        <v>3955.3</v>
      </c>
      <c r="C2078">
        <v>3976.8</v>
      </c>
      <c r="D2078">
        <v>3933.7</v>
      </c>
      <c r="E2078">
        <v>3945.45</v>
      </c>
      <c r="F2078">
        <v>64562640</v>
      </c>
      <c r="G2078">
        <v>4000.52</v>
      </c>
    </row>
    <row r="2079" spans="1:7">
      <c r="A2079" s="4">
        <v>39043</v>
      </c>
      <c r="B2079">
        <v>3918.3</v>
      </c>
      <c r="C2079">
        <v>3960</v>
      </c>
      <c r="D2079">
        <v>3909.6</v>
      </c>
      <c r="E2079">
        <v>3954.75</v>
      </c>
      <c r="F2079">
        <v>87853870</v>
      </c>
      <c r="G2079">
        <v>5284.69</v>
      </c>
    </row>
    <row r="2080" spans="1:7">
      <c r="A2080" s="4">
        <v>39042</v>
      </c>
      <c r="B2080">
        <v>3859.5</v>
      </c>
      <c r="C2080">
        <v>3921.7</v>
      </c>
      <c r="D2080">
        <v>3856.75</v>
      </c>
      <c r="E2080">
        <v>3918.25</v>
      </c>
      <c r="F2080">
        <v>67180630</v>
      </c>
      <c r="G2080">
        <v>3907.31</v>
      </c>
    </row>
    <row r="2081" spans="1:7">
      <c r="A2081" s="4">
        <v>39041</v>
      </c>
      <c r="B2081">
        <v>3852.65</v>
      </c>
      <c r="C2081">
        <v>3866.95</v>
      </c>
      <c r="D2081">
        <v>3794.3</v>
      </c>
      <c r="E2081">
        <v>3856.15</v>
      </c>
      <c r="F2081">
        <v>84182263</v>
      </c>
      <c r="G2081">
        <v>4952.26</v>
      </c>
    </row>
    <row r="2082" spans="1:7">
      <c r="A2082" s="4">
        <v>39038</v>
      </c>
      <c r="B2082">
        <v>3877</v>
      </c>
      <c r="C2082">
        <v>3891.85</v>
      </c>
      <c r="D2082">
        <v>3835.7</v>
      </c>
      <c r="E2082">
        <v>3852.8</v>
      </c>
      <c r="F2082">
        <v>77876260</v>
      </c>
      <c r="G2082">
        <v>4194.93</v>
      </c>
    </row>
    <row r="2083" spans="1:7">
      <c r="A2083" s="4">
        <v>39037</v>
      </c>
      <c r="B2083">
        <v>3876.4</v>
      </c>
      <c r="C2083">
        <v>3900.4</v>
      </c>
      <c r="D2083">
        <v>3863.85</v>
      </c>
      <c r="E2083">
        <v>3876.85</v>
      </c>
      <c r="F2083">
        <v>81514258</v>
      </c>
      <c r="G2083">
        <v>4686.3599999999997</v>
      </c>
    </row>
    <row r="2084" spans="1:7">
      <c r="A2084" s="4">
        <v>39036</v>
      </c>
      <c r="B2084">
        <v>3865.95</v>
      </c>
      <c r="C2084">
        <v>3888.8</v>
      </c>
      <c r="D2084">
        <v>3838.25</v>
      </c>
      <c r="E2084">
        <v>3876.3</v>
      </c>
      <c r="F2084">
        <v>69066795</v>
      </c>
      <c r="G2084">
        <v>3511.53</v>
      </c>
    </row>
    <row r="2085" spans="1:7">
      <c r="A2085" s="4">
        <v>39035</v>
      </c>
      <c r="B2085">
        <v>3862</v>
      </c>
      <c r="C2085">
        <v>3883</v>
      </c>
      <c r="D2085">
        <v>3850.75</v>
      </c>
      <c r="E2085">
        <v>3865.9</v>
      </c>
      <c r="F2085">
        <v>68081114</v>
      </c>
      <c r="G2085">
        <v>3651.51</v>
      </c>
    </row>
    <row r="2086" spans="1:7">
      <c r="A2086" s="4">
        <v>39034</v>
      </c>
      <c r="B2086">
        <v>3834.8</v>
      </c>
      <c r="C2086">
        <v>3862.05</v>
      </c>
      <c r="D2086">
        <v>3834</v>
      </c>
      <c r="E2086">
        <v>3858.75</v>
      </c>
      <c r="F2086">
        <v>56173959</v>
      </c>
      <c r="G2086">
        <v>2739.11</v>
      </c>
    </row>
    <row r="2087" spans="1:7">
      <c r="A2087" s="4">
        <v>39031</v>
      </c>
      <c r="B2087">
        <v>3796.05</v>
      </c>
      <c r="C2087">
        <v>3842.4</v>
      </c>
      <c r="D2087">
        <v>3785.4</v>
      </c>
      <c r="E2087">
        <v>3834.75</v>
      </c>
      <c r="F2087">
        <v>70384022</v>
      </c>
      <c r="G2087">
        <v>3936.21</v>
      </c>
    </row>
    <row r="2088" spans="1:7">
      <c r="A2088" s="4">
        <v>39030</v>
      </c>
      <c r="B2088">
        <v>3777.8</v>
      </c>
      <c r="C2088">
        <v>3808.2</v>
      </c>
      <c r="D2088">
        <v>3769.8</v>
      </c>
      <c r="E2088">
        <v>3796.4</v>
      </c>
      <c r="F2088">
        <v>71619806</v>
      </c>
      <c r="G2088">
        <v>3934.11</v>
      </c>
    </row>
    <row r="2089" spans="1:7">
      <c r="A2089" s="4">
        <v>39029</v>
      </c>
      <c r="B2089">
        <v>3799.2</v>
      </c>
      <c r="C2089">
        <v>3809.95</v>
      </c>
      <c r="D2089">
        <v>3737.2</v>
      </c>
      <c r="E2089">
        <v>3777.3</v>
      </c>
      <c r="F2089">
        <v>81509881</v>
      </c>
      <c r="G2089">
        <v>4427.67</v>
      </c>
    </row>
    <row r="2090" spans="1:7">
      <c r="A2090" s="4">
        <v>39028</v>
      </c>
      <c r="B2090">
        <v>3812.15</v>
      </c>
      <c r="C2090">
        <v>3840.45</v>
      </c>
      <c r="D2090">
        <v>3789.4</v>
      </c>
      <c r="E2090">
        <v>3798.75</v>
      </c>
      <c r="F2090">
        <v>72012582</v>
      </c>
      <c r="G2090">
        <v>3596.23</v>
      </c>
    </row>
    <row r="2091" spans="1:7">
      <c r="A2091" s="4">
        <v>39027</v>
      </c>
      <c r="B2091">
        <v>3804.75</v>
      </c>
      <c r="C2091">
        <v>3822.4</v>
      </c>
      <c r="D2091">
        <v>3798.25</v>
      </c>
      <c r="E2091">
        <v>3809.25</v>
      </c>
      <c r="F2091">
        <v>68853934</v>
      </c>
      <c r="G2091">
        <v>3137.47</v>
      </c>
    </row>
    <row r="2092" spans="1:7">
      <c r="A2092" s="4">
        <v>39024</v>
      </c>
      <c r="B2092">
        <v>3793.05</v>
      </c>
      <c r="C2092">
        <v>3809.65</v>
      </c>
      <c r="D2092">
        <v>3771</v>
      </c>
      <c r="E2092">
        <v>3805.35</v>
      </c>
      <c r="F2092">
        <v>61269479</v>
      </c>
      <c r="G2092">
        <v>3313.66</v>
      </c>
    </row>
    <row r="2093" spans="1:7">
      <c r="A2093" s="4">
        <v>39023</v>
      </c>
      <c r="B2093">
        <v>3769.4</v>
      </c>
      <c r="C2093">
        <v>3805.5</v>
      </c>
      <c r="D2093">
        <v>3761.9</v>
      </c>
      <c r="E2093">
        <v>3791.2</v>
      </c>
      <c r="F2093">
        <v>57711779</v>
      </c>
      <c r="G2093">
        <v>3121.02</v>
      </c>
    </row>
    <row r="2094" spans="1:7">
      <c r="A2094" s="4">
        <v>39022</v>
      </c>
      <c r="B2094">
        <v>3744.1</v>
      </c>
      <c r="C2094">
        <v>3777.7</v>
      </c>
      <c r="D2094">
        <v>3737</v>
      </c>
      <c r="E2094">
        <v>3767.05</v>
      </c>
      <c r="F2094">
        <v>70546138</v>
      </c>
      <c r="G2094">
        <v>3544.68</v>
      </c>
    </row>
    <row r="2095" spans="1:7">
      <c r="A2095" s="4">
        <v>39021</v>
      </c>
      <c r="B2095">
        <v>3770.5</v>
      </c>
      <c r="C2095">
        <v>3782.85</v>
      </c>
      <c r="D2095">
        <v>3726.75</v>
      </c>
      <c r="E2095">
        <v>3744.1</v>
      </c>
      <c r="F2095">
        <v>87732761</v>
      </c>
      <c r="G2095">
        <v>4104.67</v>
      </c>
    </row>
    <row r="2096" spans="1:7">
      <c r="A2096" s="4">
        <v>39020</v>
      </c>
      <c r="B2096">
        <v>3739.35</v>
      </c>
      <c r="C2096">
        <v>3776.05</v>
      </c>
      <c r="D2096">
        <v>3719.45</v>
      </c>
      <c r="E2096">
        <v>3769.1</v>
      </c>
      <c r="F2096">
        <v>85610530</v>
      </c>
      <c r="G2096">
        <v>4741.7</v>
      </c>
    </row>
    <row r="2097" spans="1:7">
      <c r="A2097" s="4">
        <v>39017</v>
      </c>
      <c r="B2097">
        <v>3676.85</v>
      </c>
      <c r="C2097">
        <v>3747.35</v>
      </c>
      <c r="D2097">
        <v>3674.8</v>
      </c>
      <c r="E2097">
        <v>3739.35</v>
      </c>
      <c r="F2097">
        <v>81362792</v>
      </c>
      <c r="G2097">
        <v>4114.12</v>
      </c>
    </row>
    <row r="2098" spans="1:7">
      <c r="A2098" s="4">
        <v>39016</v>
      </c>
      <c r="B2098">
        <v>3656.2</v>
      </c>
      <c r="C2098">
        <v>3686.85</v>
      </c>
      <c r="D2098">
        <v>3651.2</v>
      </c>
      <c r="E2098">
        <v>3677.55</v>
      </c>
      <c r="F2098">
        <v>97769504</v>
      </c>
      <c r="G2098">
        <v>4879.43</v>
      </c>
    </row>
    <row r="2099" spans="1:7">
      <c r="A2099" s="4">
        <v>39013</v>
      </c>
      <c r="B2099">
        <v>3683.4</v>
      </c>
      <c r="C2099">
        <v>3690.85</v>
      </c>
      <c r="D2099">
        <v>3651.2</v>
      </c>
      <c r="E2099">
        <v>3657.3</v>
      </c>
      <c r="F2099">
        <v>45483007</v>
      </c>
      <c r="G2099">
        <v>2204.29</v>
      </c>
    </row>
    <row r="2100" spans="1:7">
      <c r="A2100" s="4">
        <v>39011</v>
      </c>
      <c r="B2100">
        <v>3680.85</v>
      </c>
      <c r="C2100">
        <v>3708.4</v>
      </c>
      <c r="D2100">
        <v>3662.85</v>
      </c>
      <c r="E2100">
        <v>3683.5</v>
      </c>
      <c r="F2100">
        <v>10531676</v>
      </c>
      <c r="G2100">
        <v>507.73</v>
      </c>
    </row>
    <row r="2101" spans="1:7">
      <c r="A2101" s="4">
        <v>39010</v>
      </c>
      <c r="B2101">
        <v>3678.75</v>
      </c>
      <c r="C2101">
        <v>3714.25</v>
      </c>
      <c r="D2101">
        <v>3665.5</v>
      </c>
      <c r="E2101">
        <v>3676.85</v>
      </c>
      <c r="F2101">
        <v>71910699</v>
      </c>
      <c r="G2101">
        <v>3349.3</v>
      </c>
    </row>
    <row r="2102" spans="1:7">
      <c r="A2102" s="4">
        <v>39009</v>
      </c>
      <c r="B2102">
        <v>3711.1</v>
      </c>
      <c r="C2102">
        <v>3726.95</v>
      </c>
      <c r="D2102">
        <v>3655.05</v>
      </c>
      <c r="E2102">
        <v>3677.8</v>
      </c>
      <c r="F2102">
        <v>87373113</v>
      </c>
      <c r="G2102">
        <v>3801.97</v>
      </c>
    </row>
    <row r="2103" spans="1:7">
      <c r="A2103" s="4">
        <v>39008</v>
      </c>
      <c r="B2103">
        <v>3715.2</v>
      </c>
      <c r="C2103">
        <v>3727</v>
      </c>
      <c r="D2103">
        <v>3701.3</v>
      </c>
      <c r="E2103">
        <v>3710.65</v>
      </c>
      <c r="F2103">
        <v>98341144</v>
      </c>
      <c r="G2103">
        <v>4457.7700000000004</v>
      </c>
    </row>
    <row r="2104" spans="1:7">
      <c r="A2104" s="4">
        <v>39007</v>
      </c>
      <c r="B2104">
        <v>3726.4</v>
      </c>
      <c r="C2104">
        <v>3742.5</v>
      </c>
      <c r="D2104">
        <v>3691.35</v>
      </c>
      <c r="E2104">
        <v>3715</v>
      </c>
      <c r="F2104">
        <v>72710899</v>
      </c>
      <c r="G2104">
        <v>3601.25</v>
      </c>
    </row>
    <row r="2105" spans="1:7">
      <c r="A2105" s="4">
        <v>39006</v>
      </c>
      <c r="B2105">
        <v>3668.9</v>
      </c>
      <c r="C2105">
        <v>3729.7</v>
      </c>
      <c r="D2105">
        <v>3668.9</v>
      </c>
      <c r="E2105">
        <v>3723.95</v>
      </c>
      <c r="F2105">
        <v>74544319</v>
      </c>
      <c r="G2105">
        <v>4114.25</v>
      </c>
    </row>
    <row r="2106" spans="1:7">
      <c r="A2106" s="4">
        <v>39003</v>
      </c>
      <c r="B2106">
        <v>3621.65</v>
      </c>
      <c r="C2106">
        <v>3682.35</v>
      </c>
      <c r="D2106">
        <v>3621.65</v>
      </c>
      <c r="E2106">
        <v>3676.05</v>
      </c>
      <c r="F2106">
        <v>77576341</v>
      </c>
      <c r="G2106">
        <v>4180.34</v>
      </c>
    </row>
    <row r="2107" spans="1:7">
      <c r="A2107" s="4">
        <v>39002</v>
      </c>
      <c r="B2107">
        <v>3562.55</v>
      </c>
      <c r="C2107">
        <v>3626.8</v>
      </c>
      <c r="D2107">
        <v>3545.95</v>
      </c>
      <c r="E2107">
        <v>3621.05</v>
      </c>
      <c r="F2107">
        <v>67079130</v>
      </c>
      <c r="G2107">
        <v>3436.45</v>
      </c>
    </row>
    <row r="2108" spans="1:7">
      <c r="A2108" s="4">
        <v>39001</v>
      </c>
      <c r="B2108">
        <v>3581.55</v>
      </c>
      <c r="C2108">
        <v>3614.5</v>
      </c>
      <c r="D2108">
        <v>3544.25</v>
      </c>
      <c r="E2108">
        <v>3558.55</v>
      </c>
      <c r="F2108">
        <v>64789296</v>
      </c>
      <c r="G2108">
        <v>3439.29</v>
      </c>
    </row>
    <row r="2109" spans="1:7">
      <c r="A2109" s="4">
        <v>39000</v>
      </c>
      <c r="B2109">
        <v>3567.45</v>
      </c>
      <c r="C2109">
        <v>3597.2</v>
      </c>
      <c r="D2109">
        <v>3563.1</v>
      </c>
      <c r="E2109">
        <v>3571.05</v>
      </c>
      <c r="F2109">
        <v>61272629</v>
      </c>
      <c r="G2109">
        <v>2759.2</v>
      </c>
    </row>
    <row r="2110" spans="1:7">
      <c r="A2110" s="4">
        <v>38999</v>
      </c>
      <c r="B2110">
        <v>3570.05</v>
      </c>
      <c r="C2110">
        <v>3585.35</v>
      </c>
      <c r="D2110">
        <v>3540.45</v>
      </c>
      <c r="E2110">
        <v>3567.15</v>
      </c>
      <c r="F2110">
        <v>52281974</v>
      </c>
      <c r="G2110">
        <v>2351.09</v>
      </c>
    </row>
    <row r="2111" spans="1:7">
      <c r="A2111" s="4">
        <v>38996</v>
      </c>
      <c r="B2111">
        <v>3565.45</v>
      </c>
      <c r="C2111">
        <v>3583.75</v>
      </c>
      <c r="D2111">
        <v>3560.9</v>
      </c>
      <c r="E2111">
        <v>3569.7</v>
      </c>
      <c r="F2111">
        <v>83455201</v>
      </c>
      <c r="G2111">
        <v>3254.23</v>
      </c>
    </row>
    <row r="2112" spans="1:7">
      <c r="A2112" s="4">
        <v>38995</v>
      </c>
      <c r="B2112">
        <v>3515.6</v>
      </c>
      <c r="C2112">
        <v>3574.95</v>
      </c>
      <c r="D2112">
        <v>3515.6</v>
      </c>
      <c r="E2112">
        <v>3564.9</v>
      </c>
      <c r="F2112">
        <v>74898110</v>
      </c>
      <c r="G2112">
        <v>3523.08</v>
      </c>
    </row>
    <row r="2113" spans="1:7">
      <c r="A2113" s="4">
        <v>38994</v>
      </c>
      <c r="B2113">
        <v>3570.95</v>
      </c>
      <c r="C2113">
        <v>3580.05</v>
      </c>
      <c r="D2113">
        <v>3508.65</v>
      </c>
      <c r="E2113">
        <v>3515.35</v>
      </c>
      <c r="F2113">
        <v>68278198</v>
      </c>
      <c r="G2113">
        <v>3819.03</v>
      </c>
    </row>
    <row r="2114" spans="1:7">
      <c r="A2114" s="4">
        <v>38993</v>
      </c>
      <c r="B2114">
        <v>3588.95</v>
      </c>
      <c r="C2114">
        <v>3606.2</v>
      </c>
      <c r="D2114">
        <v>3561.7</v>
      </c>
      <c r="E2114">
        <v>3569.6</v>
      </c>
      <c r="F2114">
        <v>55658446</v>
      </c>
      <c r="G2114">
        <v>2746.91</v>
      </c>
    </row>
    <row r="2115" spans="1:7">
      <c r="A2115" s="4">
        <v>38989</v>
      </c>
      <c r="B2115">
        <v>3572.15</v>
      </c>
      <c r="C2115">
        <v>3599.8</v>
      </c>
      <c r="D2115">
        <v>3564.7</v>
      </c>
      <c r="E2115">
        <v>3588.4</v>
      </c>
      <c r="F2115">
        <v>71280518</v>
      </c>
      <c r="G2115">
        <v>3291.25</v>
      </c>
    </row>
    <row r="2116" spans="1:7">
      <c r="A2116" s="4">
        <v>38988</v>
      </c>
      <c r="B2116">
        <v>3579.95</v>
      </c>
      <c r="C2116">
        <v>3589.3</v>
      </c>
      <c r="D2116">
        <v>3560.75</v>
      </c>
      <c r="E2116">
        <v>3571.75</v>
      </c>
      <c r="F2116">
        <v>82845862</v>
      </c>
      <c r="G2116">
        <v>4431.1000000000004</v>
      </c>
    </row>
    <row r="2117" spans="1:7">
      <c r="A2117" s="4">
        <v>38987</v>
      </c>
      <c r="B2117">
        <v>3571.75</v>
      </c>
      <c r="C2117">
        <v>3603.7</v>
      </c>
      <c r="D2117">
        <v>3568.4</v>
      </c>
      <c r="E2117">
        <v>3579.3</v>
      </c>
      <c r="F2117">
        <v>65272270</v>
      </c>
      <c r="G2117">
        <v>3388.77</v>
      </c>
    </row>
    <row r="2118" spans="1:7">
      <c r="A2118" s="4">
        <v>38986</v>
      </c>
      <c r="B2118">
        <v>3523.7</v>
      </c>
      <c r="C2118">
        <v>3576.75</v>
      </c>
      <c r="D2118">
        <v>3517.15</v>
      </c>
      <c r="E2118">
        <v>3571.75</v>
      </c>
      <c r="F2118">
        <v>67280328</v>
      </c>
      <c r="G2118">
        <v>3513.92</v>
      </c>
    </row>
    <row r="2119" spans="1:7">
      <c r="A2119" s="4">
        <v>38985</v>
      </c>
      <c r="B2119">
        <v>3545.1</v>
      </c>
      <c r="C2119">
        <v>3568.65</v>
      </c>
      <c r="D2119">
        <v>3514.85</v>
      </c>
      <c r="E2119">
        <v>3523.45</v>
      </c>
      <c r="F2119">
        <v>59718564</v>
      </c>
      <c r="G2119">
        <v>2973.4</v>
      </c>
    </row>
    <row r="2120" spans="1:7">
      <c r="A2120" s="4">
        <v>38982</v>
      </c>
      <c r="B2120">
        <v>3554.05</v>
      </c>
      <c r="C2120">
        <v>3562.45</v>
      </c>
      <c r="D2120">
        <v>3525.4</v>
      </c>
      <c r="E2120">
        <v>3544.05</v>
      </c>
      <c r="F2120">
        <v>60146361</v>
      </c>
      <c r="G2120">
        <v>3402.22</v>
      </c>
    </row>
    <row r="2121" spans="1:7">
      <c r="A2121" s="4">
        <v>38981</v>
      </c>
      <c r="B2121">
        <v>3506.7</v>
      </c>
      <c r="C2121">
        <v>3556.35</v>
      </c>
      <c r="D2121">
        <v>3506.7</v>
      </c>
      <c r="E2121">
        <v>3553.05</v>
      </c>
      <c r="F2121">
        <v>65971047</v>
      </c>
      <c r="G2121">
        <v>3470.59</v>
      </c>
    </row>
    <row r="2122" spans="1:7">
      <c r="A2122" s="4">
        <v>38980</v>
      </c>
      <c r="B2122">
        <v>3457.85</v>
      </c>
      <c r="C2122">
        <v>3509.85</v>
      </c>
      <c r="D2122">
        <v>3419.75</v>
      </c>
      <c r="E2122">
        <v>3502.8</v>
      </c>
      <c r="F2122">
        <v>62440086</v>
      </c>
      <c r="G2122">
        <v>3133.57</v>
      </c>
    </row>
    <row r="2123" spans="1:7">
      <c r="A2123" s="4">
        <v>38979</v>
      </c>
      <c r="B2123">
        <v>3493.5</v>
      </c>
      <c r="C2123">
        <v>3514.95</v>
      </c>
      <c r="D2123">
        <v>3438.8</v>
      </c>
      <c r="E2123">
        <v>3457.35</v>
      </c>
      <c r="F2123">
        <v>69738853</v>
      </c>
      <c r="G2123">
        <v>3565.22</v>
      </c>
    </row>
    <row r="2124" spans="1:7">
      <c r="A2124" s="4">
        <v>38978</v>
      </c>
      <c r="B2124">
        <v>3478.65</v>
      </c>
      <c r="C2124">
        <v>3506.2</v>
      </c>
      <c r="D2124">
        <v>3478.4</v>
      </c>
      <c r="E2124">
        <v>3492.75</v>
      </c>
      <c r="F2124">
        <v>60726317</v>
      </c>
      <c r="G2124">
        <v>2990.54</v>
      </c>
    </row>
    <row r="2125" spans="1:7">
      <c r="A2125" s="4">
        <v>38975</v>
      </c>
      <c r="B2125">
        <v>3471.65</v>
      </c>
      <c r="C2125">
        <v>3487.45</v>
      </c>
      <c r="D2125">
        <v>3434.55</v>
      </c>
      <c r="E2125">
        <v>3478.6</v>
      </c>
      <c r="F2125">
        <v>71320369</v>
      </c>
      <c r="G2125">
        <v>3491.83</v>
      </c>
    </row>
    <row r="2126" spans="1:7">
      <c r="A2126" s="4">
        <v>38974</v>
      </c>
      <c r="B2126">
        <v>3454.6</v>
      </c>
      <c r="C2126">
        <v>3484</v>
      </c>
      <c r="D2126">
        <v>3454.6</v>
      </c>
      <c r="E2126">
        <v>3471.6</v>
      </c>
      <c r="F2126">
        <v>88081056</v>
      </c>
      <c r="G2126">
        <v>4891.78</v>
      </c>
    </row>
    <row r="2127" spans="1:7">
      <c r="A2127" s="4">
        <v>38973</v>
      </c>
      <c r="B2127">
        <v>3389.85</v>
      </c>
      <c r="C2127">
        <v>3470.65</v>
      </c>
      <c r="D2127">
        <v>3389.8</v>
      </c>
      <c r="E2127">
        <v>3454.55</v>
      </c>
      <c r="F2127">
        <v>71103462</v>
      </c>
      <c r="G2127">
        <v>3702.22</v>
      </c>
    </row>
    <row r="2128" spans="1:7">
      <c r="A2128" s="4">
        <v>38972</v>
      </c>
      <c r="B2128">
        <v>3363.3</v>
      </c>
      <c r="C2128">
        <v>3395.05</v>
      </c>
      <c r="D2128">
        <v>3328.45</v>
      </c>
      <c r="E2128">
        <v>3389.9</v>
      </c>
      <c r="F2128">
        <v>80287997</v>
      </c>
      <c r="G2128">
        <v>3899.77</v>
      </c>
    </row>
    <row r="2129" spans="1:7">
      <c r="A2129" s="4">
        <v>38971</v>
      </c>
      <c r="B2129">
        <v>3470.35</v>
      </c>
      <c r="C2129">
        <v>3486.65</v>
      </c>
      <c r="D2129">
        <v>3351.3</v>
      </c>
      <c r="E2129">
        <v>3366.15</v>
      </c>
      <c r="F2129">
        <v>78022331</v>
      </c>
      <c r="G2129">
        <v>3948.22</v>
      </c>
    </row>
    <row r="2130" spans="1:7">
      <c r="A2130" s="4">
        <v>38968</v>
      </c>
      <c r="B2130">
        <v>3454.65</v>
      </c>
      <c r="C2130">
        <v>3477.95</v>
      </c>
      <c r="D2130">
        <v>3442.85</v>
      </c>
      <c r="E2130">
        <v>3471.45</v>
      </c>
      <c r="F2130">
        <v>75299798</v>
      </c>
      <c r="G2130">
        <v>3823.16</v>
      </c>
    </row>
    <row r="2131" spans="1:7">
      <c r="A2131" s="4">
        <v>38967</v>
      </c>
      <c r="B2131">
        <v>3477.15</v>
      </c>
      <c r="C2131">
        <v>3478.85</v>
      </c>
      <c r="D2131">
        <v>3438.8</v>
      </c>
      <c r="E2131">
        <v>3454.55</v>
      </c>
      <c r="F2131">
        <v>61695576</v>
      </c>
      <c r="G2131">
        <v>3097.76</v>
      </c>
    </row>
    <row r="2132" spans="1:7">
      <c r="A2132" s="4">
        <v>38966</v>
      </c>
      <c r="B2132">
        <v>3474.4</v>
      </c>
      <c r="C2132">
        <v>3490.7</v>
      </c>
      <c r="D2132">
        <v>3465.8</v>
      </c>
      <c r="E2132">
        <v>3477.25</v>
      </c>
      <c r="F2132">
        <v>64632141</v>
      </c>
      <c r="G2132">
        <v>3020.81</v>
      </c>
    </row>
    <row r="2133" spans="1:7">
      <c r="A2133" s="4">
        <v>38965</v>
      </c>
      <c r="B2133">
        <v>3471.4</v>
      </c>
      <c r="C2133">
        <v>3488.6</v>
      </c>
      <c r="D2133">
        <v>3457.9</v>
      </c>
      <c r="E2133">
        <v>3473.75</v>
      </c>
      <c r="F2133">
        <v>49637615</v>
      </c>
      <c r="G2133">
        <v>2330.87</v>
      </c>
    </row>
    <row r="2134" spans="1:7">
      <c r="A2134" s="4">
        <v>38964</v>
      </c>
      <c r="B2134">
        <v>3435.55</v>
      </c>
      <c r="C2134">
        <v>3483.1</v>
      </c>
      <c r="D2134">
        <v>3435.55</v>
      </c>
      <c r="E2134">
        <v>3476.85</v>
      </c>
      <c r="F2134">
        <v>55794558</v>
      </c>
      <c r="G2134">
        <v>2672.11</v>
      </c>
    </row>
    <row r="2135" spans="1:7">
      <c r="A2135" s="4">
        <v>38961</v>
      </c>
      <c r="B2135">
        <v>3414</v>
      </c>
      <c r="C2135">
        <v>3439.5</v>
      </c>
      <c r="D2135">
        <v>3402.9</v>
      </c>
      <c r="E2135">
        <v>3435.45</v>
      </c>
      <c r="F2135">
        <v>71355586</v>
      </c>
      <c r="G2135">
        <v>3118.13</v>
      </c>
    </row>
    <row r="2136" spans="1:7">
      <c r="A2136" s="4">
        <v>38960</v>
      </c>
      <c r="B2136">
        <v>3404.5</v>
      </c>
      <c r="C2136">
        <v>3452.3</v>
      </c>
      <c r="D2136">
        <v>3403.65</v>
      </c>
      <c r="E2136">
        <v>3413.9</v>
      </c>
      <c r="F2136">
        <v>98616609</v>
      </c>
      <c r="G2136">
        <v>4581.17</v>
      </c>
    </row>
    <row r="2137" spans="1:7">
      <c r="A2137" s="4">
        <v>38959</v>
      </c>
      <c r="B2137">
        <v>3425.8</v>
      </c>
      <c r="C2137">
        <v>3440.2</v>
      </c>
      <c r="D2137">
        <v>3407.75</v>
      </c>
      <c r="E2137">
        <v>3430.35</v>
      </c>
      <c r="F2137">
        <v>61671400</v>
      </c>
      <c r="G2137">
        <v>2963.16</v>
      </c>
    </row>
    <row r="2138" spans="1:7">
      <c r="A2138" s="4">
        <v>38958</v>
      </c>
      <c r="B2138">
        <v>3405.05</v>
      </c>
      <c r="C2138">
        <v>3434.95</v>
      </c>
      <c r="D2138">
        <v>3396.1</v>
      </c>
      <c r="E2138">
        <v>3425.7</v>
      </c>
      <c r="F2138">
        <v>60674227</v>
      </c>
      <c r="G2138">
        <v>2935.97</v>
      </c>
    </row>
    <row r="2139" spans="1:7">
      <c r="A2139" s="4">
        <v>38957</v>
      </c>
      <c r="B2139">
        <v>3386</v>
      </c>
      <c r="C2139">
        <v>3405.3</v>
      </c>
      <c r="D2139">
        <v>3377.75</v>
      </c>
      <c r="E2139">
        <v>3401.1</v>
      </c>
      <c r="F2139">
        <v>46753742</v>
      </c>
      <c r="G2139">
        <v>2051.9699999999998</v>
      </c>
    </row>
    <row r="2140" spans="1:7">
      <c r="A2140" s="4">
        <v>38954</v>
      </c>
      <c r="B2140">
        <v>3368.55</v>
      </c>
      <c r="C2140">
        <v>3402.7</v>
      </c>
      <c r="D2140">
        <v>3368.55</v>
      </c>
      <c r="E2140">
        <v>3385.95</v>
      </c>
      <c r="F2140">
        <v>68458051</v>
      </c>
      <c r="G2140">
        <v>3290.78</v>
      </c>
    </row>
    <row r="2141" spans="1:7">
      <c r="A2141" s="4">
        <v>38953</v>
      </c>
      <c r="B2141">
        <v>3336.65</v>
      </c>
      <c r="C2141">
        <v>3379.55</v>
      </c>
      <c r="D2141">
        <v>3304.85</v>
      </c>
      <c r="E2141">
        <v>3370.4</v>
      </c>
      <c r="F2141">
        <v>70794902</v>
      </c>
      <c r="G2141">
        <v>3625.17</v>
      </c>
    </row>
    <row r="2142" spans="1:7">
      <c r="A2142" s="4">
        <v>38952</v>
      </c>
      <c r="B2142">
        <v>3363.6</v>
      </c>
      <c r="C2142">
        <v>3369.65</v>
      </c>
      <c r="D2142">
        <v>3325.1</v>
      </c>
      <c r="E2142">
        <v>3335.8</v>
      </c>
      <c r="F2142">
        <v>52060467</v>
      </c>
      <c r="G2142">
        <v>2595.6799999999998</v>
      </c>
    </row>
    <row r="2143" spans="1:7">
      <c r="A2143" s="4">
        <v>38951</v>
      </c>
      <c r="B2143">
        <v>3369.6</v>
      </c>
      <c r="C2143">
        <v>3398.35</v>
      </c>
      <c r="D2143">
        <v>3351.5</v>
      </c>
      <c r="E2143">
        <v>3364.6</v>
      </c>
      <c r="F2143">
        <v>58614547</v>
      </c>
      <c r="G2143">
        <v>2780.25</v>
      </c>
    </row>
    <row r="2144" spans="1:7">
      <c r="A2144" s="4">
        <v>38950</v>
      </c>
      <c r="B2144">
        <v>3356.8</v>
      </c>
      <c r="C2144">
        <v>3374.9</v>
      </c>
      <c r="D2144">
        <v>3332.9</v>
      </c>
      <c r="E2144">
        <v>3366</v>
      </c>
      <c r="F2144">
        <v>48935056</v>
      </c>
      <c r="G2144">
        <v>2623.86</v>
      </c>
    </row>
    <row r="2145" spans="1:7">
      <c r="A2145" s="4">
        <v>38947</v>
      </c>
      <c r="B2145">
        <v>3354.5</v>
      </c>
      <c r="C2145">
        <v>3366.25</v>
      </c>
      <c r="D2145">
        <v>3332.2</v>
      </c>
      <c r="E2145">
        <v>3356.75</v>
      </c>
      <c r="F2145">
        <v>57031969</v>
      </c>
      <c r="G2145">
        <v>2744.7</v>
      </c>
    </row>
    <row r="2146" spans="1:7">
      <c r="A2146" s="4">
        <v>38946</v>
      </c>
      <c r="B2146">
        <v>3359.7</v>
      </c>
      <c r="C2146">
        <v>3385.15</v>
      </c>
      <c r="D2146">
        <v>3328.6</v>
      </c>
      <c r="E2146">
        <v>3353.9</v>
      </c>
      <c r="F2146">
        <v>72570406</v>
      </c>
      <c r="G2146">
        <v>3678.42</v>
      </c>
    </row>
    <row r="2147" spans="1:7">
      <c r="A2147" s="4">
        <v>38945</v>
      </c>
      <c r="B2147">
        <v>3314.75</v>
      </c>
      <c r="C2147">
        <v>3377.1</v>
      </c>
      <c r="D2147">
        <v>3314.75</v>
      </c>
      <c r="E2147">
        <v>3356.05</v>
      </c>
      <c r="F2147">
        <v>69199131</v>
      </c>
      <c r="G2147">
        <v>3288.12</v>
      </c>
    </row>
    <row r="2148" spans="1:7">
      <c r="A2148" s="4">
        <v>38943</v>
      </c>
      <c r="B2148">
        <v>3274.95</v>
      </c>
      <c r="C2148">
        <v>3317.8</v>
      </c>
      <c r="D2148">
        <v>3269.15</v>
      </c>
      <c r="E2148">
        <v>3313.1</v>
      </c>
      <c r="F2148">
        <v>51600194</v>
      </c>
      <c r="G2148">
        <v>2309.79</v>
      </c>
    </row>
    <row r="2149" spans="1:7">
      <c r="A2149" s="4">
        <v>38940</v>
      </c>
      <c r="B2149">
        <v>3260.05</v>
      </c>
      <c r="C2149">
        <v>3286.5</v>
      </c>
      <c r="D2149">
        <v>3236.95</v>
      </c>
      <c r="E2149">
        <v>3274.35</v>
      </c>
      <c r="F2149">
        <v>63497173</v>
      </c>
      <c r="G2149">
        <v>3339.55</v>
      </c>
    </row>
    <row r="2150" spans="1:7">
      <c r="A2150" s="4">
        <v>38939</v>
      </c>
      <c r="B2150">
        <v>3254.6</v>
      </c>
      <c r="C2150">
        <v>3274.75</v>
      </c>
      <c r="D2150">
        <v>3229.45</v>
      </c>
      <c r="E2150">
        <v>3260.1</v>
      </c>
      <c r="F2150">
        <v>59287718</v>
      </c>
      <c r="G2150">
        <v>2795.74</v>
      </c>
    </row>
    <row r="2151" spans="1:7">
      <c r="A2151" s="4">
        <v>38938</v>
      </c>
      <c r="B2151">
        <v>3211.55</v>
      </c>
      <c r="C2151">
        <v>3267.2</v>
      </c>
      <c r="D2151">
        <v>3187.85</v>
      </c>
      <c r="E2151">
        <v>3254.6</v>
      </c>
      <c r="F2151">
        <v>71781978</v>
      </c>
      <c r="G2151">
        <v>3410.66</v>
      </c>
    </row>
    <row r="2152" spans="1:7">
      <c r="A2152" s="4">
        <v>38937</v>
      </c>
      <c r="B2152">
        <v>3151.55</v>
      </c>
      <c r="C2152">
        <v>3216.75</v>
      </c>
      <c r="D2152">
        <v>3151.55</v>
      </c>
      <c r="E2152">
        <v>3212.4</v>
      </c>
      <c r="F2152">
        <v>52271647</v>
      </c>
      <c r="G2152">
        <v>2334.3000000000002</v>
      </c>
    </row>
    <row r="2153" spans="1:7">
      <c r="A2153" s="4">
        <v>38936</v>
      </c>
      <c r="B2153">
        <v>3176.7</v>
      </c>
      <c r="C2153">
        <v>3178.5</v>
      </c>
      <c r="D2153">
        <v>3142.55</v>
      </c>
      <c r="E2153">
        <v>3151.1</v>
      </c>
      <c r="F2153">
        <v>50260661</v>
      </c>
      <c r="G2153">
        <v>2482.52</v>
      </c>
    </row>
    <row r="2154" spans="1:7">
      <c r="A2154" s="4">
        <v>38933</v>
      </c>
      <c r="B2154">
        <v>3189.7</v>
      </c>
      <c r="C2154">
        <v>3228.15</v>
      </c>
      <c r="D2154">
        <v>3161.8</v>
      </c>
      <c r="E2154">
        <v>3176.75</v>
      </c>
      <c r="F2154">
        <v>69528047</v>
      </c>
      <c r="G2154">
        <v>3282.36</v>
      </c>
    </row>
    <row r="2155" spans="1:7">
      <c r="A2155" s="4">
        <v>38932</v>
      </c>
      <c r="B2155">
        <v>3182.55</v>
      </c>
      <c r="C2155">
        <v>3234.25</v>
      </c>
      <c r="D2155">
        <v>3175.15</v>
      </c>
      <c r="E2155">
        <v>3190</v>
      </c>
      <c r="F2155">
        <v>69084722</v>
      </c>
      <c r="G2155">
        <v>3556.26</v>
      </c>
    </row>
    <row r="2156" spans="1:7">
      <c r="A2156" s="4">
        <v>38931</v>
      </c>
      <c r="B2156">
        <v>3129.45</v>
      </c>
      <c r="C2156">
        <v>3187.85</v>
      </c>
      <c r="D2156">
        <v>3127.9</v>
      </c>
      <c r="E2156">
        <v>3182.1</v>
      </c>
      <c r="F2156">
        <v>55484351</v>
      </c>
      <c r="G2156">
        <v>2628.88</v>
      </c>
    </row>
    <row r="2157" spans="1:7">
      <c r="A2157" s="4">
        <v>38930</v>
      </c>
      <c r="B2157">
        <v>3128.2</v>
      </c>
      <c r="C2157">
        <v>3154.7</v>
      </c>
      <c r="D2157">
        <v>3113.6</v>
      </c>
      <c r="E2157">
        <v>3147.8</v>
      </c>
      <c r="F2157">
        <v>57028169</v>
      </c>
      <c r="G2157">
        <v>2790.09</v>
      </c>
    </row>
    <row r="2158" spans="1:7">
      <c r="A2158" s="4">
        <v>38929</v>
      </c>
      <c r="B2158">
        <v>3131.35</v>
      </c>
      <c r="C2158">
        <v>3179.7</v>
      </c>
      <c r="D2158">
        <v>3110.6</v>
      </c>
      <c r="E2158">
        <v>3143.2</v>
      </c>
      <c r="F2158">
        <v>61675413</v>
      </c>
      <c r="G2158">
        <v>3130.17</v>
      </c>
    </row>
    <row r="2159" spans="1:7">
      <c r="A2159" s="4">
        <v>38926</v>
      </c>
      <c r="B2159">
        <v>3158</v>
      </c>
      <c r="C2159">
        <v>3168.5</v>
      </c>
      <c r="D2159">
        <v>3109.45</v>
      </c>
      <c r="E2159">
        <v>3130.8</v>
      </c>
      <c r="F2159">
        <v>81278521</v>
      </c>
      <c r="G2159">
        <v>3571.94</v>
      </c>
    </row>
    <row r="2160" spans="1:7">
      <c r="A2160" s="4">
        <v>38925</v>
      </c>
      <c r="B2160">
        <v>3109.85</v>
      </c>
      <c r="C2160">
        <v>3167.1</v>
      </c>
      <c r="D2160">
        <v>3109.85</v>
      </c>
      <c r="E2160">
        <v>3156.15</v>
      </c>
      <c r="F2160">
        <v>106694441</v>
      </c>
      <c r="G2160">
        <v>5295.1</v>
      </c>
    </row>
    <row r="2161" spans="1:7">
      <c r="A2161" s="4">
        <v>38924</v>
      </c>
      <c r="B2161">
        <v>3040.45</v>
      </c>
      <c r="C2161">
        <v>3121.4</v>
      </c>
      <c r="D2161">
        <v>3022.7</v>
      </c>
      <c r="E2161">
        <v>3110.15</v>
      </c>
      <c r="F2161">
        <v>77137663</v>
      </c>
      <c r="G2161">
        <v>3749.48</v>
      </c>
    </row>
    <row r="2162" spans="1:7">
      <c r="A2162" s="4">
        <v>38923</v>
      </c>
      <c r="B2162">
        <v>2989.5</v>
      </c>
      <c r="C2162">
        <v>3046.95</v>
      </c>
      <c r="D2162">
        <v>2987.15</v>
      </c>
      <c r="E2162">
        <v>3040.5</v>
      </c>
      <c r="F2162">
        <v>70646865</v>
      </c>
      <c r="G2162">
        <v>3378.75</v>
      </c>
    </row>
    <row r="2163" spans="1:7">
      <c r="A2163" s="4">
        <v>38922</v>
      </c>
      <c r="B2163">
        <v>2944.9</v>
      </c>
      <c r="C2163">
        <v>2996.65</v>
      </c>
      <c r="D2163">
        <v>2878.25</v>
      </c>
      <c r="E2163">
        <v>2985.85</v>
      </c>
      <c r="F2163">
        <v>78139891</v>
      </c>
      <c r="G2163">
        <v>3721.14</v>
      </c>
    </row>
    <row r="2164" spans="1:7">
      <c r="A2164" s="4">
        <v>38919</v>
      </c>
      <c r="B2164">
        <v>3025.1</v>
      </c>
      <c r="C2164">
        <v>3029.1</v>
      </c>
      <c r="D2164">
        <v>2930.15</v>
      </c>
      <c r="E2164">
        <v>2945</v>
      </c>
      <c r="F2164">
        <v>74876151</v>
      </c>
      <c r="G2164">
        <v>3454.86</v>
      </c>
    </row>
    <row r="2165" spans="1:7">
      <c r="A2165" s="4">
        <v>38918</v>
      </c>
      <c r="B2165">
        <v>2943.65</v>
      </c>
      <c r="C2165">
        <v>3041.25</v>
      </c>
      <c r="D2165">
        <v>2943.65</v>
      </c>
      <c r="E2165">
        <v>3023.05</v>
      </c>
      <c r="F2165">
        <v>77712999</v>
      </c>
      <c r="G2165">
        <v>3686.36</v>
      </c>
    </row>
    <row r="2166" spans="1:7">
      <c r="A2166" s="4">
        <v>38917</v>
      </c>
      <c r="B2166">
        <v>2995.85</v>
      </c>
      <c r="C2166">
        <v>3045.35</v>
      </c>
      <c r="D2166">
        <v>2919.95</v>
      </c>
      <c r="E2166">
        <v>2932.75</v>
      </c>
      <c r="F2166">
        <v>79085652</v>
      </c>
      <c r="G2166">
        <v>3948.34</v>
      </c>
    </row>
    <row r="2167" spans="1:7">
      <c r="A2167" s="4">
        <v>38916</v>
      </c>
      <c r="B2167">
        <v>3007.15</v>
      </c>
      <c r="C2167">
        <v>3038.25</v>
      </c>
      <c r="D2167">
        <v>2967.95</v>
      </c>
      <c r="E2167">
        <v>2993.65</v>
      </c>
      <c r="F2167">
        <v>70494264</v>
      </c>
      <c r="G2167">
        <v>3522.91</v>
      </c>
    </row>
    <row r="2168" spans="1:7">
      <c r="A2168" s="4">
        <v>38915</v>
      </c>
      <c r="B2168">
        <v>3123.65</v>
      </c>
      <c r="C2168">
        <v>3125.1</v>
      </c>
      <c r="D2168">
        <v>2999.35</v>
      </c>
      <c r="E2168">
        <v>3007.55</v>
      </c>
      <c r="F2168">
        <v>60049023</v>
      </c>
      <c r="G2168">
        <v>2953.6</v>
      </c>
    </row>
    <row r="2169" spans="1:7">
      <c r="A2169" s="4">
        <v>38912</v>
      </c>
      <c r="B2169">
        <v>3166.25</v>
      </c>
      <c r="C2169">
        <v>3166.25</v>
      </c>
      <c r="D2169">
        <v>3089.55</v>
      </c>
      <c r="E2169">
        <v>3123.35</v>
      </c>
      <c r="F2169">
        <v>61512609</v>
      </c>
      <c r="G2169">
        <v>3055.66</v>
      </c>
    </row>
    <row r="2170" spans="1:7">
      <c r="A2170" s="4">
        <v>38911</v>
      </c>
      <c r="B2170">
        <v>3196.3</v>
      </c>
      <c r="C2170">
        <v>3208.85</v>
      </c>
      <c r="D2170">
        <v>3148.95</v>
      </c>
      <c r="E2170">
        <v>3169.3</v>
      </c>
      <c r="F2170">
        <v>81620172</v>
      </c>
      <c r="G2170">
        <v>3475.59</v>
      </c>
    </row>
    <row r="2171" spans="1:7">
      <c r="A2171" s="4">
        <v>38910</v>
      </c>
      <c r="B2171">
        <v>3124.95</v>
      </c>
      <c r="C2171">
        <v>3201.35</v>
      </c>
      <c r="D2171">
        <v>3078.25</v>
      </c>
      <c r="E2171">
        <v>3195.9</v>
      </c>
      <c r="F2171">
        <v>93623050</v>
      </c>
      <c r="G2171">
        <v>5499.45</v>
      </c>
    </row>
    <row r="2172" spans="1:7">
      <c r="A2172" s="4">
        <v>38909</v>
      </c>
      <c r="B2172">
        <v>3145.3</v>
      </c>
      <c r="C2172">
        <v>3146</v>
      </c>
      <c r="D2172">
        <v>3100.4</v>
      </c>
      <c r="E2172">
        <v>3116.15</v>
      </c>
      <c r="F2172">
        <v>66336970</v>
      </c>
      <c r="G2172">
        <v>3096.43</v>
      </c>
    </row>
    <row r="2173" spans="1:7">
      <c r="A2173" s="4">
        <v>38908</v>
      </c>
      <c r="B2173">
        <v>3077.1</v>
      </c>
      <c r="C2173">
        <v>3147.7</v>
      </c>
      <c r="D2173">
        <v>3064.1</v>
      </c>
      <c r="E2173">
        <v>3142</v>
      </c>
      <c r="F2173">
        <v>65284375</v>
      </c>
      <c r="G2173">
        <v>2980.45</v>
      </c>
    </row>
    <row r="2174" spans="1:7">
      <c r="A2174" s="4">
        <v>38905</v>
      </c>
      <c r="B2174">
        <v>3157.95</v>
      </c>
      <c r="C2174">
        <v>3193.1</v>
      </c>
      <c r="D2174">
        <v>3056.3</v>
      </c>
      <c r="E2174">
        <v>3075.85</v>
      </c>
      <c r="F2174">
        <v>90060282</v>
      </c>
      <c r="G2174">
        <v>4068.6</v>
      </c>
    </row>
    <row r="2175" spans="1:7">
      <c r="A2175" s="4">
        <v>38904</v>
      </c>
      <c r="B2175">
        <v>3197.5</v>
      </c>
      <c r="C2175">
        <v>3197.5</v>
      </c>
      <c r="D2175">
        <v>3138.4</v>
      </c>
      <c r="E2175">
        <v>3156.4</v>
      </c>
      <c r="F2175">
        <v>74893378</v>
      </c>
      <c r="G2175">
        <v>3524.77</v>
      </c>
    </row>
    <row r="2176" spans="1:7">
      <c r="A2176" s="4">
        <v>38903</v>
      </c>
      <c r="B2176">
        <v>3136.95</v>
      </c>
      <c r="C2176">
        <v>3201.2</v>
      </c>
      <c r="D2176">
        <v>3121.8</v>
      </c>
      <c r="E2176">
        <v>3197.1</v>
      </c>
      <c r="F2176">
        <v>90419711</v>
      </c>
      <c r="G2176">
        <v>4195.99</v>
      </c>
    </row>
    <row r="2177" spans="1:7">
      <c r="A2177" s="4">
        <v>38902</v>
      </c>
      <c r="B2177">
        <v>3151.05</v>
      </c>
      <c r="C2177">
        <v>3177.4</v>
      </c>
      <c r="D2177">
        <v>3130.3</v>
      </c>
      <c r="E2177">
        <v>3138.65</v>
      </c>
      <c r="F2177">
        <v>66682150</v>
      </c>
      <c r="G2177">
        <v>3147.66</v>
      </c>
    </row>
    <row r="2178" spans="1:7">
      <c r="A2178" s="4">
        <v>38901</v>
      </c>
      <c r="B2178">
        <v>3128.75</v>
      </c>
      <c r="C2178">
        <v>3160.35</v>
      </c>
      <c r="D2178">
        <v>3114.85</v>
      </c>
      <c r="E2178">
        <v>3150.95</v>
      </c>
      <c r="F2178">
        <v>66603275</v>
      </c>
      <c r="G2178">
        <v>3157.85</v>
      </c>
    </row>
    <row r="2179" spans="1:7">
      <c r="A2179" s="4">
        <v>38898</v>
      </c>
      <c r="B2179">
        <v>2993.5</v>
      </c>
      <c r="C2179">
        <v>3134.15</v>
      </c>
      <c r="D2179">
        <v>2993.5</v>
      </c>
      <c r="E2179">
        <v>3128.2</v>
      </c>
      <c r="F2179">
        <v>98679172</v>
      </c>
      <c r="G2179">
        <v>4453.99</v>
      </c>
    </row>
    <row r="2180" spans="1:7">
      <c r="A2180" s="4">
        <v>38897</v>
      </c>
      <c r="B2180">
        <v>2982.9</v>
      </c>
      <c r="C2180">
        <v>3049.25</v>
      </c>
      <c r="D2180">
        <v>2982.9</v>
      </c>
      <c r="E2180">
        <v>2997.9</v>
      </c>
      <c r="F2180">
        <v>110790760</v>
      </c>
      <c r="G2180">
        <v>5017.76</v>
      </c>
    </row>
    <row r="2181" spans="1:7">
      <c r="A2181" s="4">
        <v>38896</v>
      </c>
      <c r="B2181">
        <v>2982.2</v>
      </c>
      <c r="C2181">
        <v>3003.65</v>
      </c>
      <c r="D2181">
        <v>2909.6</v>
      </c>
      <c r="E2181">
        <v>2981.1</v>
      </c>
      <c r="F2181">
        <v>84897439</v>
      </c>
      <c r="G2181">
        <v>3840.16</v>
      </c>
    </row>
    <row r="2182" spans="1:7">
      <c r="A2182" s="4">
        <v>38895</v>
      </c>
      <c r="B2182">
        <v>2943.6</v>
      </c>
      <c r="C2182">
        <v>3004.15</v>
      </c>
      <c r="D2182">
        <v>2899.25</v>
      </c>
      <c r="E2182">
        <v>2982.45</v>
      </c>
      <c r="F2182">
        <v>116745741</v>
      </c>
      <c r="G2182">
        <v>5252.39</v>
      </c>
    </row>
    <row r="2183" spans="1:7">
      <c r="A2183" s="4">
        <v>38894</v>
      </c>
      <c r="B2183">
        <v>3051.8</v>
      </c>
      <c r="C2183">
        <v>3059.85</v>
      </c>
      <c r="D2183">
        <v>2928</v>
      </c>
      <c r="E2183">
        <v>2943.2</v>
      </c>
      <c r="F2183">
        <v>87442622</v>
      </c>
      <c r="G2183">
        <v>3613.02</v>
      </c>
    </row>
    <row r="2184" spans="1:7">
      <c r="A2184" s="4">
        <v>38893</v>
      </c>
      <c r="B2184">
        <v>3043.15</v>
      </c>
      <c r="C2184">
        <v>3083</v>
      </c>
      <c r="D2184">
        <v>3035.95</v>
      </c>
      <c r="E2184">
        <v>3050.3</v>
      </c>
      <c r="F2184">
        <v>12073961</v>
      </c>
      <c r="G2184">
        <v>433.29</v>
      </c>
    </row>
    <row r="2185" spans="1:7">
      <c r="A2185" s="4">
        <v>38891</v>
      </c>
      <c r="B2185">
        <v>2993.55</v>
      </c>
      <c r="C2185">
        <v>3063.2</v>
      </c>
      <c r="D2185">
        <v>2920.2</v>
      </c>
      <c r="E2185">
        <v>3042.7</v>
      </c>
      <c r="F2185">
        <v>86904356</v>
      </c>
      <c r="G2185">
        <v>3615.07</v>
      </c>
    </row>
    <row r="2186" spans="1:7">
      <c r="A2186" s="4">
        <v>38890</v>
      </c>
      <c r="B2186">
        <v>2923.75</v>
      </c>
      <c r="C2186">
        <v>3017.65</v>
      </c>
      <c r="D2186">
        <v>2923.75</v>
      </c>
      <c r="E2186">
        <v>2994.75</v>
      </c>
      <c r="F2186">
        <v>81030379</v>
      </c>
      <c r="G2186">
        <v>3567</v>
      </c>
    </row>
    <row r="2187" spans="1:7">
      <c r="A2187" s="4">
        <v>38889</v>
      </c>
      <c r="B2187">
        <v>2861.4</v>
      </c>
      <c r="C2187">
        <v>2930.8</v>
      </c>
      <c r="D2187">
        <v>2836.4</v>
      </c>
      <c r="E2187">
        <v>2923.45</v>
      </c>
      <c r="F2187">
        <v>81725635</v>
      </c>
      <c r="G2187">
        <v>3417</v>
      </c>
    </row>
    <row r="2188" spans="1:7">
      <c r="A2188" s="4">
        <v>38888</v>
      </c>
      <c r="B2188">
        <v>2919</v>
      </c>
      <c r="C2188">
        <v>2919</v>
      </c>
      <c r="D2188">
        <v>2837.45</v>
      </c>
      <c r="E2188">
        <v>2861.3</v>
      </c>
      <c r="F2188">
        <v>85067878</v>
      </c>
      <c r="G2188">
        <v>3342.93</v>
      </c>
    </row>
    <row r="2189" spans="1:7">
      <c r="A2189" s="4">
        <v>38887</v>
      </c>
      <c r="B2189">
        <v>2892</v>
      </c>
      <c r="C2189">
        <v>2932.9</v>
      </c>
      <c r="D2189">
        <v>2846.5</v>
      </c>
      <c r="E2189">
        <v>2916.9</v>
      </c>
      <c r="F2189">
        <v>75179603</v>
      </c>
      <c r="G2189">
        <v>3186.42</v>
      </c>
    </row>
    <row r="2190" spans="1:7">
      <c r="A2190" s="4">
        <v>38884</v>
      </c>
      <c r="B2190">
        <v>2799.85</v>
      </c>
      <c r="C2190">
        <v>2960.15</v>
      </c>
      <c r="D2190">
        <v>2799.85</v>
      </c>
      <c r="E2190">
        <v>2890.35</v>
      </c>
      <c r="F2190">
        <v>117621143</v>
      </c>
      <c r="G2190">
        <v>5258.32</v>
      </c>
    </row>
    <row r="2191" spans="1:7">
      <c r="A2191" s="4">
        <v>38883</v>
      </c>
      <c r="B2191">
        <v>2634.1</v>
      </c>
      <c r="C2191">
        <v>2814.15</v>
      </c>
      <c r="D2191">
        <v>2634.1</v>
      </c>
      <c r="E2191">
        <v>2798.8</v>
      </c>
      <c r="F2191">
        <v>88836911</v>
      </c>
      <c r="G2191">
        <v>3820.2</v>
      </c>
    </row>
    <row r="2192" spans="1:7">
      <c r="A2192" s="4">
        <v>38882</v>
      </c>
      <c r="B2192">
        <v>2665.05</v>
      </c>
      <c r="C2192">
        <v>2767.75</v>
      </c>
      <c r="D2192">
        <v>2595.65</v>
      </c>
      <c r="E2192">
        <v>2632.8</v>
      </c>
      <c r="F2192">
        <v>98860315</v>
      </c>
      <c r="G2192">
        <v>4513.8999999999996</v>
      </c>
    </row>
    <row r="2193" spans="1:7">
      <c r="A2193" s="4">
        <v>38881</v>
      </c>
      <c r="B2193">
        <v>2773.6</v>
      </c>
      <c r="C2193">
        <v>2773.6</v>
      </c>
      <c r="D2193">
        <v>2638.1</v>
      </c>
      <c r="E2193">
        <v>2663.3</v>
      </c>
      <c r="F2193">
        <v>85457365</v>
      </c>
      <c r="G2193">
        <v>3459.33</v>
      </c>
    </row>
    <row r="2194" spans="1:7">
      <c r="A2194" s="4">
        <v>38880</v>
      </c>
      <c r="B2194">
        <v>2867.65</v>
      </c>
      <c r="C2194">
        <v>2877.8</v>
      </c>
      <c r="D2194">
        <v>2761.85</v>
      </c>
      <c r="E2194">
        <v>2776.85</v>
      </c>
      <c r="F2194">
        <v>78190250</v>
      </c>
      <c r="G2194">
        <v>3359.69</v>
      </c>
    </row>
    <row r="2195" spans="1:7">
      <c r="A2195" s="4">
        <v>38877</v>
      </c>
      <c r="B2195">
        <v>2721.2</v>
      </c>
      <c r="C2195">
        <v>2875.75</v>
      </c>
      <c r="D2195">
        <v>2707.85</v>
      </c>
      <c r="E2195">
        <v>2866.3</v>
      </c>
      <c r="F2195">
        <v>101500861</v>
      </c>
      <c r="G2195">
        <v>4255.42</v>
      </c>
    </row>
    <row r="2196" spans="1:7">
      <c r="A2196" s="4">
        <v>38876</v>
      </c>
      <c r="B2196">
        <v>2856.9</v>
      </c>
      <c r="C2196">
        <v>2859.4</v>
      </c>
      <c r="D2196">
        <v>2683.2</v>
      </c>
      <c r="E2196">
        <v>2724.35</v>
      </c>
      <c r="F2196">
        <v>133611695</v>
      </c>
      <c r="G2196">
        <v>5155.37</v>
      </c>
    </row>
    <row r="2197" spans="1:7">
      <c r="A2197" s="4">
        <v>38875</v>
      </c>
      <c r="B2197">
        <v>2935.25</v>
      </c>
      <c r="C2197">
        <v>2956.9</v>
      </c>
      <c r="D2197">
        <v>2819.45</v>
      </c>
      <c r="E2197">
        <v>2860.45</v>
      </c>
      <c r="F2197">
        <v>122677884</v>
      </c>
      <c r="G2197">
        <v>4954.3900000000003</v>
      </c>
    </row>
    <row r="2198" spans="1:7">
      <c r="A2198" s="4">
        <v>38874</v>
      </c>
      <c r="B2198">
        <v>3015.05</v>
      </c>
      <c r="C2198">
        <v>3015.05</v>
      </c>
      <c r="D2198">
        <v>2910.3</v>
      </c>
      <c r="E2198">
        <v>2937.3</v>
      </c>
      <c r="F2198">
        <v>98819077</v>
      </c>
      <c r="G2198">
        <v>4198.29</v>
      </c>
    </row>
    <row r="2199" spans="1:7">
      <c r="A2199" s="4">
        <v>38873</v>
      </c>
      <c r="B2199">
        <v>3092.6</v>
      </c>
      <c r="C2199">
        <v>3125.4</v>
      </c>
      <c r="D2199">
        <v>3006.4</v>
      </c>
      <c r="E2199">
        <v>3016.65</v>
      </c>
      <c r="F2199">
        <v>88204812</v>
      </c>
      <c r="G2199">
        <v>4034.23</v>
      </c>
    </row>
    <row r="2200" spans="1:7">
      <c r="A2200" s="4">
        <v>38870</v>
      </c>
      <c r="B2200">
        <v>2961.5</v>
      </c>
      <c r="C2200">
        <v>3099.35</v>
      </c>
      <c r="D2200">
        <v>2940.2</v>
      </c>
      <c r="E2200">
        <v>3091.35</v>
      </c>
      <c r="F2200">
        <v>106179408</v>
      </c>
      <c r="G2200">
        <v>4324.0600000000004</v>
      </c>
    </row>
    <row r="2201" spans="1:7">
      <c r="A2201" s="4">
        <v>38869</v>
      </c>
      <c r="B2201">
        <v>3072.55</v>
      </c>
      <c r="C2201">
        <v>3130</v>
      </c>
      <c r="D2201">
        <v>2936.6</v>
      </c>
      <c r="E2201">
        <v>2962.25</v>
      </c>
      <c r="F2201">
        <v>112881053</v>
      </c>
      <c r="G2201">
        <v>5065.82</v>
      </c>
    </row>
    <row r="2202" spans="1:7">
      <c r="A2202" s="4">
        <v>38868</v>
      </c>
      <c r="B2202">
        <v>3181.95</v>
      </c>
      <c r="C2202">
        <v>3181.95</v>
      </c>
      <c r="D2202">
        <v>2972.9</v>
      </c>
      <c r="E2202">
        <v>3071.05</v>
      </c>
      <c r="F2202">
        <v>119568428</v>
      </c>
      <c r="G2202">
        <v>4934.32</v>
      </c>
    </row>
    <row r="2203" spans="1:7">
      <c r="A2203" s="4">
        <v>38867</v>
      </c>
      <c r="B2203">
        <v>3215.5</v>
      </c>
      <c r="C2203">
        <v>3252.1</v>
      </c>
      <c r="D2203">
        <v>3167.05</v>
      </c>
      <c r="E2203">
        <v>3185.3</v>
      </c>
      <c r="F2203">
        <v>69451029</v>
      </c>
      <c r="G2203">
        <v>3202.35</v>
      </c>
    </row>
    <row r="2204" spans="1:7">
      <c r="A2204" s="4">
        <v>38866</v>
      </c>
      <c r="B2204">
        <v>3207.25</v>
      </c>
      <c r="C2204">
        <v>3255.25</v>
      </c>
      <c r="D2204">
        <v>3193.15</v>
      </c>
      <c r="E2204">
        <v>3214.9</v>
      </c>
      <c r="F2204">
        <v>73032523</v>
      </c>
      <c r="G2204">
        <v>2981.85</v>
      </c>
    </row>
    <row r="2205" spans="1:7">
      <c r="A2205" s="4">
        <v>38863</v>
      </c>
      <c r="B2205">
        <v>3177.7</v>
      </c>
      <c r="C2205">
        <v>3277.95</v>
      </c>
      <c r="D2205">
        <v>3177.7</v>
      </c>
      <c r="E2205">
        <v>3209.6</v>
      </c>
      <c r="F2205">
        <v>105522896</v>
      </c>
      <c r="G2205">
        <v>4245.4399999999996</v>
      </c>
    </row>
    <row r="2206" spans="1:7">
      <c r="A2206" s="4">
        <v>38862</v>
      </c>
      <c r="B2206">
        <v>3114.7</v>
      </c>
      <c r="C2206">
        <v>3198.35</v>
      </c>
      <c r="D2206">
        <v>3012.95</v>
      </c>
      <c r="E2206">
        <v>3177.7</v>
      </c>
      <c r="F2206">
        <v>154894775</v>
      </c>
      <c r="G2206">
        <v>6720.25</v>
      </c>
    </row>
    <row r="2207" spans="1:7">
      <c r="A2207" s="4">
        <v>38861</v>
      </c>
      <c r="B2207">
        <v>3203.5</v>
      </c>
      <c r="C2207">
        <v>3249.75</v>
      </c>
      <c r="D2207">
        <v>3091.6</v>
      </c>
      <c r="E2207">
        <v>3115.55</v>
      </c>
      <c r="F2207">
        <v>134699170</v>
      </c>
      <c r="G2207">
        <v>5908.84</v>
      </c>
    </row>
    <row r="2208" spans="1:7">
      <c r="A2208" s="4">
        <v>38860</v>
      </c>
      <c r="B2208">
        <v>3068.6</v>
      </c>
      <c r="C2208">
        <v>3221.05</v>
      </c>
      <c r="D2208">
        <v>2997.35</v>
      </c>
      <c r="E2208">
        <v>3199.35</v>
      </c>
      <c r="F2208">
        <v>114894339</v>
      </c>
      <c r="G2208">
        <v>4682.5600000000004</v>
      </c>
    </row>
    <row r="2209" spans="1:7">
      <c r="A2209" s="4">
        <v>38859</v>
      </c>
      <c r="B2209">
        <v>3254.3</v>
      </c>
      <c r="C2209">
        <v>3313.9</v>
      </c>
      <c r="D2209">
        <v>2896.4</v>
      </c>
      <c r="E2209">
        <v>3081.35</v>
      </c>
      <c r="F2209">
        <v>148001127</v>
      </c>
      <c r="G2209">
        <v>6043.37</v>
      </c>
    </row>
    <row r="2210" spans="1:7">
      <c r="A2210" s="4">
        <v>38856</v>
      </c>
      <c r="B2210">
        <v>3391.85</v>
      </c>
      <c r="C2210">
        <v>3493.05</v>
      </c>
      <c r="D2210">
        <v>3205.25</v>
      </c>
      <c r="E2210">
        <v>3246.9</v>
      </c>
      <c r="F2210">
        <v>143372267</v>
      </c>
      <c r="G2210">
        <v>6499.15</v>
      </c>
    </row>
    <row r="2211" spans="1:7">
      <c r="A2211" s="4">
        <v>38855</v>
      </c>
      <c r="B2211">
        <v>3636.45</v>
      </c>
      <c r="C2211">
        <v>3636.45</v>
      </c>
      <c r="D2211">
        <v>3365.9</v>
      </c>
      <c r="E2211">
        <v>3388.9</v>
      </c>
      <c r="F2211">
        <v>137036044</v>
      </c>
      <c r="G2211">
        <v>6090.7</v>
      </c>
    </row>
    <row r="2212" spans="1:7">
      <c r="A2212" s="4">
        <v>38854</v>
      </c>
      <c r="B2212">
        <v>3525.05</v>
      </c>
      <c r="C2212">
        <v>3641.85</v>
      </c>
      <c r="D2212">
        <v>3525.05</v>
      </c>
      <c r="E2212">
        <v>3635.1</v>
      </c>
      <c r="F2212">
        <v>100892613</v>
      </c>
      <c r="G2212">
        <v>4550.8500000000004</v>
      </c>
    </row>
    <row r="2213" spans="1:7">
      <c r="A2213" s="4">
        <v>38853</v>
      </c>
      <c r="B2213">
        <v>3502.95</v>
      </c>
      <c r="C2213">
        <v>3543.5</v>
      </c>
      <c r="D2213">
        <v>3382.4</v>
      </c>
      <c r="E2213">
        <v>3523.3</v>
      </c>
      <c r="F2213">
        <v>139746059</v>
      </c>
      <c r="G2213">
        <v>6200.73</v>
      </c>
    </row>
    <row r="2214" spans="1:7">
      <c r="A2214" s="4">
        <v>38852</v>
      </c>
      <c r="B2214">
        <v>3651</v>
      </c>
      <c r="C2214">
        <v>3653</v>
      </c>
      <c r="D2214">
        <v>3482.85</v>
      </c>
      <c r="E2214">
        <v>3502.95</v>
      </c>
      <c r="F2214">
        <v>125542855</v>
      </c>
      <c r="G2214">
        <v>5652.8</v>
      </c>
    </row>
    <row r="2215" spans="1:7">
      <c r="A2215" s="4">
        <v>38849</v>
      </c>
      <c r="B2215">
        <v>3704.15</v>
      </c>
      <c r="C2215">
        <v>3704.15</v>
      </c>
      <c r="D2215">
        <v>3633.85</v>
      </c>
      <c r="E2215">
        <v>3650.05</v>
      </c>
      <c r="F2215">
        <v>94028454</v>
      </c>
      <c r="G2215">
        <v>4448.04</v>
      </c>
    </row>
    <row r="2216" spans="1:7">
      <c r="A2216" s="4">
        <v>38848</v>
      </c>
      <c r="B2216">
        <v>3755.8</v>
      </c>
      <c r="C2216">
        <v>3774.15</v>
      </c>
      <c r="D2216">
        <v>3687.9</v>
      </c>
      <c r="E2216">
        <v>3701.05</v>
      </c>
      <c r="F2216">
        <v>77726368</v>
      </c>
      <c r="G2216">
        <v>4255.37</v>
      </c>
    </row>
    <row r="2217" spans="1:7">
      <c r="A2217" s="4">
        <v>38847</v>
      </c>
      <c r="B2217">
        <v>3720.75</v>
      </c>
      <c r="C2217">
        <v>3758.05</v>
      </c>
      <c r="D2217">
        <v>3717.25</v>
      </c>
      <c r="E2217">
        <v>3754.25</v>
      </c>
      <c r="F2217">
        <v>93510261</v>
      </c>
      <c r="G2217">
        <v>4998.59</v>
      </c>
    </row>
    <row r="2218" spans="1:7">
      <c r="A2218" s="4">
        <v>38846</v>
      </c>
      <c r="B2218">
        <v>3694.65</v>
      </c>
      <c r="C2218">
        <v>3725.4</v>
      </c>
      <c r="D2218">
        <v>3655.65</v>
      </c>
      <c r="E2218">
        <v>3720.55</v>
      </c>
      <c r="F2218">
        <v>83890001</v>
      </c>
      <c r="G2218">
        <v>4706.1499999999996</v>
      </c>
    </row>
    <row r="2219" spans="1:7">
      <c r="A2219" s="4">
        <v>38845</v>
      </c>
      <c r="B2219">
        <v>3668.65</v>
      </c>
      <c r="C2219">
        <v>3708.55</v>
      </c>
      <c r="D2219">
        <v>3668.65</v>
      </c>
      <c r="E2219">
        <v>3693.15</v>
      </c>
      <c r="F2219">
        <v>70284895</v>
      </c>
      <c r="G2219">
        <v>3777.17</v>
      </c>
    </row>
    <row r="2220" spans="1:7">
      <c r="A2220" s="4">
        <v>38842</v>
      </c>
      <c r="B2220">
        <v>3649.45</v>
      </c>
      <c r="C2220">
        <v>3676.55</v>
      </c>
      <c r="D2220">
        <v>3639.55</v>
      </c>
      <c r="E2220">
        <v>3663.95</v>
      </c>
      <c r="F2220">
        <v>106747561</v>
      </c>
      <c r="G2220">
        <v>4261.22</v>
      </c>
    </row>
    <row r="2221" spans="1:7">
      <c r="A2221" s="4">
        <v>38841</v>
      </c>
      <c r="B2221">
        <v>3630.65</v>
      </c>
      <c r="C2221">
        <v>3674.5</v>
      </c>
      <c r="D2221">
        <v>3621.55</v>
      </c>
      <c r="E2221">
        <v>3648.4</v>
      </c>
      <c r="F2221">
        <v>100108143</v>
      </c>
      <c r="G2221">
        <v>5141</v>
      </c>
    </row>
    <row r="2222" spans="1:7">
      <c r="A2222" s="4">
        <v>38840</v>
      </c>
      <c r="B2222">
        <v>3604.4</v>
      </c>
      <c r="C2222">
        <v>3640.8</v>
      </c>
      <c r="D2222">
        <v>3581.4</v>
      </c>
      <c r="E2222">
        <v>3634.25</v>
      </c>
      <c r="F2222">
        <v>95591194</v>
      </c>
      <c r="G2222">
        <v>4537.1899999999996</v>
      </c>
    </row>
    <row r="2223" spans="1:7">
      <c r="A2223" s="4">
        <v>38839</v>
      </c>
      <c r="B2223">
        <v>3557.55</v>
      </c>
      <c r="C2223">
        <v>3622.05</v>
      </c>
      <c r="D2223">
        <v>3556.9</v>
      </c>
      <c r="E2223">
        <v>3605.45</v>
      </c>
      <c r="F2223">
        <v>108347510</v>
      </c>
      <c r="G2223">
        <v>5259.84</v>
      </c>
    </row>
    <row r="2224" spans="1:7">
      <c r="A2224" s="4">
        <v>38836</v>
      </c>
      <c r="B2224">
        <v>3508.35</v>
      </c>
      <c r="C2224">
        <v>3565.75</v>
      </c>
      <c r="D2224">
        <v>3508.35</v>
      </c>
      <c r="E2224">
        <v>3557.6</v>
      </c>
      <c r="F2224">
        <v>35740010</v>
      </c>
      <c r="G2224">
        <v>1515.59</v>
      </c>
    </row>
    <row r="2225" spans="1:7">
      <c r="A2225" s="4">
        <v>38835</v>
      </c>
      <c r="B2225">
        <v>3507.45</v>
      </c>
      <c r="C2225">
        <v>3517.65</v>
      </c>
      <c r="D2225">
        <v>3342.85</v>
      </c>
      <c r="E2225">
        <v>3508.35</v>
      </c>
      <c r="F2225">
        <v>108821039</v>
      </c>
      <c r="G2225">
        <v>4943.01</v>
      </c>
    </row>
    <row r="2226" spans="1:7">
      <c r="A2226" s="4">
        <v>38834</v>
      </c>
      <c r="B2226">
        <v>3554.7</v>
      </c>
      <c r="C2226">
        <v>3598.95</v>
      </c>
      <c r="D2226">
        <v>3492.75</v>
      </c>
      <c r="E2226">
        <v>3508.1</v>
      </c>
      <c r="F2226">
        <v>148887167</v>
      </c>
      <c r="G2226">
        <v>10435.620000000001</v>
      </c>
    </row>
    <row r="2227" spans="1:7">
      <c r="A2227" s="4">
        <v>38833</v>
      </c>
      <c r="B2227">
        <v>3462.65</v>
      </c>
      <c r="C2227">
        <v>3562.3</v>
      </c>
      <c r="D2227">
        <v>3454.1</v>
      </c>
      <c r="E2227">
        <v>3555.75</v>
      </c>
      <c r="F2227">
        <v>90642187</v>
      </c>
      <c r="G2227">
        <v>4568.22</v>
      </c>
    </row>
    <row r="2228" spans="1:7">
      <c r="A2228" s="4">
        <v>38832</v>
      </c>
      <c r="B2228">
        <v>3548.8</v>
      </c>
      <c r="C2228">
        <v>3552.65</v>
      </c>
      <c r="D2228">
        <v>3433.55</v>
      </c>
      <c r="E2228">
        <v>3462.65</v>
      </c>
      <c r="F2228">
        <v>83494373</v>
      </c>
      <c r="G2228">
        <v>4284.6899999999996</v>
      </c>
    </row>
    <row r="2229" spans="1:7">
      <c r="A2229" s="4">
        <v>38831</v>
      </c>
      <c r="B2229">
        <v>3572.8</v>
      </c>
      <c r="C2229">
        <v>3585.35</v>
      </c>
      <c r="D2229">
        <v>3536.3</v>
      </c>
      <c r="E2229">
        <v>3548.9</v>
      </c>
      <c r="F2229">
        <v>90785788</v>
      </c>
      <c r="G2229">
        <v>4698.3500000000004</v>
      </c>
    </row>
    <row r="2230" spans="1:7">
      <c r="A2230" s="4">
        <v>38828</v>
      </c>
      <c r="B2230">
        <v>3576.75</v>
      </c>
      <c r="C2230">
        <v>3592.75</v>
      </c>
      <c r="D2230">
        <v>3517.1</v>
      </c>
      <c r="E2230">
        <v>3573.05</v>
      </c>
      <c r="F2230">
        <v>134014772</v>
      </c>
      <c r="G2230">
        <v>6849.64</v>
      </c>
    </row>
    <row r="2231" spans="1:7">
      <c r="A2231" s="4">
        <v>38827</v>
      </c>
      <c r="B2231">
        <v>3539.8</v>
      </c>
      <c r="C2231">
        <v>3578.35</v>
      </c>
      <c r="D2231">
        <v>3527.25</v>
      </c>
      <c r="E2231">
        <v>3573.5</v>
      </c>
      <c r="F2231">
        <v>113701322</v>
      </c>
      <c r="G2231">
        <v>5774.69</v>
      </c>
    </row>
    <row r="2232" spans="1:7">
      <c r="A2232" s="4">
        <v>38826</v>
      </c>
      <c r="B2232">
        <v>3523.65</v>
      </c>
      <c r="C2232">
        <v>3570.5</v>
      </c>
      <c r="D2232">
        <v>3502.75</v>
      </c>
      <c r="E2232">
        <v>3535.85</v>
      </c>
      <c r="F2232">
        <v>119462639</v>
      </c>
      <c r="G2232">
        <v>5833.57</v>
      </c>
    </row>
    <row r="2233" spans="1:7">
      <c r="A2233" s="4">
        <v>38825</v>
      </c>
      <c r="B2233">
        <v>3429</v>
      </c>
      <c r="C2233">
        <v>3521.95</v>
      </c>
      <c r="D2233">
        <v>3429</v>
      </c>
      <c r="E2233">
        <v>3518.1</v>
      </c>
      <c r="F2233">
        <v>103920172</v>
      </c>
      <c r="G2233">
        <v>5605.22</v>
      </c>
    </row>
    <row r="2234" spans="1:7">
      <c r="A2234" s="4">
        <v>38824</v>
      </c>
      <c r="B2234">
        <v>3342.15</v>
      </c>
      <c r="C2234">
        <v>3433.65</v>
      </c>
      <c r="D2234">
        <v>3342.15</v>
      </c>
      <c r="E2234">
        <v>3425.15</v>
      </c>
      <c r="F2234">
        <v>94138429</v>
      </c>
      <c r="G2234">
        <v>4856.6099999999997</v>
      </c>
    </row>
    <row r="2235" spans="1:7">
      <c r="A2235" s="4">
        <v>38820</v>
      </c>
      <c r="B2235">
        <v>3380.4</v>
      </c>
      <c r="C2235">
        <v>3391.05</v>
      </c>
      <c r="D2235">
        <v>3290.35</v>
      </c>
      <c r="E2235">
        <v>3345.5</v>
      </c>
      <c r="F2235">
        <v>129244802</v>
      </c>
      <c r="G2235">
        <v>6733.14</v>
      </c>
    </row>
    <row r="2236" spans="1:7">
      <c r="A2236" s="4">
        <v>38819</v>
      </c>
      <c r="B2236">
        <v>3479.1</v>
      </c>
      <c r="C2236">
        <v>3484.65</v>
      </c>
      <c r="D2236">
        <v>3366.75</v>
      </c>
      <c r="E2236">
        <v>3380</v>
      </c>
      <c r="F2236">
        <v>124245306</v>
      </c>
      <c r="G2236">
        <v>6146.48</v>
      </c>
    </row>
    <row r="2237" spans="1:7">
      <c r="A2237" s="4">
        <v>38817</v>
      </c>
      <c r="B2237">
        <v>3455</v>
      </c>
      <c r="C2237">
        <v>3489.05</v>
      </c>
      <c r="D2237">
        <v>3430.4</v>
      </c>
      <c r="E2237">
        <v>3478.45</v>
      </c>
      <c r="F2237">
        <v>104980176</v>
      </c>
      <c r="G2237">
        <v>4807.96</v>
      </c>
    </row>
    <row r="2238" spans="1:7">
      <c r="A2238" s="4">
        <v>38814</v>
      </c>
      <c r="B2238">
        <v>3525.6</v>
      </c>
      <c r="C2238">
        <v>3555.5</v>
      </c>
      <c r="D2238">
        <v>3445.9</v>
      </c>
      <c r="E2238">
        <v>3454.8</v>
      </c>
      <c r="F2238">
        <v>137089599</v>
      </c>
      <c r="G2238">
        <v>7354.61</v>
      </c>
    </row>
    <row r="2239" spans="1:7">
      <c r="A2239" s="4">
        <v>38812</v>
      </c>
      <c r="B2239">
        <v>3483.15</v>
      </c>
      <c r="C2239">
        <v>3513.95</v>
      </c>
      <c r="D2239">
        <v>3483.15</v>
      </c>
      <c r="E2239">
        <v>3510.9</v>
      </c>
      <c r="F2239">
        <v>79374868</v>
      </c>
      <c r="G2239">
        <v>4099.01</v>
      </c>
    </row>
    <row r="2240" spans="1:7">
      <c r="A2240" s="4">
        <v>38811</v>
      </c>
      <c r="B2240">
        <v>3473.1</v>
      </c>
      <c r="C2240">
        <v>3508.25</v>
      </c>
      <c r="D2240">
        <v>3463.85</v>
      </c>
      <c r="E2240">
        <v>3483.15</v>
      </c>
      <c r="F2240">
        <v>92359007</v>
      </c>
      <c r="G2240">
        <v>4230.1000000000004</v>
      </c>
    </row>
    <row r="2241" spans="1:7">
      <c r="A2241" s="4">
        <v>38810</v>
      </c>
      <c r="B2241">
        <v>3403.15</v>
      </c>
      <c r="C2241">
        <v>3478.25</v>
      </c>
      <c r="D2241">
        <v>3402.45</v>
      </c>
      <c r="E2241">
        <v>3473.3</v>
      </c>
      <c r="F2241">
        <v>73250033</v>
      </c>
      <c r="G2241">
        <v>3804.68</v>
      </c>
    </row>
    <row r="2242" spans="1:7">
      <c r="A2242" s="4">
        <v>38807</v>
      </c>
      <c r="B2242">
        <v>3420.55</v>
      </c>
      <c r="C2242">
        <v>3425.45</v>
      </c>
      <c r="D2242">
        <v>3381.9</v>
      </c>
      <c r="E2242">
        <v>3402.55</v>
      </c>
      <c r="F2242">
        <v>191025581</v>
      </c>
      <c r="G2242">
        <v>12055.59</v>
      </c>
    </row>
    <row r="2243" spans="1:7">
      <c r="A2243" s="4">
        <v>38806</v>
      </c>
      <c r="B2243">
        <v>3354.25</v>
      </c>
      <c r="C2243">
        <v>3433.85</v>
      </c>
      <c r="D2243">
        <v>3354.25</v>
      </c>
      <c r="E2243">
        <v>3418.95</v>
      </c>
      <c r="F2243">
        <v>167133850</v>
      </c>
      <c r="G2243">
        <v>7120.91</v>
      </c>
    </row>
    <row r="2244" spans="1:7">
      <c r="A2244" s="4">
        <v>38805</v>
      </c>
      <c r="B2244">
        <v>3324.85</v>
      </c>
      <c r="C2244">
        <v>3359.8</v>
      </c>
      <c r="D2244">
        <v>3324.8</v>
      </c>
      <c r="E2244">
        <v>3354.2</v>
      </c>
      <c r="F2244">
        <v>107383096</v>
      </c>
      <c r="G2244">
        <v>4235.41</v>
      </c>
    </row>
    <row r="2245" spans="1:7">
      <c r="A2245" s="4">
        <v>38804</v>
      </c>
      <c r="B2245">
        <v>3321.45</v>
      </c>
      <c r="C2245">
        <v>3344.5</v>
      </c>
      <c r="D2245">
        <v>3311.85</v>
      </c>
      <c r="E2245">
        <v>3325</v>
      </c>
      <c r="F2245">
        <v>145259830</v>
      </c>
      <c r="G2245">
        <v>7402.88</v>
      </c>
    </row>
    <row r="2246" spans="1:7">
      <c r="A2246" s="4">
        <v>38803</v>
      </c>
      <c r="B2246">
        <v>3283.4</v>
      </c>
      <c r="C2246">
        <v>3327.05</v>
      </c>
      <c r="D2246">
        <v>3280.8</v>
      </c>
      <c r="E2246">
        <v>3321.65</v>
      </c>
      <c r="F2246">
        <v>155883121</v>
      </c>
      <c r="G2246">
        <v>6939.44</v>
      </c>
    </row>
    <row r="2247" spans="1:7">
      <c r="A2247" s="4">
        <v>38800</v>
      </c>
      <c r="B2247">
        <v>3247.15</v>
      </c>
      <c r="C2247">
        <v>3286.2</v>
      </c>
      <c r="D2247">
        <v>3242.6</v>
      </c>
      <c r="E2247">
        <v>3279.8</v>
      </c>
      <c r="F2247">
        <v>133458459</v>
      </c>
      <c r="G2247">
        <v>3755.77</v>
      </c>
    </row>
    <row r="2248" spans="1:7">
      <c r="A2248" s="4">
        <v>38799</v>
      </c>
      <c r="B2248">
        <v>3240.85</v>
      </c>
      <c r="C2248">
        <v>3265.6</v>
      </c>
      <c r="D2248">
        <v>3225.2</v>
      </c>
      <c r="E2248">
        <v>3247.15</v>
      </c>
      <c r="F2248">
        <v>132315985</v>
      </c>
      <c r="G2248">
        <v>4977.08</v>
      </c>
    </row>
    <row r="2249" spans="1:7">
      <c r="A2249" s="4">
        <v>38798</v>
      </c>
      <c r="B2249">
        <v>3263.35</v>
      </c>
      <c r="C2249">
        <v>3267.95</v>
      </c>
      <c r="D2249">
        <v>3221.95</v>
      </c>
      <c r="E2249">
        <v>3240.15</v>
      </c>
      <c r="F2249">
        <v>92992199</v>
      </c>
      <c r="G2249">
        <v>4747.1499999999996</v>
      </c>
    </row>
    <row r="2250" spans="1:7">
      <c r="A2250" s="4">
        <v>38797</v>
      </c>
      <c r="B2250">
        <v>3264.65</v>
      </c>
      <c r="C2250">
        <v>3292.15</v>
      </c>
      <c r="D2250">
        <v>3247.25</v>
      </c>
      <c r="E2250">
        <v>3262.3</v>
      </c>
      <c r="F2250">
        <v>94383185</v>
      </c>
      <c r="G2250">
        <v>4408.3100000000004</v>
      </c>
    </row>
    <row r="2251" spans="1:7">
      <c r="A2251" s="4">
        <v>38796</v>
      </c>
      <c r="B2251">
        <v>3234.2</v>
      </c>
      <c r="C2251">
        <v>3268.25</v>
      </c>
      <c r="D2251">
        <v>3234.2</v>
      </c>
      <c r="E2251">
        <v>3265.65</v>
      </c>
      <c r="F2251">
        <v>74738736</v>
      </c>
      <c r="G2251">
        <v>3092.16</v>
      </c>
    </row>
    <row r="2252" spans="1:7">
      <c r="A2252" s="4">
        <v>38793</v>
      </c>
      <c r="B2252">
        <v>3226.9</v>
      </c>
      <c r="C2252">
        <v>3258.3</v>
      </c>
      <c r="D2252">
        <v>3226.9</v>
      </c>
      <c r="E2252">
        <v>3234.05</v>
      </c>
      <c r="F2252">
        <v>84410109</v>
      </c>
      <c r="G2252">
        <v>4238.8</v>
      </c>
    </row>
    <row r="2253" spans="1:7">
      <c r="A2253" s="4">
        <v>38792</v>
      </c>
      <c r="B2253">
        <v>3197.3</v>
      </c>
      <c r="C2253">
        <v>3230.4</v>
      </c>
      <c r="D2253">
        <v>3196.95</v>
      </c>
      <c r="E2253">
        <v>3226.6</v>
      </c>
      <c r="F2253">
        <v>85098635</v>
      </c>
      <c r="G2253">
        <v>4339.33</v>
      </c>
    </row>
    <row r="2254" spans="1:7">
      <c r="A2254" s="4">
        <v>38790</v>
      </c>
      <c r="B2254">
        <v>3197.2</v>
      </c>
      <c r="C2254">
        <v>3223.45</v>
      </c>
      <c r="D2254">
        <v>3184.05</v>
      </c>
      <c r="E2254">
        <v>3195.35</v>
      </c>
      <c r="F2254">
        <v>81135055</v>
      </c>
      <c r="G2254">
        <v>4011.15</v>
      </c>
    </row>
    <row r="2255" spans="1:7">
      <c r="A2255" s="4">
        <v>38789</v>
      </c>
      <c r="B2255">
        <v>3184.1</v>
      </c>
      <c r="C2255">
        <v>3221.3</v>
      </c>
      <c r="D2255">
        <v>3174.05</v>
      </c>
      <c r="E2255">
        <v>3202.65</v>
      </c>
      <c r="F2255">
        <v>71708390</v>
      </c>
      <c r="G2255">
        <v>3515.72</v>
      </c>
    </row>
    <row r="2256" spans="1:7">
      <c r="A2256" s="4">
        <v>38786</v>
      </c>
      <c r="B2256">
        <v>3129.05</v>
      </c>
      <c r="C2256">
        <v>3189.35</v>
      </c>
      <c r="D2256">
        <v>3128.6</v>
      </c>
      <c r="E2256">
        <v>3183.9</v>
      </c>
      <c r="F2256">
        <v>89130425</v>
      </c>
      <c r="G2256">
        <v>4292.37</v>
      </c>
    </row>
    <row r="2257" spans="1:7">
      <c r="A2257" s="4">
        <v>38785</v>
      </c>
      <c r="B2257">
        <v>3116.75</v>
      </c>
      <c r="C2257">
        <v>3132.65</v>
      </c>
      <c r="D2257">
        <v>3069.85</v>
      </c>
      <c r="E2257">
        <v>3129.1</v>
      </c>
      <c r="F2257">
        <v>91561270</v>
      </c>
      <c r="G2257">
        <v>4422.04</v>
      </c>
    </row>
    <row r="2258" spans="1:7">
      <c r="A2258" s="4">
        <v>38784</v>
      </c>
      <c r="B2258">
        <v>3183.45</v>
      </c>
      <c r="C2258">
        <v>3187.5</v>
      </c>
      <c r="D2258">
        <v>3107.9</v>
      </c>
      <c r="E2258">
        <v>3116.7</v>
      </c>
      <c r="F2258">
        <v>104385907</v>
      </c>
      <c r="G2258">
        <v>5393.67</v>
      </c>
    </row>
    <row r="2259" spans="1:7">
      <c r="A2259" s="4">
        <v>38783</v>
      </c>
      <c r="B2259">
        <v>3190.45</v>
      </c>
      <c r="C2259">
        <v>3192.95</v>
      </c>
      <c r="D2259">
        <v>3166.75</v>
      </c>
      <c r="E2259">
        <v>3182.8</v>
      </c>
      <c r="F2259">
        <v>85670076</v>
      </c>
      <c r="G2259">
        <v>4153.3500000000004</v>
      </c>
    </row>
    <row r="2260" spans="1:7">
      <c r="A2260" s="4">
        <v>38782</v>
      </c>
      <c r="B2260">
        <v>3147.25</v>
      </c>
      <c r="C2260">
        <v>3194</v>
      </c>
      <c r="D2260">
        <v>3147.2</v>
      </c>
      <c r="E2260">
        <v>3190.4</v>
      </c>
      <c r="F2260">
        <v>70231056</v>
      </c>
      <c r="G2260">
        <v>3256.57</v>
      </c>
    </row>
    <row r="2261" spans="1:7">
      <c r="A2261" s="4">
        <v>38779</v>
      </c>
      <c r="B2261">
        <v>3151.3</v>
      </c>
      <c r="C2261">
        <v>3167.2</v>
      </c>
      <c r="D2261">
        <v>3132.6</v>
      </c>
      <c r="E2261">
        <v>3147.35</v>
      </c>
      <c r="F2261">
        <v>68562889</v>
      </c>
      <c r="G2261">
        <v>3740.91</v>
      </c>
    </row>
    <row r="2262" spans="1:7">
      <c r="A2262" s="4">
        <v>38778</v>
      </c>
      <c r="B2262">
        <v>3124.25</v>
      </c>
      <c r="C2262">
        <v>3170.35</v>
      </c>
      <c r="D2262">
        <v>3124.25</v>
      </c>
      <c r="E2262">
        <v>3150.7</v>
      </c>
      <c r="F2262">
        <v>117835195</v>
      </c>
      <c r="G2262">
        <v>5303.83</v>
      </c>
    </row>
    <row r="2263" spans="1:7">
      <c r="A2263" s="4">
        <v>38777</v>
      </c>
      <c r="B2263">
        <v>3074.6</v>
      </c>
      <c r="C2263">
        <v>3127.25</v>
      </c>
      <c r="D2263">
        <v>3064</v>
      </c>
      <c r="E2263">
        <v>3123.1</v>
      </c>
      <c r="F2263">
        <v>96935864</v>
      </c>
      <c r="G2263">
        <v>4886.99</v>
      </c>
    </row>
    <row r="2264" spans="1:7">
      <c r="A2264" s="4">
        <v>38776</v>
      </c>
      <c r="B2264">
        <v>3067.9</v>
      </c>
      <c r="C2264">
        <v>3090.3</v>
      </c>
      <c r="D2264">
        <v>3031.8</v>
      </c>
      <c r="E2264">
        <v>3074.7</v>
      </c>
      <c r="F2264">
        <v>101518894</v>
      </c>
      <c r="G2264">
        <v>4978.91</v>
      </c>
    </row>
    <row r="2265" spans="1:7">
      <c r="A2265" s="4">
        <v>38775</v>
      </c>
      <c r="B2265">
        <v>3050.3</v>
      </c>
      <c r="C2265">
        <v>3070.35</v>
      </c>
      <c r="D2265">
        <v>3050.3</v>
      </c>
      <c r="E2265">
        <v>3067.45</v>
      </c>
      <c r="F2265">
        <v>53579117</v>
      </c>
      <c r="G2265">
        <v>2663.01</v>
      </c>
    </row>
    <row r="2266" spans="1:7">
      <c r="A2266" s="4">
        <v>38772</v>
      </c>
      <c r="B2266">
        <v>3061.7</v>
      </c>
      <c r="C2266">
        <v>3072</v>
      </c>
      <c r="D2266">
        <v>3041.6</v>
      </c>
      <c r="E2266">
        <v>3050.05</v>
      </c>
      <c r="F2266">
        <v>61840503</v>
      </c>
      <c r="G2266">
        <v>2445.38</v>
      </c>
    </row>
    <row r="2267" spans="1:7">
      <c r="A2267" s="4">
        <v>38771</v>
      </c>
      <c r="B2267">
        <v>3050.85</v>
      </c>
      <c r="C2267">
        <v>3078.4</v>
      </c>
      <c r="D2267">
        <v>3050.85</v>
      </c>
      <c r="E2267">
        <v>3062.1</v>
      </c>
      <c r="F2267">
        <v>108536483</v>
      </c>
      <c r="G2267">
        <v>4627.45</v>
      </c>
    </row>
    <row r="2268" spans="1:7">
      <c r="A2268" s="4">
        <v>38770</v>
      </c>
      <c r="B2268">
        <v>3035.65</v>
      </c>
      <c r="C2268">
        <v>3055.65</v>
      </c>
      <c r="D2268">
        <v>3032.5</v>
      </c>
      <c r="E2268">
        <v>3050.8</v>
      </c>
      <c r="F2268">
        <v>56288881</v>
      </c>
      <c r="G2268">
        <v>2838.57</v>
      </c>
    </row>
    <row r="2269" spans="1:7">
      <c r="A2269" s="4">
        <v>38769</v>
      </c>
      <c r="B2269">
        <v>3008.55</v>
      </c>
      <c r="C2269">
        <v>3042.05</v>
      </c>
      <c r="D2269">
        <v>3008.55</v>
      </c>
      <c r="E2269">
        <v>3035.5</v>
      </c>
      <c r="F2269">
        <v>59629361</v>
      </c>
      <c r="G2269">
        <v>2936.55</v>
      </c>
    </row>
    <row r="2270" spans="1:7">
      <c r="A2270" s="4">
        <v>38768</v>
      </c>
      <c r="B2270">
        <v>2982.35</v>
      </c>
      <c r="C2270">
        <v>3010.65</v>
      </c>
      <c r="D2270">
        <v>2955.85</v>
      </c>
      <c r="E2270">
        <v>3005.85</v>
      </c>
      <c r="F2270">
        <v>61702111</v>
      </c>
      <c r="G2270">
        <v>2832.2</v>
      </c>
    </row>
    <row r="2271" spans="1:7">
      <c r="A2271" s="4">
        <v>38765</v>
      </c>
      <c r="B2271">
        <v>3021.65</v>
      </c>
      <c r="C2271">
        <v>3038.8</v>
      </c>
      <c r="D2271">
        <v>2976.7</v>
      </c>
      <c r="E2271">
        <v>2981.5</v>
      </c>
      <c r="F2271">
        <v>80252511</v>
      </c>
      <c r="G2271">
        <v>3664.79</v>
      </c>
    </row>
    <row r="2272" spans="1:7">
      <c r="A2272" s="4">
        <v>38764</v>
      </c>
      <c r="B2272">
        <v>3023.1</v>
      </c>
      <c r="C2272">
        <v>3036.65</v>
      </c>
      <c r="D2272">
        <v>3013.7</v>
      </c>
      <c r="E2272">
        <v>3021.6</v>
      </c>
      <c r="F2272">
        <v>77742684</v>
      </c>
      <c r="G2272">
        <v>3413.17</v>
      </c>
    </row>
    <row r="2273" spans="1:7">
      <c r="A2273" s="4">
        <v>38763</v>
      </c>
      <c r="B2273">
        <v>3001.4</v>
      </c>
      <c r="C2273">
        <v>3048.8</v>
      </c>
      <c r="D2273">
        <v>2995.3</v>
      </c>
      <c r="E2273">
        <v>3022.2</v>
      </c>
      <c r="F2273">
        <v>90334973</v>
      </c>
      <c r="G2273">
        <v>4183.4799999999996</v>
      </c>
    </row>
    <row r="2274" spans="1:7">
      <c r="A2274" s="4">
        <v>38762</v>
      </c>
      <c r="B2274">
        <v>3040.25</v>
      </c>
      <c r="C2274">
        <v>3051.7</v>
      </c>
      <c r="D2274">
        <v>3009.9</v>
      </c>
      <c r="E2274">
        <v>3017.55</v>
      </c>
      <c r="F2274">
        <v>86851659</v>
      </c>
      <c r="G2274">
        <v>4149.93</v>
      </c>
    </row>
    <row r="2275" spans="1:7">
      <c r="A2275" s="4">
        <v>38761</v>
      </c>
      <c r="B2275">
        <v>3026.15</v>
      </c>
      <c r="C2275">
        <v>3042.75</v>
      </c>
      <c r="D2275">
        <v>3018.5</v>
      </c>
      <c r="E2275">
        <v>3041.15</v>
      </c>
      <c r="F2275">
        <v>66172668</v>
      </c>
      <c r="G2275">
        <v>3052.33</v>
      </c>
    </row>
    <row r="2276" spans="1:7">
      <c r="A2276" s="4">
        <v>38758</v>
      </c>
      <c r="B2276">
        <v>3009.15</v>
      </c>
      <c r="C2276">
        <v>3031.75</v>
      </c>
      <c r="D2276">
        <v>3009.1</v>
      </c>
      <c r="E2276">
        <v>3027.55</v>
      </c>
      <c r="F2276">
        <v>77233296</v>
      </c>
      <c r="G2276">
        <v>3764.84</v>
      </c>
    </row>
    <row r="2277" spans="1:7">
      <c r="A2277" s="4">
        <v>38756</v>
      </c>
      <c r="B2277">
        <v>3018.2</v>
      </c>
      <c r="C2277">
        <v>3021.25</v>
      </c>
      <c r="D2277">
        <v>2984.9</v>
      </c>
      <c r="E2277">
        <v>3008.95</v>
      </c>
      <c r="F2277">
        <v>72204624</v>
      </c>
      <c r="G2277">
        <v>3709.2</v>
      </c>
    </row>
    <row r="2278" spans="1:7">
      <c r="A2278" s="4">
        <v>38755</v>
      </c>
      <c r="B2278">
        <v>3001.15</v>
      </c>
      <c r="C2278">
        <v>3025.1</v>
      </c>
      <c r="D2278">
        <v>2991.25</v>
      </c>
      <c r="E2278">
        <v>3020.1</v>
      </c>
      <c r="F2278">
        <v>84822966</v>
      </c>
      <c r="G2278">
        <v>3781.35</v>
      </c>
    </row>
    <row r="2279" spans="1:7">
      <c r="A2279" s="4">
        <v>38754</v>
      </c>
      <c r="B2279">
        <v>2940.95</v>
      </c>
      <c r="C2279">
        <v>3009.45</v>
      </c>
      <c r="D2279">
        <v>2928.1</v>
      </c>
      <c r="E2279">
        <v>3000.45</v>
      </c>
      <c r="F2279">
        <v>70479490</v>
      </c>
      <c r="G2279">
        <v>3602.08</v>
      </c>
    </row>
    <row r="2280" spans="1:7">
      <c r="A2280" s="4">
        <v>38751</v>
      </c>
      <c r="B2280">
        <v>2968.1</v>
      </c>
      <c r="C2280">
        <v>2973.9</v>
      </c>
      <c r="D2280">
        <v>2931.85</v>
      </c>
      <c r="E2280">
        <v>2940.6</v>
      </c>
      <c r="F2280">
        <v>62877718</v>
      </c>
      <c r="G2280">
        <v>3113.61</v>
      </c>
    </row>
    <row r="2281" spans="1:7">
      <c r="A2281" s="4">
        <v>38750</v>
      </c>
      <c r="B2281">
        <v>2972.2</v>
      </c>
      <c r="C2281">
        <v>2997.25</v>
      </c>
      <c r="D2281">
        <v>2957.55</v>
      </c>
      <c r="E2281">
        <v>2967.45</v>
      </c>
      <c r="F2281">
        <v>80517157</v>
      </c>
      <c r="G2281">
        <v>3574.21</v>
      </c>
    </row>
    <row r="2282" spans="1:7">
      <c r="A2282" s="4">
        <v>38749</v>
      </c>
      <c r="B2282">
        <v>3001.3</v>
      </c>
      <c r="C2282">
        <v>3011.05</v>
      </c>
      <c r="D2282">
        <v>2960.9</v>
      </c>
      <c r="E2282">
        <v>2971.55</v>
      </c>
      <c r="F2282">
        <v>87163320</v>
      </c>
      <c r="G2282">
        <v>3809.99</v>
      </c>
    </row>
    <row r="2283" spans="1:7">
      <c r="A2283" s="4">
        <v>38748</v>
      </c>
      <c r="B2283">
        <v>2968.95</v>
      </c>
      <c r="C2283">
        <v>3005.1</v>
      </c>
      <c r="D2283">
        <v>2968.85</v>
      </c>
      <c r="E2283">
        <v>3001.1</v>
      </c>
      <c r="F2283">
        <v>74303077</v>
      </c>
      <c r="G2283">
        <v>2982.45</v>
      </c>
    </row>
    <row r="2284" spans="1:7">
      <c r="A2284" s="4">
        <v>38747</v>
      </c>
      <c r="B2284">
        <v>2983.3</v>
      </c>
      <c r="C2284">
        <v>3002.2</v>
      </c>
      <c r="D2284">
        <v>2963.65</v>
      </c>
      <c r="E2284">
        <v>2974.5</v>
      </c>
      <c r="F2284">
        <v>99399734</v>
      </c>
      <c r="G2284">
        <v>3402.83</v>
      </c>
    </row>
    <row r="2285" spans="1:7">
      <c r="A2285" s="4">
        <v>38744</v>
      </c>
      <c r="B2285">
        <v>2941.9</v>
      </c>
      <c r="C2285">
        <v>2989.7</v>
      </c>
      <c r="D2285">
        <v>2941.9</v>
      </c>
      <c r="E2285">
        <v>2982.75</v>
      </c>
      <c r="F2285">
        <v>115083146</v>
      </c>
      <c r="G2285">
        <v>3807.99</v>
      </c>
    </row>
    <row r="2286" spans="1:7">
      <c r="A2286" s="4">
        <v>38742</v>
      </c>
      <c r="B2286">
        <v>2908.75</v>
      </c>
      <c r="C2286">
        <v>2949.1</v>
      </c>
      <c r="D2286">
        <v>2871.25</v>
      </c>
      <c r="E2286">
        <v>2940.35</v>
      </c>
      <c r="F2286">
        <v>97129132</v>
      </c>
      <c r="G2286">
        <v>4944.6499999999996</v>
      </c>
    </row>
    <row r="2287" spans="1:7">
      <c r="A2287" s="4">
        <v>38741</v>
      </c>
      <c r="B2287">
        <v>2886.35</v>
      </c>
      <c r="C2287">
        <v>2914.25</v>
      </c>
      <c r="D2287">
        <v>2885.75</v>
      </c>
      <c r="E2287">
        <v>2908</v>
      </c>
      <c r="F2287">
        <v>67193094</v>
      </c>
      <c r="G2287">
        <v>3300.77</v>
      </c>
    </row>
    <row r="2288" spans="1:7">
      <c r="A2288" s="4">
        <v>38740</v>
      </c>
      <c r="B2288">
        <v>2900.3</v>
      </c>
      <c r="C2288">
        <v>2900.3</v>
      </c>
      <c r="D2288">
        <v>2870.95</v>
      </c>
      <c r="E2288">
        <v>2884.05</v>
      </c>
      <c r="F2288">
        <v>65128512</v>
      </c>
      <c r="G2288">
        <v>2809.25</v>
      </c>
    </row>
    <row r="2289" spans="1:7">
      <c r="A2289" s="4">
        <v>38737</v>
      </c>
      <c r="B2289">
        <v>2870.8</v>
      </c>
      <c r="C2289">
        <v>2912.8</v>
      </c>
      <c r="D2289">
        <v>2870.8</v>
      </c>
      <c r="E2289">
        <v>2900.95</v>
      </c>
      <c r="F2289">
        <v>73695932</v>
      </c>
      <c r="G2289">
        <v>4307.53</v>
      </c>
    </row>
    <row r="2290" spans="1:7">
      <c r="A2290" s="4">
        <v>38736</v>
      </c>
      <c r="B2290">
        <v>2811.1</v>
      </c>
      <c r="C2290">
        <v>2875.95</v>
      </c>
      <c r="D2290">
        <v>2811.1</v>
      </c>
      <c r="E2290">
        <v>2870.85</v>
      </c>
      <c r="F2290">
        <v>69427054</v>
      </c>
      <c r="G2290">
        <v>3219.72</v>
      </c>
    </row>
    <row r="2291" spans="1:7">
      <c r="A2291" s="4">
        <v>38735</v>
      </c>
      <c r="B2291">
        <v>2809.9</v>
      </c>
      <c r="C2291">
        <v>2840.1</v>
      </c>
      <c r="D2291">
        <v>2783.85</v>
      </c>
      <c r="E2291">
        <v>2809.2</v>
      </c>
      <c r="F2291">
        <v>119045833</v>
      </c>
      <c r="G2291">
        <v>6974.93</v>
      </c>
    </row>
    <row r="2292" spans="1:7">
      <c r="A2292" s="4">
        <v>38734</v>
      </c>
      <c r="B2292">
        <v>2833.8</v>
      </c>
      <c r="C2292">
        <v>2861.25</v>
      </c>
      <c r="D2292">
        <v>2820.65</v>
      </c>
      <c r="E2292">
        <v>2829.1</v>
      </c>
      <c r="F2292">
        <v>95095316</v>
      </c>
      <c r="G2292">
        <v>6190.85</v>
      </c>
    </row>
    <row r="2293" spans="1:7">
      <c r="A2293" s="4">
        <v>38733</v>
      </c>
      <c r="B2293">
        <v>2851.35</v>
      </c>
      <c r="C2293">
        <v>2855.7</v>
      </c>
      <c r="D2293">
        <v>2824.05</v>
      </c>
      <c r="E2293">
        <v>2833.1</v>
      </c>
      <c r="F2293">
        <v>57827407</v>
      </c>
      <c r="G2293">
        <v>3404.76</v>
      </c>
    </row>
    <row r="2294" spans="1:7">
      <c r="A2294" s="4">
        <v>38730</v>
      </c>
      <c r="B2294">
        <v>2851.4</v>
      </c>
      <c r="C2294">
        <v>2878.35</v>
      </c>
      <c r="D2294">
        <v>2846.7</v>
      </c>
      <c r="E2294">
        <v>2850.55</v>
      </c>
      <c r="F2294">
        <v>66173305</v>
      </c>
      <c r="G2294">
        <v>3198.16</v>
      </c>
    </row>
    <row r="2295" spans="1:7">
      <c r="A2295" s="4">
        <v>38729</v>
      </c>
      <c r="B2295">
        <v>2869.35</v>
      </c>
      <c r="C2295">
        <v>2869.35</v>
      </c>
      <c r="D2295">
        <v>2824</v>
      </c>
      <c r="E2295">
        <v>2850.7</v>
      </c>
      <c r="F2295">
        <v>92184274</v>
      </c>
      <c r="G2295">
        <v>6110.85</v>
      </c>
    </row>
    <row r="2296" spans="1:7">
      <c r="A2296" s="4">
        <v>38727</v>
      </c>
      <c r="B2296">
        <v>2910.15</v>
      </c>
      <c r="C2296">
        <v>2913.05</v>
      </c>
      <c r="D2296">
        <v>2865.6</v>
      </c>
      <c r="E2296">
        <v>2870.8</v>
      </c>
      <c r="F2296">
        <v>71122017</v>
      </c>
      <c r="G2296">
        <v>3508.23</v>
      </c>
    </row>
    <row r="2297" spans="1:7">
      <c r="A2297" s="4">
        <v>38726</v>
      </c>
      <c r="B2297">
        <v>2913.35</v>
      </c>
      <c r="C2297">
        <v>2927.25</v>
      </c>
      <c r="D2297">
        <v>2898.25</v>
      </c>
      <c r="E2297">
        <v>2910.1</v>
      </c>
      <c r="F2297">
        <v>74818404</v>
      </c>
      <c r="G2297">
        <v>3462.62</v>
      </c>
    </row>
    <row r="2298" spans="1:7">
      <c r="A2298" s="4">
        <v>38723</v>
      </c>
      <c r="B2298">
        <v>2899.85</v>
      </c>
      <c r="C2298">
        <v>2921.7</v>
      </c>
      <c r="D2298">
        <v>2877.25</v>
      </c>
      <c r="E2298">
        <v>2914</v>
      </c>
      <c r="F2298">
        <v>83354445</v>
      </c>
      <c r="G2298">
        <v>3728.49</v>
      </c>
    </row>
    <row r="2299" spans="1:7">
      <c r="A2299" s="4">
        <v>38722</v>
      </c>
      <c r="B2299">
        <v>2904.45</v>
      </c>
      <c r="C2299">
        <v>2916.2</v>
      </c>
      <c r="D2299">
        <v>2884.8</v>
      </c>
      <c r="E2299">
        <v>2899.85</v>
      </c>
      <c r="F2299">
        <v>70082252</v>
      </c>
      <c r="G2299">
        <v>3203.74</v>
      </c>
    </row>
    <row r="2300" spans="1:7">
      <c r="A2300" s="4">
        <v>38721</v>
      </c>
      <c r="B2300">
        <v>2883</v>
      </c>
      <c r="C2300">
        <v>2909.35</v>
      </c>
      <c r="D2300">
        <v>2883</v>
      </c>
      <c r="E2300">
        <v>2904.4</v>
      </c>
      <c r="F2300">
        <v>82021279</v>
      </c>
      <c r="G2300">
        <v>3415.2</v>
      </c>
    </row>
    <row r="2301" spans="1:7">
      <c r="A2301" s="4">
        <v>38720</v>
      </c>
      <c r="B2301">
        <v>2835.95</v>
      </c>
      <c r="C2301">
        <v>2887.2</v>
      </c>
      <c r="D2301">
        <v>2832.05</v>
      </c>
      <c r="E2301">
        <v>2883.35</v>
      </c>
      <c r="F2301">
        <v>56919143</v>
      </c>
      <c r="G2301">
        <v>2674.83</v>
      </c>
    </row>
    <row r="2302" spans="1:7">
      <c r="A2302" s="4">
        <v>38719</v>
      </c>
      <c r="B2302">
        <v>2836.8</v>
      </c>
      <c r="C2302">
        <v>2849.45</v>
      </c>
      <c r="D2302">
        <v>2825.4</v>
      </c>
      <c r="E2302">
        <v>2835.95</v>
      </c>
      <c r="F2302">
        <v>51922369</v>
      </c>
      <c r="G2302">
        <v>2492.19</v>
      </c>
    </row>
    <row r="2303" spans="1:7">
      <c r="A2303" s="4">
        <v>38716</v>
      </c>
      <c r="B2303">
        <v>2823.95</v>
      </c>
      <c r="C2303">
        <v>2845.55</v>
      </c>
      <c r="D2303">
        <v>2812.75</v>
      </c>
      <c r="E2303">
        <v>2836.55</v>
      </c>
      <c r="F2303">
        <v>76048886</v>
      </c>
      <c r="G2303">
        <v>4017.93</v>
      </c>
    </row>
    <row r="2304" spans="1:7">
      <c r="A2304" s="4">
        <v>38715</v>
      </c>
      <c r="B2304">
        <v>2792.75</v>
      </c>
      <c r="C2304">
        <v>2829.4</v>
      </c>
      <c r="D2304">
        <v>2792.75</v>
      </c>
      <c r="E2304">
        <v>2821.95</v>
      </c>
      <c r="F2304">
        <v>79236604</v>
      </c>
      <c r="G2304">
        <v>3891.34</v>
      </c>
    </row>
    <row r="2305" spans="1:7">
      <c r="A2305" s="4">
        <v>38714</v>
      </c>
      <c r="B2305">
        <v>2806.8</v>
      </c>
      <c r="C2305">
        <v>2824.3</v>
      </c>
      <c r="D2305">
        <v>2780</v>
      </c>
      <c r="E2305">
        <v>2794.05</v>
      </c>
      <c r="F2305">
        <v>73928672</v>
      </c>
      <c r="G2305">
        <v>3690.54</v>
      </c>
    </row>
    <row r="2306" spans="1:7">
      <c r="A2306" s="4">
        <v>38713</v>
      </c>
      <c r="B2306">
        <v>2746.25</v>
      </c>
      <c r="C2306">
        <v>2812.6</v>
      </c>
      <c r="D2306">
        <v>2725.7</v>
      </c>
      <c r="E2306">
        <v>2805.9</v>
      </c>
      <c r="F2306">
        <v>58763373</v>
      </c>
      <c r="G2306">
        <v>2824.9</v>
      </c>
    </row>
    <row r="2307" spans="1:7">
      <c r="A2307" s="4">
        <v>38712</v>
      </c>
      <c r="B2307">
        <v>2804.3</v>
      </c>
      <c r="C2307">
        <v>2804.3</v>
      </c>
      <c r="D2307">
        <v>2741.8</v>
      </c>
      <c r="E2307">
        <v>2749.6</v>
      </c>
      <c r="F2307">
        <v>57486163</v>
      </c>
      <c r="G2307">
        <v>2509.9899999999998</v>
      </c>
    </row>
    <row r="2308" spans="1:7">
      <c r="A2308" s="4">
        <v>38709</v>
      </c>
      <c r="B2308">
        <v>2835.7</v>
      </c>
      <c r="C2308">
        <v>2857</v>
      </c>
      <c r="D2308">
        <v>2799.7</v>
      </c>
      <c r="E2308">
        <v>2804.85</v>
      </c>
      <c r="F2308">
        <v>65175171</v>
      </c>
      <c r="G2308">
        <v>2972.67</v>
      </c>
    </row>
    <row r="2309" spans="1:7">
      <c r="A2309" s="4">
        <v>38708</v>
      </c>
      <c r="B2309">
        <v>2826.7</v>
      </c>
      <c r="C2309">
        <v>2846.65</v>
      </c>
      <c r="D2309">
        <v>2818.65</v>
      </c>
      <c r="E2309">
        <v>2835.25</v>
      </c>
      <c r="F2309">
        <v>66786005</v>
      </c>
      <c r="G2309">
        <v>2946.81</v>
      </c>
    </row>
    <row r="2310" spans="1:7">
      <c r="A2310" s="4">
        <v>38707</v>
      </c>
      <c r="B2310">
        <v>2826.45</v>
      </c>
      <c r="C2310">
        <v>2847.3</v>
      </c>
      <c r="D2310">
        <v>2799.45</v>
      </c>
      <c r="E2310">
        <v>2822.9</v>
      </c>
      <c r="F2310">
        <v>123430901</v>
      </c>
      <c r="G2310">
        <v>7389.62</v>
      </c>
    </row>
    <row r="2311" spans="1:7">
      <c r="A2311" s="4">
        <v>38706</v>
      </c>
      <c r="B2311">
        <v>2843.15</v>
      </c>
      <c r="C2311">
        <v>2853.1</v>
      </c>
      <c r="D2311">
        <v>2815.2</v>
      </c>
      <c r="E2311">
        <v>2826.2</v>
      </c>
      <c r="F2311">
        <v>74975479</v>
      </c>
      <c r="G2311">
        <v>3150.23</v>
      </c>
    </row>
    <row r="2312" spans="1:7">
      <c r="A2312" s="4">
        <v>38705</v>
      </c>
      <c r="B2312">
        <v>2808.35</v>
      </c>
      <c r="C2312">
        <v>2846</v>
      </c>
      <c r="D2312">
        <v>2803.45</v>
      </c>
      <c r="E2312">
        <v>2842.6</v>
      </c>
      <c r="F2312">
        <v>77018983</v>
      </c>
      <c r="G2312">
        <v>3272.85</v>
      </c>
    </row>
    <row r="2313" spans="1:7">
      <c r="A2313" s="4">
        <v>38702</v>
      </c>
      <c r="B2313">
        <v>2778.65</v>
      </c>
      <c r="C2313">
        <v>2814.9</v>
      </c>
      <c r="D2313">
        <v>2766.5</v>
      </c>
      <c r="E2313">
        <v>2810.15</v>
      </c>
      <c r="F2313">
        <v>88271522</v>
      </c>
      <c r="G2313">
        <v>4180.3</v>
      </c>
    </row>
    <row r="2314" spans="1:7">
      <c r="A2314" s="4">
        <v>38701</v>
      </c>
      <c r="B2314">
        <v>2805.2</v>
      </c>
      <c r="C2314">
        <v>2821.5</v>
      </c>
      <c r="D2314">
        <v>2763.35</v>
      </c>
      <c r="E2314">
        <v>2778.55</v>
      </c>
      <c r="F2314">
        <v>92701214</v>
      </c>
      <c r="G2314">
        <v>3996.15</v>
      </c>
    </row>
    <row r="2315" spans="1:7">
      <c r="A2315" s="4">
        <v>38700</v>
      </c>
      <c r="B2315">
        <v>2812.8</v>
      </c>
      <c r="C2315">
        <v>2825.65</v>
      </c>
      <c r="D2315">
        <v>2788.3</v>
      </c>
      <c r="E2315">
        <v>2804.55</v>
      </c>
      <c r="F2315">
        <v>122645697</v>
      </c>
      <c r="G2315">
        <v>4636.3599999999997</v>
      </c>
    </row>
    <row r="2316" spans="1:7">
      <c r="A2316" s="4">
        <v>38699</v>
      </c>
      <c r="B2316">
        <v>2776.8</v>
      </c>
      <c r="C2316">
        <v>2815.3</v>
      </c>
      <c r="D2316">
        <v>2764.65</v>
      </c>
      <c r="E2316">
        <v>2812.3</v>
      </c>
      <c r="F2316">
        <v>93127558</v>
      </c>
      <c r="G2316">
        <v>4485.5</v>
      </c>
    </row>
    <row r="2317" spans="1:7">
      <c r="A2317" s="4">
        <v>38698</v>
      </c>
      <c r="B2317">
        <v>2756.4</v>
      </c>
      <c r="C2317">
        <v>2789.35</v>
      </c>
      <c r="D2317">
        <v>2756.4</v>
      </c>
      <c r="E2317">
        <v>2776.2</v>
      </c>
      <c r="F2317">
        <v>75289837</v>
      </c>
      <c r="G2317">
        <v>3334.62</v>
      </c>
    </row>
    <row r="2318" spans="1:7">
      <c r="A2318" s="4">
        <v>38695</v>
      </c>
      <c r="B2318">
        <v>2706.75</v>
      </c>
      <c r="C2318">
        <v>2761.1</v>
      </c>
      <c r="D2318">
        <v>2698</v>
      </c>
      <c r="E2318">
        <v>2756.45</v>
      </c>
      <c r="F2318">
        <v>76475444</v>
      </c>
      <c r="G2318">
        <v>3624.71</v>
      </c>
    </row>
    <row r="2319" spans="1:7">
      <c r="A2319" s="4">
        <v>38694</v>
      </c>
      <c r="B2319">
        <v>2694.95</v>
      </c>
      <c r="C2319">
        <v>2711.6</v>
      </c>
      <c r="D2319">
        <v>2673.5</v>
      </c>
      <c r="E2319">
        <v>2706.7</v>
      </c>
      <c r="F2319">
        <v>70166907</v>
      </c>
      <c r="G2319">
        <v>3288.04</v>
      </c>
    </row>
    <row r="2320" spans="1:7">
      <c r="A2320" s="4">
        <v>38693</v>
      </c>
      <c r="B2320">
        <v>2662.3</v>
      </c>
      <c r="C2320">
        <v>2697.1</v>
      </c>
      <c r="D2320">
        <v>2662.3</v>
      </c>
      <c r="E2320">
        <v>2693</v>
      </c>
      <c r="F2320">
        <v>66551374</v>
      </c>
      <c r="G2320">
        <v>3002.33</v>
      </c>
    </row>
    <row r="2321" spans="1:7">
      <c r="A2321" s="4">
        <v>38692</v>
      </c>
      <c r="B2321">
        <v>2661.4</v>
      </c>
      <c r="C2321">
        <v>2694.4</v>
      </c>
      <c r="D2321">
        <v>2647.35</v>
      </c>
      <c r="E2321">
        <v>2662.3</v>
      </c>
      <c r="F2321">
        <v>56613837</v>
      </c>
      <c r="G2321">
        <v>2735.99</v>
      </c>
    </row>
    <row r="2322" spans="1:7">
      <c r="A2322" s="4">
        <v>38691</v>
      </c>
      <c r="B2322">
        <v>2697.6</v>
      </c>
      <c r="C2322">
        <v>2710.65</v>
      </c>
      <c r="D2322">
        <v>2654.35</v>
      </c>
      <c r="E2322">
        <v>2660.5</v>
      </c>
      <c r="F2322">
        <v>62679907</v>
      </c>
      <c r="G2322">
        <v>2405.29</v>
      </c>
    </row>
    <row r="2323" spans="1:7">
      <c r="A2323" s="4">
        <v>38688</v>
      </c>
      <c r="B2323">
        <v>2699.55</v>
      </c>
      <c r="C2323">
        <v>2730.7</v>
      </c>
      <c r="D2323">
        <v>2691.5</v>
      </c>
      <c r="E2323">
        <v>2697.95</v>
      </c>
      <c r="F2323">
        <v>79794777</v>
      </c>
      <c r="G2323">
        <v>3914.45</v>
      </c>
    </row>
    <row r="2324" spans="1:7">
      <c r="A2324" s="4">
        <v>38687</v>
      </c>
      <c r="B2324">
        <v>2651.6</v>
      </c>
      <c r="C2324">
        <v>2705</v>
      </c>
      <c r="D2324">
        <v>2641.95</v>
      </c>
      <c r="E2324">
        <v>2698.95</v>
      </c>
      <c r="F2324">
        <v>74048315</v>
      </c>
      <c r="G2324">
        <v>3626.04</v>
      </c>
    </row>
    <row r="2325" spans="1:7">
      <c r="A2325" s="4">
        <v>38686</v>
      </c>
      <c r="B2325">
        <v>2698.1</v>
      </c>
      <c r="C2325">
        <v>2727.05</v>
      </c>
      <c r="D2325">
        <v>2647.1</v>
      </c>
      <c r="E2325">
        <v>2652.25</v>
      </c>
      <c r="F2325">
        <v>82029860</v>
      </c>
      <c r="G2325">
        <v>3588.31</v>
      </c>
    </row>
    <row r="2326" spans="1:7">
      <c r="A2326" s="4">
        <v>38685</v>
      </c>
      <c r="B2326">
        <v>2712.35</v>
      </c>
      <c r="C2326">
        <v>2713.9</v>
      </c>
      <c r="D2326">
        <v>2679.9</v>
      </c>
      <c r="E2326">
        <v>2698.3</v>
      </c>
      <c r="F2326">
        <v>78581982</v>
      </c>
      <c r="G2326">
        <v>3583.48</v>
      </c>
    </row>
    <row r="2327" spans="1:7">
      <c r="A2327" s="4">
        <v>38684</v>
      </c>
      <c r="B2327">
        <v>2683.6</v>
      </c>
      <c r="C2327">
        <v>2717.15</v>
      </c>
      <c r="D2327">
        <v>2682.65</v>
      </c>
      <c r="E2327">
        <v>2712</v>
      </c>
      <c r="F2327">
        <v>83653385</v>
      </c>
      <c r="G2327">
        <v>3266.97</v>
      </c>
    </row>
    <row r="2328" spans="1:7">
      <c r="A2328" s="4">
        <v>38682</v>
      </c>
      <c r="B2328">
        <v>2664.85</v>
      </c>
      <c r="C2328">
        <v>2686.5</v>
      </c>
      <c r="D2328">
        <v>2664.7</v>
      </c>
      <c r="E2328">
        <v>2683.45</v>
      </c>
      <c r="F2328">
        <v>25534972</v>
      </c>
      <c r="G2328">
        <v>1016.73</v>
      </c>
    </row>
    <row r="2329" spans="1:7">
      <c r="A2329" s="4">
        <v>38681</v>
      </c>
      <c r="B2329">
        <v>2635.35</v>
      </c>
      <c r="C2329">
        <v>2668.9</v>
      </c>
      <c r="D2329">
        <v>2633.75</v>
      </c>
      <c r="E2329">
        <v>2664.3</v>
      </c>
      <c r="F2329">
        <v>74964394</v>
      </c>
      <c r="G2329">
        <v>2877.95</v>
      </c>
    </row>
    <row r="2330" spans="1:7">
      <c r="A2330" s="4">
        <v>38680</v>
      </c>
      <c r="B2330">
        <v>2608.9</v>
      </c>
      <c r="C2330">
        <v>2643.7</v>
      </c>
      <c r="D2330">
        <v>2608.6999999999998</v>
      </c>
      <c r="E2330">
        <v>2635</v>
      </c>
      <c r="F2330">
        <v>98400541</v>
      </c>
      <c r="G2330">
        <v>3651.41</v>
      </c>
    </row>
    <row r="2331" spans="1:7">
      <c r="A2331" s="4">
        <v>38679</v>
      </c>
      <c r="B2331">
        <v>2572.85</v>
      </c>
      <c r="C2331">
        <v>2613.4</v>
      </c>
      <c r="D2331">
        <v>2563.1</v>
      </c>
      <c r="E2331">
        <v>2608.6</v>
      </c>
      <c r="F2331">
        <v>70840659</v>
      </c>
      <c r="G2331">
        <v>2992.72</v>
      </c>
    </row>
    <row r="2332" spans="1:7">
      <c r="A2332" s="4">
        <v>38678</v>
      </c>
      <c r="B2332">
        <v>2603.25</v>
      </c>
      <c r="C2332">
        <v>2614</v>
      </c>
      <c r="D2332">
        <v>2567.0500000000002</v>
      </c>
      <c r="E2332">
        <v>2572.85</v>
      </c>
      <c r="F2332">
        <v>67631761</v>
      </c>
      <c r="G2332">
        <v>3090.06</v>
      </c>
    </row>
    <row r="2333" spans="1:7">
      <c r="A2333" s="4">
        <v>38677</v>
      </c>
      <c r="B2333">
        <v>2620.1</v>
      </c>
      <c r="C2333">
        <v>2626.4</v>
      </c>
      <c r="D2333">
        <v>2591.75</v>
      </c>
      <c r="E2333">
        <v>2602.5</v>
      </c>
      <c r="F2333">
        <v>74794904</v>
      </c>
      <c r="G2333">
        <v>3111.44</v>
      </c>
    </row>
    <row r="2334" spans="1:7">
      <c r="A2334" s="4">
        <v>38674</v>
      </c>
      <c r="B2334">
        <v>2604</v>
      </c>
      <c r="C2334">
        <v>2632.35</v>
      </c>
      <c r="D2334">
        <v>2595.15</v>
      </c>
      <c r="E2334">
        <v>2620.0500000000002</v>
      </c>
      <c r="F2334">
        <v>81690974</v>
      </c>
      <c r="G2334">
        <v>3121.62</v>
      </c>
    </row>
    <row r="2335" spans="1:7">
      <c r="A2335" s="4">
        <v>38673</v>
      </c>
      <c r="B2335">
        <v>2558.4499999999998</v>
      </c>
      <c r="C2335">
        <v>2608.85</v>
      </c>
      <c r="D2335">
        <v>2558.4499999999998</v>
      </c>
      <c r="E2335">
        <v>2603.9499999999998</v>
      </c>
      <c r="F2335">
        <v>66443810</v>
      </c>
      <c r="G2335">
        <v>2924.97</v>
      </c>
    </row>
    <row r="2336" spans="1:7">
      <c r="A2336" s="4">
        <v>38672</v>
      </c>
      <c r="B2336">
        <v>2559.4499999999998</v>
      </c>
      <c r="C2336">
        <v>2585.9499999999998</v>
      </c>
      <c r="D2336">
        <v>2559.4499999999998</v>
      </c>
      <c r="E2336">
        <v>2582.75</v>
      </c>
      <c r="F2336">
        <v>59709061</v>
      </c>
      <c r="G2336">
        <v>2711.52</v>
      </c>
    </row>
    <row r="2337" spans="1:7">
      <c r="A2337" s="4">
        <v>38670</v>
      </c>
      <c r="B2337">
        <v>2548.5500000000002</v>
      </c>
      <c r="C2337">
        <v>2576.9499999999998</v>
      </c>
      <c r="D2337">
        <v>2534.4</v>
      </c>
      <c r="E2337">
        <v>2558.6999999999998</v>
      </c>
      <c r="F2337">
        <v>70311886</v>
      </c>
      <c r="G2337">
        <v>2722.9</v>
      </c>
    </row>
    <row r="2338" spans="1:7">
      <c r="A2338" s="4">
        <v>38667</v>
      </c>
      <c r="B2338">
        <v>2500.85</v>
      </c>
      <c r="C2338">
        <v>2551.4</v>
      </c>
      <c r="D2338">
        <v>2500.85</v>
      </c>
      <c r="E2338">
        <v>2548.65</v>
      </c>
      <c r="F2338">
        <v>72465029</v>
      </c>
      <c r="G2338">
        <v>3003.72</v>
      </c>
    </row>
    <row r="2339" spans="1:7">
      <c r="A2339" s="4">
        <v>38666</v>
      </c>
      <c r="B2339">
        <v>2489.1</v>
      </c>
      <c r="C2339">
        <v>2504.75</v>
      </c>
      <c r="D2339">
        <v>2480.85</v>
      </c>
      <c r="E2339">
        <v>2500.6999999999998</v>
      </c>
      <c r="F2339">
        <v>64917294</v>
      </c>
      <c r="G2339">
        <v>2435.4499999999998</v>
      </c>
    </row>
    <row r="2340" spans="1:7">
      <c r="A2340" s="4">
        <v>38665</v>
      </c>
      <c r="B2340">
        <v>2493.1</v>
      </c>
      <c r="C2340">
        <v>2519.4</v>
      </c>
      <c r="D2340">
        <v>2475.6999999999998</v>
      </c>
      <c r="E2340">
        <v>2489.1</v>
      </c>
      <c r="F2340">
        <v>73896105</v>
      </c>
      <c r="G2340">
        <v>2927.57</v>
      </c>
    </row>
    <row r="2341" spans="1:7">
      <c r="A2341" s="4">
        <v>38664</v>
      </c>
      <c r="B2341">
        <v>2463.65</v>
      </c>
      <c r="C2341">
        <v>2502.9</v>
      </c>
      <c r="D2341">
        <v>2460</v>
      </c>
      <c r="E2341">
        <v>2492.65</v>
      </c>
      <c r="F2341">
        <v>79715915</v>
      </c>
      <c r="G2341">
        <v>3234.37</v>
      </c>
    </row>
    <row r="2342" spans="1:7">
      <c r="A2342" s="4">
        <v>38663</v>
      </c>
      <c r="B2342">
        <v>2419.25</v>
      </c>
      <c r="C2342">
        <v>2464.65</v>
      </c>
      <c r="D2342">
        <v>2411.6</v>
      </c>
      <c r="E2342">
        <v>2461.6</v>
      </c>
      <c r="F2342">
        <v>79272406</v>
      </c>
      <c r="G2342">
        <v>3265.1</v>
      </c>
    </row>
    <row r="2343" spans="1:7">
      <c r="A2343" s="4">
        <v>38658</v>
      </c>
      <c r="B2343">
        <v>2386.4499999999998</v>
      </c>
      <c r="C2343">
        <v>2423.8000000000002</v>
      </c>
      <c r="D2343">
        <v>2367.75</v>
      </c>
      <c r="E2343">
        <v>2419.0500000000002</v>
      </c>
      <c r="F2343">
        <v>82540716</v>
      </c>
      <c r="G2343">
        <v>2909.26</v>
      </c>
    </row>
    <row r="2344" spans="1:7">
      <c r="A2344" s="4">
        <v>38657</v>
      </c>
      <c r="B2344">
        <v>2366.8000000000002</v>
      </c>
      <c r="C2344">
        <v>2410.15</v>
      </c>
      <c r="D2344">
        <v>2366.8000000000002</v>
      </c>
      <c r="E2344">
        <v>2386.75</v>
      </c>
      <c r="F2344">
        <v>18746555</v>
      </c>
      <c r="G2344">
        <v>665.75</v>
      </c>
    </row>
    <row r="2345" spans="1:7">
      <c r="A2345" s="4">
        <v>38656</v>
      </c>
      <c r="B2345">
        <v>2314.85</v>
      </c>
      <c r="C2345">
        <v>2373.4</v>
      </c>
      <c r="D2345">
        <v>2314.1999999999998</v>
      </c>
      <c r="E2345">
        <v>2370.9499999999998</v>
      </c>
      <c r="F2345">
        <v>69796263</v>
      </c>
      <c r="G2345">
        <v>2419.6</v>
      </c>
    </row>
    <row r="2346" spans="1:7">
      <c r="A2346" s="4">
        <v>38653</v>
      </c>
      <c r="B2346">
        <v>2352.65</v>
      </c>
      <c r="C2346">
        <v>2355.15</v>
      </c>
      <c r="D2346">
        <v>2307.4499999999998</v>
      </c>
      <c r="E2346">
        <v>2316.0500000000002</v>
      </c>
      <c r="F2346">
        <v>84569727</v>
      </c>
      <c r="G2346">
        <v>3192.26</v>
      </c>
    </row>
    <row r="2347" spans="1:7">
      <c r="A2347" s="4">
        <v>38652</v>
      </c>
      <c r="B2347">
        <v>2408.9499999999998</v>
      </c>
      <c r="C2347">
        <v>2416.4499999999998</v>
      </c>
      <c r="D2347">
        <v>2338.6</v>
      </c>
      <c r="E2347">
        <v>2352.9</v>
      </c>
      <c r="F2347">
        <v>125291990</v>
      </c>
      <c r="G2347">
        <v>4868.7</v>
      </c>
    </row>
    <row r="2348" spans="1:7">
      <c r="A2348" s="4">
        <v>38651</v>
      </c>
      <c r="B2348">
        <v>2418.4499999999998</v>
      </c>
      <c r="C2348">
        <v>2434</v>
      </c>
      <c r="D2348">
        <v>2401.1</v>
      </c>
      <c r="E2348">
        <v>2408.5</v>
      </c>
      <c r="F2348">
        <v>91104303</v>
      </c>
      <c r="G2348">
        <v>3800.91</v>
      </c>
    </row>
    <row r="2349" spans="1:7">
      <c r="A2349" s="4">
        <v>38650</v>
      </c>
      <c r="B2349">
        <v>2394.9499999999998</v>
      </c>
      <c r="C2349">
        <v>2444.6</v>
      </c>
      <c r="D2349">
        <v>2390.85</v>
      </c>
      <c r="E2349">
        <v>2418.1999999999998</v>
      </c>
      <c r="F2349">
        <v>85086738</v>
      </c>
      <c r="G2349">
        <v>3470.96</v>
      </c>
    </row>
    <row r="2350" spans="1:7">
      <c r="A2350" s="4">
        <v>38649</v>
      </c>
      <c r="B2350">
        <v>2444.1999999999998</v>
      </c>
      <c r="C2350">
        <v>2460</v>
      </c>
      <c r="D2350">
        <v>2388.4</v>
      </c>
      <c r="E2350">
        <v>2394.85</v>
      </c>
      <c r="F2350">
        <v>80236463</v>
      </c>
      <c r="G2350">
        <v>2943.37</v>
      </c>
    </row>
    <row r="2351" spans="1:7">
      <c r="A2351" s="4">
        <v>38646</v>
      </c>
      <c r="B2351">
        <v>2397.85</v>
      </c>
      <c r="C2351">
        <v>2447.85</v>
      </c>
      <c r="D2351">
        <v>2384.0500000000002</v>
      </c>
      <c r="E2351">
        <v>2443.75</v>
      </c>
      <c r="F2351">
        <v>97458038</v>
      </c>
      <c r="G2351">
        <v>3775.57</v>
      </c>
    </row>
    <row r="2352" spans="1:7">
      <c r="A2352" s="4">
        <v>38645</v>
      </c>
      <c r="B2352">
        <v>2421.4</v>
      </c>
      <c r="C2352">
        <v>2463.85</v>
      </c>
      <c r="D2352">
        <v>2363.5500000000002</v>
      </c>
      <c r="E2352">
        <v>2395.4499999999998</v>
      </c>
      <c r="F2352">
        <v>114276924</v>
      </c>
      <c r="G2352">
        <v>4202.57</v>
      </c>
    </row>
    <row r="2353" spans="1:7">
      <c r="A2353" s="4">
        <v>38644</v>
      </c>
      <c r="B2353">
        <v>2467.8000000000002</v>
      </c>
      <c r="C2353">
        <v>2467.85</v>
      </c>
      <c r="D2353">
        <v>2394.9499999999998</v>
      </c>
      <c r="E2353">
        <v>2412.4499999999998</v>
      </c>
      <c r="F2353">
        <v>93293821</v>
      </c>
      <c r="G2353">
        <v>3933.15</v>
      </c>
    </row>
    <row r="2354" spans="1:7">
      <c r="A2354" s="4">
        <v>38643</v>
      </c>
      <c r="B2354">
        <v>2485.25</v>
      </c>
      <c r="C2354">
        <v>2517.6999999999998</v>
      </c>
      <c r="D2354">
        <v>2452.5</v>
      </c>
      <c r="E2354">
        <v>2468.1999999999998</v>
      </c>
      <c r="F2354">
        <v>77318585</v>
      </c>
      <c r="G2354">
        <v>3384.84</v>
      </c>
    </row>
    <row r="2355" spans="1:7">
      <c r="A2355" s="4">
        <v>38642</v>
      </c>
      <c r="B2355">
        <v>2488.4</v>
      </c>
      <c r="C2355">
        <v>2498.6</v>
      </c>
      <c r="D2355">
        <v>2459.5</v>
      </c>
      <c r="E2355">
        <v>2485.15</v>
      </c>
      <c r="F2355">
        <v>76999001</v>
      </c>
      <c r="G2355">
        <v>3148.62</v>
      </c>
    </row>
    <row r="2356" spans="1:7">
      <c r="A2356" s="4">
        <v>38639</v>
      </c>
      <c r="B2356">
        <v>2537.6999999999998</v>
      </c>
      <c r="C2356">
        <v>2548</v>
      </c>
      <c r="D2356">
        <v>2478</v>
      </c>
      <c r="E2356">
        <v>2484.4</v>
      </c>
      <c r="F2356">
        <v>91435384</v>
      </c>
      <c r="G2356">
        <v>3621.45</v>
      </c>
    </row>
    <row r="2357" spans="1:7">
      <c r="A2357" s="4">
        <v>38638</v>
      </c>
      <c r="B2357">
        <v>2584.4</v>
      </c>
      <c r="C2357">
        <v>2589.35</v>
      </c>
      <c r="D2357">
        <v>2529.0500000000002</v>
      </c>
      <c r="E2357">
        <v>2537.3000000000002</v>
      </c>
      <c r="F2357">
        <v>95738560</v>
      </c>
      <c r="G2357">
        <v>4050.09</v>
      </c>
    </row>
    <row r="2358" spans="1:7">
      <c r="A2358" s="4">
        <v>38636</v>
      </c>
      <c r="B2358">
        <v>2569.15</v>
      </c>
      <c r="C2358">
        <v>2592</v>
      </c>
      <c r="D2358">
        <v>2533.6999999999998</v>
      </c>
      <c r="E2358">
        <v>2589.5500000000002</v>
      </c>
      <c r="F2358">
        <v>71470357</v>
      </c>
      <c r="G2358">
        <v>3324.2</v>
      </c>
    </row>
    <row r="2359" spans="1:7">
      <c r="A2359" s="4">
        <v>38635</v>
      </c>
      <c r="B2359">
        <v>2577.1</v>
      </c>
      <c r="C2359">
        <v>2595.15</v>
      </c>
      <c r="D2359">
        <v>2561</v>
      </c>
      <c r="E2359">
        <v>2566.85</v>
      </c>
      <c r="F2359">
        <v>61304701</v>
      </c>
      <c r="G2359">
        <v>2627.27</v>
      </c>
    </row>
    <row r="2360" spans="1:7">
      <c r="A2360" s="4">
        <v>38632</v>
      </c>
      <c r="B2360">
        <v>2577.1999999999998</v>
      </c>
      <c r="C2360">
        <v>2603.25</v>
      </c>
      <c r="D2360">
        <v>2547.5500000000002</v>
      </c>
      <c r="E2360">
        <v>2574.0500000000002</v>
      </c>
      <c r="F2360">
        <v>92769893</v>
      </c>
      <c r="G2360">
        <v>4038.8</v>
      </c>
    </row>
    <row r="2361" spans="1:7">
      <c r="A2361" s="4">
        <v>38631</v>
      </c>
      <c r="B2361">
        <v>2643.8</v>
      </c>
      <c r="C2361">
        <v>2643.8</v>
      </c>
      <c r="D2361">
        <v>2571.3000000000002</v>
      </c>
      <c r="E2361">
        <v>2579.15</v>
      </c>
      <c r="F2361">
        <v>107136584</v>
      </c>
      <c r="G2361">
        <v>3970.21</v>
      </c>
    </row>
    <row r="2362" spans="1:7">
      <c r="A2362" s="4">
        <v>38630</v>
      </c>
      <c r="B2362">
        <v>2663.7</v>
      </c>
      <c r="C2362">
        <v>2669.2</v>
      </c>
      <c r="D2362">
        <v>2636.6</v>
      </c>
      <c r="E2362">
        <v>2644.4</v>
      </c>
      <c r="F2362">
        <v>87711982</v>
      </c>
      <c r="G2362">
        <v>3401.19</v>
      </c>
    </row>
    <row r="2363" spans="1:7">
      <c r="A2363" s="4">
        <v>38629</v>
      </c>
      <c r="B2363">
        <v>2630</v>
      </c>
      <c r="C2363">
        <v>2667.05</v>
      </c>
      <c r="D2363">
        <v>2629.6</v>
      </c>
      <c r="E2363">
        <v>2663.35</v>
      </c>
      <c r="F2363">
        <v>76746128</v>
      </c>
      <c r="G2363">
        <v>3353.73</v>
      </c>
    </row>
    <row r="2364" spans="1:7">
      <c r="A2364" s="4">
        <v>38628</v>
      </c>
      <c r="B2364">
        <v>2601</v>
      </c>
      <c r="C2364">
        <v>2635</v>
      </c>
      <c r="D2364">
        <v>2597.1999999999998</v>
      </c>
      <c r="E2364">
        <v>2630.05</v>
      </c>
      <c r="F2364">
        <v>64623105</v>
      </c>
      <c r="G2364">
        <v>2524.48</v>
      </c>
    </row>
    <row r="2365" spans="1:7">
      <c r="A2365" s="4">
        <v>38625</v>
      </c>
      <c r="B2365">
        <v>2607.9</v>
      </c>
      <c r="C2365">
        <v>2623.05</v>
      </c>
      <c r="D2365">
        <v>2567.75</v>
      </c>
      <c r="E2365">
        <v>2601.4</v>
      </c>
      <c r="F2365">
        <v>88155803</v>
      </c>
      <c r="G2365">
        <v>3685.36</v>
      </c>
    </row>
    <row r="2366" spans="1:7">
      <c r="A2366" s="4">
        <v>38624</v>
      </c>
      <c r="B2366">
        <v>2598.6</v>
      </c>
      <c r="C2366">
        <v>2633.9</v>
      </c>
      <c r="D2366">
        <v>2589.4499999999998</v>
      </c>
      <c r="E2366">
        <v>2611.1999999999998</v>
      </c>
      <c r="F2366">
        <v>118315309</v>
      </c>
      <c r="G2366">
        <v>5020.8599999999997</v>
      </c>
    </row>
    <row r="2367" spans="1:7">
      <c r="A2367" s="4">
        <v>38623</v>
      </c>
      <c r="B2367">
        <v>2574.4499999999998</v>
      </c>
      <c r="C2367">
        <v>2602.9499999999998</v>
      </c>
      <c r="D2367">
        <v>2559.85</v>
      </c>
      <c r="E2367">
        <v>2598.0500000000002</v>
      </c>
      <c r="F2367">
        <v>75639565</v>
      </c>
      <c r="G2367">
        <v>3275.34</v>
      </c>
    </row>
    <row r="2368" spans="1:7">
      <c r="A2368" s="4">
        <v>38622</v>
      </c>
      <c r="B2368">
        <v>2558.5</v>
      </c>
      <c r="C2368">
        <v>2592.5</v>
      </c>
      <c r="D2368">
        <v>2549.85</v>
      </c>
      <c r="E2368">
        <v>2574.85</v>
      </c>
      <c r="F2368">
        <v>80835742</v>
      </c>
      <c r="G2368">
        <v>3294.07</v>
      </c>
    </row>
    <row r="2369" spans="1:7">
      <c r="A2369" s="4">
        <v>38621</v>
      </c>
      <c r="B2369">
        <v>2477.85</v>
      </c>
      <c r="C2369">
        <v>2560.85</v>
      </c>
      <c r="D2369">
        <v>2477.85</v>
      </c>
      <c r="E2369">
        <v>2557.35</v>
      </c>
      <c r="F2369">
        <v>61924057</v>
      </c>
      <c r="G2369">
        <v>2272.15</v>
      </c>
    </row>
    <row r="2370" spans="1:7">
      <c r="A2370" s="4">
        <v>38618</v>
      </c>
      <c r="B2370">
        <v>2480.5</v>
      </c>
      <c r="C2370">
        <v>2507.9</v>
      </c>
      <c r="D2370">
        <v>2453.0500000000002</v>
      </c>
      <c r="E2370">
        <v>2477.75</v>
      </c>
      <c r="F2370">
        <v>84222865</v>
      </c>
      <c r="G2370">
        <v>3283.92</v>
      </c>
    </row>
    <row r="2371" spans="1:7">
      <c r="A2371" s="4">
        <v>38617</v>
      </c>
      <c r="B2371">
        <v>2567.85</v>
      </c>
      <c r="C2371">
        <v>2580.4</v>
      </c>
      <c r="D2371">
        <v>2465.85</v>
      </c>
      <c r="E2371">
        <v>2476.5</v>
      </c>
      <c r="F2371">
        <v>103320451</v>
      </c>
      <c r="G2371">
        <v>3597.7</v>
      </c>
    </row>
    <row r="2372" spans="1:7">
      <c r="A2372" s="4">
        <v>38616</v>
      </c>
      <c r="B2372">
        <v>2576.6999999999998</v>
      </c>
      <c r="C2372">
        <v>2585.6</v>
      </c>
      <c r="D2372">
        <v>2504.9</v>
      </c>
      <c r="E2372">
        <v>2567.3000000000002</v>
      </c>
      <c r="F2372">
        <v>108694906</v>
      </c>
      <c r="G2372">
        <v>4246.33</v>
      </c>
    </row>
    <row r="2373" spans="1:7">
      <c r="A2373" s="4">
        <v>38615</v>
      </c>
      <c r="B2373">
        <v>2567.1999999999998</v>
      </c>
      <c r="C2373">
        <v>2582.8000000000002</v>
      </c>
      <c r="D2373">
        <v>2546.6</v>
      </c>
      <c r="E2373">
        <v>2578</v>
      </c>
      <c r="F2373">
        <v>77237821</v>
      </c>
      <c r="G2373">
        <v>3347.78</v>
      </c>
    </row>
    <row r="2374" spans="1:7">
      <c r="A2374" s="4">
        <v>38614</v>
      </c>
      <c r="B2374">
        <v>2555.4499999999998</v>
      </c>
      <c r="C2374">
        <v>2579.6999999999998</v>
      </c>
      <c r="D2374">
        <v>2550.4499999999998</v>
      </c>
      <c r="E2374">
        <v>2567.1</v>
      </c>
      <c r="F2374">
        <v>63880908</v>
      </c>
      <c r="G2374">
        <v>2294.4499999999998</v>
      </c>
    </row>
    <row r="2375" spans="1:7">
      <c r="A2375" s="4">
        <v>38611</v>
      </c>
      <c r="B2375">
        <v>2524.9</v>
      </c>
      <c r="C2375">
        <v>2555.1</v>
      </c>
      <c r="D2375">
        <v>2519.0500000000002</v>
      </c>
      <c r="E2375">
        <v>2552.35</v>
      </c>
      <c r="F2375">
        <v>63656466</v>
      </c>
      <c r="G2375">
        <v>2502.91</v>
      </c>
    </row>
    <row r="2376" spans="1:7">
      <c r="A2376" s="4">
        <v>38610</v>
      </c>
      <c r="B2376">
        <v>2492.85</v>
      </c>
      <c r="C2376">
        <v>2527.5</v>
      </c>
      <c r="D2376">
        <v>2492.75</v>
      </c>
      <c r="E2376">
        <v>2523.9499999999998</v>
      </c>
      <c r="F2376">
        <v>62944965</v>
      </c>
      <c r="G2376">
        <v>2414.41</v>
      </c>
    </row>
    <row r="2377" spans="1:7">
      <c r="A2377" s="4">
        <v>38609</v>
      </c>
      <c r="B2377">
        <v>2500.4</v>
      </c>
      <c r="C2377">
        <v>2514.75</v>
      </c>
      <c r="D2377">
        <v>2476</v>
      </c>
      <c r="E2377">
        <v>2492.4499999999998</v>
      </c>
      <c r="F2377">
        <v>82087707</v>
      </c>
      <c r="G2377">
        <v>3160.77</v>
      </c>
    </row>
    <row r="2378" spans="1:7">
      <c r="A2378" s="4">
        <v>38608</v>
      </c>
      <c r="B2378">
        <v>2484</v>
      </c>
      <c r="C2378">
        <v>2503</v>
      </c>
      <c r="D2378">
        <v>2477.1</v>
      </c>
      <c r="E2378">
        <v>2500.35</v>
      </c>
      <c r="F2378">
        <v>54880639</v>
      </c>
      <c r="G2378">
        <v>2325.46</v>
      </c>
    </row>
    <row r="2379" spans="1:7">
      <c r="A2379" s="4">
        <v>38607</v>
      </c>
      <c r="B2379">
        <v>2455.85</v>
      </c>
      <c r="C2379">
        <v>2486.35</v>
      </c>
      <c r="D2379">
        <v>2455.85</v>
      </c>
      <c r="E2379">
        <v>2484.15</v>
      </c>
      <c r="F2379">
        <v>44832163</v>
      </c>
      <c r="G2379">
        <v>1868.6</v>
      </c>
    </row>
    <row r="2380" spans="1:7">
      <c r="A2380" s="4">
        <v>38604</v>
      </c>
      <c r="B2380">
        <v>2448.8000000000002</v>
      </c>
      <c r="C2380">
        <v>2462.8000000000002</v>
      </c>
      <c r="D2380">
        <v>2441.9</v>
      </c>
      <c r="E2380">
        <v>2455.4499999999998</v>
      </c>
      <c r="F2380">
        <v>47670661</v>
      </c>
      <c r="G2380">
        <v>1973.56</v>
      </c>
    </row>
    <row r="2381" spans="1:7">
      <c r="A2381" s="4">
        <v>38603</v>
      </c>
      <c r="B2381">
        <v>2429</v>
      </c>
      <c r="C2381">
        <v>2456.9</v>
      </c>
      <c r="D2381">
        <v>2429</v>
      </c>
      <c r="E2381">
        <v>2454.4499999999998</v>
      </c>
      <c r="F2381">
        <v>46073516</v>
      </c>
      <c r="G2381">
        <v>2079.08</v>
      </c>
    </row>
    <row r="2382" spans="1:7">
      <c r="A2382" s="4">
        <v>38601</v>
      </c>
      <c r="B2382">
        <v>2422.4</v>
      </c>
      <c r="C2382">
        <v>2436.25</v>
      </c>
      <c r="D2382">
        <v>2417</v>
      </c>
      <c r="E2382">
        <v>2428.65</v>
      </c>
      <c r="F2382">
        <v>47409904</v>
      </c>
      <c r="G2382">
        <v>1856.98</v>
      </c>
    </row>
    <row r="2383" spans="1:7">
      <c r="A2383" s="4">
        <v>38600</v>
      </c>
      <c r="B2383">
        <v>2417.1</v>
      </c>
      <c r="C2383">
        <v>2439.5500000000002</v>
      </c>
      <c r="D2383">
        <v>2414.9499999999998</v>
      </c>
      <c r="E2383">
        <v>2422.9499999999998</v>
      </c>
      <c r="F2383">
        <v>50521839</v>
      </c>
      <c r="G2383">
        <v>2008.92</v>
      </c>
    </row>
    <row r="2384" spans="1:7">
      <c r="A2384" s="4">
        <v>38597</v>
      </c>
      <c r="B2384">
        <v>2406.4499999999998</v>
      </c>
      <c r="C2384">
        <v>2422.1</v>
      </c>
      <c r="D2384">
        <v>2396.1</v>
      </c>
      <c r="E2384">
        <v>2415.8000000000002</v>
      </c>
      <c r="F2384">
        <v>61335349</v>
      </c>
      <c r="G2384">
        <v>2700.45</v>
      </c>
    </row>
    <row r="2385" spans="1:7">
      <c r="A2385" s="4">
        <v>38596</v>
      </c>
      <c r="B2385">
        <v>2384.6999999999998</v>
      </c>
      <c r="C2385">
        <v>2412.35</v>
      </c>
      <c r="D2385">
        <v>2382.9</v>
      </c>
      <c r="E2385">
        <v>2405.75</v>
      </c>
      <c r="F2385">
        <v>59762105</v>
      </c>
      <c r="G2385">
        <v>2311.2800000000002</v>
      </c>
    </row>
    <row r="2386" spans="1:7">
      <c r="A2386" s="4">
        <v>38595</v>
      </c>
      <c r="B2386">
        <v>2369.0500000000002</v>
      </c>
      <c r="C2386">
        <v>2387</v>
      </c>
      <c r="D2386">
        <v>2355</v>
      </c>
      <c r="E2386">
        <v>2384.65</v>
      </c>
      <c r="F2386">
        <v>50116797</v>
      </c>
      <c r="G2386">
        <v>2171.21</v>
      </c>
    </row>
    <row r="2387" spans="1:7">
      <c r="A2387" s="4">
        <v>38594</v>
      </c>
      <c r="B2387">
        <v>2337.8000000000002</v>
      </c>
      <c r="C2387">
        <v>2373.8000000000002</v>
      </c>
      <c r="D2387">
        <v>2337.75</v>
      </c>
      <c r="E2387">
        <v>2367.75</v>
      </c>
      <c r="F2387">
        <v>46969539</v>
      </c>
      <c r="G2387">
        <v>1999.63</v>
      </c>
    </row>
    <row r="2388" spans="1:7">
      <c r="A2388" s="4">
        <v>38593</v>
      </c>
      <c r="B2388">
        <v>2359.1999999999998</v>
      </c>
      <c r="C2388">
        <v>2365.85</v>
      </c>
      <c r="D2388">
        <v>2312.6</v>
      </c>
      <c r="E2388">
        <v>2337.65</v>
      </c>
      <c r="F2388">
        <v>41867254</v>
      </c>
      <c r="G2388">
        <v>1771.19</v>
      </c>
    </row>
    <row r="2389" spans="1:7">
      <c r="A2389" s="4">
        <v>38590</v>
      </c>
      <c r="B2389">
        <v>2354.6</v>
      </c>
      <c r="C2389">
        <v>2368.0500000000002</v>
      </c>
      <c r="D2389">
        <v>2340.1999999999998</v>
      </c>
      <c r="E2389">
        <v>2357.0500000000002</v>
      </c>
      <c r="F2389">
        <v>47579420</v>
      </c>
      <c r="G2389">
        <v>1953.45</v>
      </c>
    </row>
    <row r="2390" spans="1:7">
      <c r="A2390" s="4">
        <v>38589</v>
      </c>
      <c r="B2390">
        <v>2323.1</v>
      </c>
      <c r="C2390">
        <v>2359.1999999999998</v>
      </c>
      <c r="D2390">
        <v>2320.6999999999998</v>
      </c>
      <c r="E2390">
        <v>2354.5500000000002</v>
      </c>
      <c r="F2390">
        <v>78538713</v>
      </c>
      <c r="G2390">
        <v>3108.4</v>
      </c>
    </row>
    <row r="2391" spans="1:7">
      <c r="A2391" s="4">
        <v>38588</v>
      </c>
      <c r="B2391">
        <v>2326.1</v>
      </c>
      <c r="C2391">
        <v>2334.9</v>
      </c>
      <c r="D2391">
        <v>2300.4499999999998</v>
      </c>
      <c r="E2391">
        <v>2322.5</v>
      </c>
      <c r="F2391">
        <v>68322962</v>
      </c>
      <c r="G2391">
        <v>2629.36</v>
      </c>
    </row>
    <row r="2392" spans="1:7">
      <c r="A2392" s="4">
        <v>38587</v>
      </c>
      <c r="B2392">
        <v>2369.5500000000002</v>
      </c>
      <c r="C2392">
        <v>2380.5</v>
      </c>
      <c r="D2392">
        <v>2320.35</v>
      </c>
      <c r="E2392">
        <v>2326.1</v>
      </c>
      <c r="F2392">
        <v>57190186</v>
      </c>
      <c r="G2392">
        <v>2352.79</v>
      </c>
    </row>
    <row r="2393" spans="1:7">
      <c r="A2393" s="4">
        <v>38586</v>
      </c>
      <c r="B2393">
        <v>2383.4499999999998</v>
      </c>
      <c r="C2393">
        <v>2403.4499999999998</v>
      </c>
      <c r="D2393">
        <v>2355.75</v>
      </c>
      <c r="E2393">
        <v>2367.85</v>
      </c>
      <c r="F2393">
        <v>55932078</v>
      </c>
      <c r="G2393">
        <v>2091.85</v>
      </c>
    </row>
    <row r="2394" spans="1:7">
      <c r="A2394" s="4">
        <v>38583</v>
      </c>
      <c r="B2394">
        <v>2400.8000000000002</v>
      </c>
      <c r="C2394">
        <v>2409.35</v>
      </c>
      <c r="D2394">
        <v>2378.4499999999998</v>
      </c>
      <c r="E2394">
        <v>2383.4499999999998</v>
      </c>
      <c r="F2394">
        <v>47521272</v>
      </c>
      <c r="G2394">
        <v>2056.29</v>
      </c>
    </row>
    <row r="2395" spans="1:7">
      <c r="A2395" s="4">
        <v>38582</v>
      </c>
      <c r="B2395">
        <v>2404.65</v>
      </c>
      <c r="C2395">
        <v>2426.65</v>
      </c>
      <c r="D2395">
        <v>2380.6999999999998</v>
      </c>
      <c r="E2395">
        <v>2388.4499999999998</v>
      </c>
      <c r="F2395">
        <v>63479228</v>
      </c>
      <c r="G2395">
        <v>2756.96</v>
      </c>
    </row>
    <row r="2396" spans="1:7">
      <c r="A2396" s="4">
        <v>38581</v>
      </c>
      <c r="B2396">
        <v>2369.8000000000002</v>
      </c>
      <c r="C2396">
        <v>2406.25</v>
      </c>
      <c r="D2396">
        <v>2357.5</v>
      </c>
      <c r="E2396">
        <v>2403.15</v>
      </c>
      <c r="F2396">
        <v>61480220</v>
      </c>
      <c r="G2396">
        <v>2676.99</v>
      </c>
    </row>
    <row r="2397" spans="1:7">
      <c r="A2397" s="4">
        <v>38580</v>
      </c>
      <c r="B2397">
        <v>2361.65</v>
      </c>
      <c r="C2397">
        <v>2379.4</v>
      </c>
      <c r="D2397">
        <v>2356.85</v>
      </c>
      <c r="E2397">
        <v>2369.8000000000002</v>
      </c>
      <c r="F2397">
        <v>59048436</v>
      </c>
      <c r="G2397">
        <v>2362.2600000000002</v>
      </c>
    </row>
    <row r="2398" spans="1:7">
      <c r="A2398" s="4">
        <v>38576</v>
      </c>
      <c r="B2398">
        <v>2381.0500000000002</v>
      </c>
      <c r="C2398">
        <v>2390.4499999999998</v>
      </c>
      <c r="D2398">
        <v>2356.9</v>
      </c>
      <c r="E2398">
        <v>2361.5500000000002</v>
      </c>
      <c r="F2398">
        <v>71135423</v>
      </c>
      <c r="G2398">
        <v>2825.38</v>
      </c>
    </row>
    <row r="2399" spans="1:7">
      <c r="A2399" s="4">
        <v>38575</v>
      </c>
      <c r="B2399">
        <v>2358.9</v>
      </c>
      <c r="C2399">
        <v>2387.3000000000002</v>
      </c>
      <c r="D2399">
        <v>2355.5</v>
      </c>
      <c r="E2399">
        <v>2380.9</v>
      </c>
      <c r="F2399">
        <v>93589538</v>
      </c>
      <c r="G2399">
        <v>3296.74</v>
      </c>
    </row>
    <row r="2400" spans="1:7">
      <c r="A2400" s="4">
        <v>38574</v>
      </c>
      <c r="B2400">
        <v>2322.3000000000002</v>
      </c>
      <c r="C2400">
        <v>2364.8000000000002</v>
      </c>
      <c r="D2400">
        <v>2322.0500000000002</v>
      </c>
      <c r="E2400">
        <v>2360.15</v>
      </c>
      <c r="F2400">
        <v>81805269</v>
      </c>
      <c r="G2400">
        <v>2786.3</v>
      </c>
    </row>
    <row r="2401" spans="1:7">
      <c r="A2401" s="4">
        <v>38573</v>
      </c>
      <c r="B2401">
        <v>2324.75</v>
      </c>
      <c r="C2401">
        <v>2342.1999999999998</v>
      </c>
      <c r="D2401">
        <v>2303.1</v>
      </c>
      <c r="E2401">
        <v>2318.6999999999998</v>
      </c>
      <c r="F2401">
        <v>93650866</v>
      </c>
      <c r="G2401">
        <v>3298.02</v>
      </c>
    </row>
    <row r="2402" spans="1:7">
      <c r="A2402" s="4">
        <v>38572</v>
      </c>
      <c r="B2402">
        <v>2361.9499999999998</v>
      </c>
      <c r="C2402">
        <v>2386.9499999999998</v>
      </c>
      <c r="D2402">
        <v>2320.0500000000002</v>
      </c>
      <c r="E2402">
        <v>2324.4</v>
      </c>
      <c r="F2402">
        <v>97370128</v>
      </c>
      <c r="G2402">
        <v>3229.84</v>
      </c>
    </row>
    <row r="2403" spans="1:7">
      <c r="A2403" s="4">
        <v>38569</v>
      </c>
      <c r="B2403">
        <v>2367.35</v>
      </c>
      <c r="C2403">
        <v>2377.1</v>
      </c>
      <c r="D2403">
        <v>2355.9499999999998</v>
      </c>
      <c r="E2403">
        <v>2361.1999999999998</v>
      </c>
      <c r="F2403">
        <v>114264260</v>
      </c>
      <c r="G2403">
        <v>3339.85</v>
      </c>
    </row>
    <row r="2404" spans="1:7">
      <c r="A2404" s="4">
        <v>38568</v>
      </c>
      <c r="B2404">
        <v>2357.75</v>
      </c>
      <c r="C2404">
        <v>2377.35</v>
      </c>
      <c r="D2404">
        <v>2352.0500000000002</v>
      </c>
      <c r="E2404">
        <v>2367.8000000000002</v>
      </c>
      <c r="F2404">
        <v>91949999</v>
      </c>
      <c r="G2404">
        <v>3745.04</v>
      </c>
    </row>
    <row r="2405" spans="1:7">
      <c r="A2405" s="4">
        <v>38567</v>
      </c>
      <c r="B2405">
        <v>2359.1</v>
      </c>
      <c r="C2405">
        <v>2377</v>
      </c>
      <c r="D2405">
        <v>2345.1999999999998</v>
      </c>
      <c r="E2405">
        <v>2357</v>
      </c>
      <c r="F2405">
        <v>102044390</v>
      </c>
      <c r="G2405">
        <v>5012.72</v>
      </c>
    </row>
    <row r="2406" spans="1:7">
      <c r="A2406" s="4">
        <v>38566</v>
      </c>
      <c r="B2406">
        <v>2321.9</v>
      </c>
      <c r="C2406">
        <v>2357.15</v>
      </c>
      <c r="D2406">
        <v>2319.75</v>
      </c>
      <c r="E2406">
        <v>2353.65</v>
      </c>
      <c r="F2406">
        <v>81640117</v>
      </c>
      <c r="G2406">
        <v>3501.94</v>
      </c>
    </row>
    <row r="2407" spans="1:7">
      <c r="A2407" s="4">
        <v>38565</v>
      </c>
      <c r="B2407">
        <v>2312.0500000000002</v>
      </c>
      <c r="C2407">
        <v>2329.9</v>
      </c>
      <c r="D2407">
        <v>2294.25</v>
      </c>
      <c r="E2407">
        <v>2318.0500000000002</v>
      </c>
      <c r="F2407">
        <v>59153792</v>
      </c>
      <c r="G2407">
        <v>2428.83</v>
      </c>
    </row>
    <row r="2408" spans="1:7">
      <c r="A2408" s="4">
        <v>38562</v>
      </c>
      <c r="B2408">
        <v>2318.0500000000002</v>
      </c>
      <c r="C2408">
        <v>2332.5500000000002</v>
      </c>
      <c r="D2408">
        <v>2280.85</v>
      </c>
      <c r="E2408">
        <v>2312.3000000000002</v>
      </c>
      <c r="F2408">
        <v>111818711</v>
      </c>
      <c r="G2408">
        <v>4957.97</v>
      </c>
    </row>
    <row r="2409" spans="1:7">
      <c r="A2409" s="4">
        <v>38560</v>
      </c>
      <c r="B2409">
        <v>2304.25</v>
      </c>
      <c r="C2409">
        <v>2324</v>
      </c>
      <c r="D2409">
        <v>2292.85</v>
      </c>
      <c r="E2409">
        <v>2319.1</v>
      </c>
      <c r="F2409">
        <v>70682407</v>
      </c>
      <c r="G2409">
        <v>2751.63</v>
      </c>
    </row>
    <row r="2410" spans="1:7">
      <c r="A2410" s="4">
        <v>38559</v>
      </c>
      <c r="B2410">
        <v>2289.25</v>
      </c>
      <c r="C2410">
        <v>2307.1</v>
      </c>
      <c r="D2410">
        <v>2279.8000000000002</v>
      </c>
      <c r="E2410">
        <v>2303.15</v>
      </c>
      <c r="F2410">
        <v>98680238</v>
      </c>
      <c r="G2410">
        <v>3228.61</v>
      </c>
    </row>
    <row r="2411" spans="1:7">
      <c r="A2411" s="4">
        <v>38558</v>
      </c>
      <c r="B2411">
        <v>2266.65</v>
      </c>
      <c r="C2411">
        <v>2293.9499999999998</v>
      </c>
      <c r="D2411">
        <v>2266.65</v>
      </c>
      <c r="E2411">
        <v>2291.75</v>
      </c>
      <c r="F2411">
        <v>81357219</v>
      </c>
      <c r="G2411">
        <v>3127.72</v>
      </c>
    </row>
    <row r="2412" spans="1:7">
      <c r="A2412" s="4">
        <v>38555</v>
      </c>
      <c r="B2412">
        <v>2231</v>
      </c>
      <c r="C2412">
        <v>2268.5500000000002</v>
      </c>
      <c r="D2412">
        <v>2223.15</v>
      </c>
      <c r="E2412">
        <v>2265.6</v>
      </c>
      <c r="F2412">
        <v>57710283</v>
      </c>
      <c r="G2412">
        <v>2653.01</v>
      </c>
    </row>
    <row r="2413" spans="1:7">
      <c r="A2413" s="4">
        <v>38554</v>
      </c>
      <c r="B2413">
        <v>2240.9499999999998</v>
      </c>
      <c r="C2413">
        <v>2251.85</v>
      </c>
      <c r="D2413">
        <v>2221.1999999999998</v>
      </c>
      <c r="E2413">
        <v>2230.5</v>
      </c>
      <c r="F2413">
        <v>60766699</v>
      </c>
      <c r="G2413">
        <v>2360.7399999999998</v>
      </c>
    </row>
    <row r="2414" spans="1:7">
      <c r="A2414" s="4">
        <v>38553</v>
      </c>
      <c r="B2414">
        <v>2236.9</v>
      </c>
      <c r="C2414">
        <v>2252</v>
      </c>
      <c r="D2414">
        <v>2236.9</v>
      </c>
      <c r="E2414">
        <v>2241.9</v>
      </c>
      <c r="F2414">
        <v>56890570</v>
      </c>
      <c r="G2414">
        <v>2146.21</v>
      </c>
    </row>
    <row r="2415" spans="1:7">
      <c r="A2415" s="4">
        <v>38552</v>
      </c>
      <c r="B2415">
        <v>2234.25</v>
      </c>
      <c r="C2415">
        <v>2246.6999999999998</v>
      </c>
      <c r="D2415">
        <v>2227.1999999999998</v>
      </c>
      <c r="E2415">
        <v>2237.3000000000002</v>
      </c>
      <c r="F2415">
        <v>51111855</v>
      </c>
      <c r="G2415">
        <v>2187.9</v>
      </c>
    </row>
    <row r="2416" spans="1:7">
      <c r="A2416" s="4">
        <v>38551</v>
      </c>
      <c r="B2416">
        <v>2212.9499999999998</v>
      </c>
      <c r="C2416">
        <v>2248.6999999999998</v>
      </c>
      <c r="D2416">
        <v>2212.9499999999998</v>
      </c>
      <c r="E2416">
        <v>2234</v>
      </c>
      <c r="F2416">
        <v>55018172</v>
      </c>
      <c r="G2416">
        <v>2635.13</v>
      </c>
    </row>
    <row r="2417" spans="1:7">
      <c r="A2417" s="4">
        <v>38548</v>
      </c>
      <c r="B2417">
        <v>2185.1</v>
      </c>
      <c r="C2417">
        <v>2216.5</v>
      </c>
      <c r="D2417">
        <v>2181.85</v>
      </c>
      <c r="E2417">
        <v>2212.5500000000002</v>
      </c>
      <c r="F2417">
        <v>57478017</v>
      </c>
      <c r="G2417">
        <v>2437.8200000000002</v>
      </c>
    </row>
    <row r="2418" spans="1:7">
      <c r="A2418" s="4">
        <v>38547</v>
      </c>
      <c r="B2418">
        <v>2204.4</v>
      </c>
      <c r="C2418">
        <v>2212.5500000000002</v>
      </c>
      <c r="D2418">
        <v>2178.6</v>
      </c>
      <c r="E2418">
        <v>2185.1</v>
      </c>
      <c r="F2418">
        <v>65035973</v>
      </c>
      <c r="G2418">
        <v>2845.93</v>
      </c>
    </row>
    <row r="2419" spans="1:7">
      <c r="A2419" s="4">
        <v>38546</v>
      </c>
      <c r="B2419">
        <v>2221.4499999999998</v>
      </c>
      <c r="C2419">
        <v>2234.15</v>
      </c>
      <c r="D2419">
        <v>2200.0500000000002</v>
      </c>
      <c r="E2419">
        <v>2204.0500000000002</v>
      </c>
      <c r="F2419">
        <v>74227393</v>
      </c>
      <c r="G2419">
        <v>2986.98</v>
      </c>
    </row>
    <row r="2420" spans="1:7">
      <c r="A2420" s="4">
        <v>38545</v>
      </c>
      <c r="B2420">
        <v>2219.1</v>
      </c>
      <c r="C2420">
        <v>2233.1999999999998</v>
      </c>
      <c r="D2420">
        <v>2191.6999999999998</v>
      </c>
      <c r="E2420">
        <v>2220.8000000000002</v>
      </c>
      <c r="F2420">
        <v>71608159</v>
      </c>
      <c r="G2420">
        <v>3276.51</v>
      </c>
    </row>
    <row r="2421" spans="1:7">
      <c r="A2421" s="4">
        <v>38544</v>
      </c>
      <c r="B2421">
        <v>2195.5500000000002</v>
      </c>
      <c r="C2421">
        <v>2224.65</v>
      </c>
      <c r="D2421">
        <v>2195.5500000000002</v>
      </c>
      <c r="E2421">
        <v>2218.85</v>
      </c>
      <c r="F2421">
        <v>54405573</v>
      </c>
      <c r="G2421">
        <v>2005.43</v>
      </c>
    </row>
    <row r="2422" spans="1:7">
      <c r="A2422" s="4">
        <v>38541</v>
      </c>
      <c r="B2422">
        <v>2183.5500000000002</v>
      </c>
      <c r="C2422">
        <v>2210.6999999999998</v>
      </c>
      <c r="D2422">
        <v>2179.0500000000002</v>
      </c>
      <c r="E2422">
        <v>2196.1999999999998</v>
      </c>
      <c r="F2422">
        <v>48318799</v>
      </c>
      <c r="G2422">
        <v>2066.0300000000002</v>
      </c>
    </row>
    <row r="2423" spans="1:7">
      <c r="A2423" s="4">
        <v>38540</v>
      </c>
      <c r="B2423">
        <v>2228.3000000000002</v>
      </c>
      <c r="C2423">
        <v>2235.8000000000002</v>
      </c>
      <c r="D2423">
        <v>2171.25</v>
      </c>
      <c r="E2423">
        <v>2179.4</v>
      </c>
      <c r="F2423">
        <v>60514945</v>
      </c>
      <c r="G2423">
        <v>2696.16</v>
      </c>
    </row>
    <row r="2424" spans="1:7">
      <c r="A2424" s="4">
        <v>38539</v>
      </c>
      <c r="B2424">
        <v>2211.35</v>
      </c>
      <c r="C2424">
        <v>2232.65</v>
      </c>
      <c r="D2424">
        <v>2211.3000000000002</v>
      </c>
      <c r="E2424">
        <v>2228.1999999999998</v>
      </c>
      <c r="F2424">
        <v>51427929</v>
      </c>
      <c r="G2424">
        <v>2074.52</v>
      </c>
    </row>
    <row r="2425" spans="1:7">
      <c r="A2425" s="4">
        <v>38538</v>
      </c>
      <c r="B2425">
        <v>2231.1999999999998</v>
      </c>
      <c r="C2425">
        <v>2238.6</v>
      </c>
      <c r="D2425">
        <v>2205.1</v>
      </c>
      <c r="E2425">
        <v>2210.75</v>
      </c>
      <c r="F2425">
        <v>55515957</v>
      </c>
      <c r="G2425">
        <v>2221.67</v>
      </c>
    </row>
    <row r="2426" spans="1:7">
      <c r="A2426" s="4">
        <v>38537</v>
      </c>
      <c r="B2426">
        <v>2212.0500000000002</v>
      </c>
      <c r="C2426">
        <v>2232.1999999999998</v>
      </c>
      <c r="D2426">
        <v>2211.4</v>
      </c>
      <c r="E2426">
        <v>2230.65</v>
      </c>
      <c r="F2426">
        <v>49155821</v>
      </c>
      <c r="G2426">
        <v>1872.96</v>
      </c>
    </row>
    <row r="2427" spans="1:7">
      <c r="A2427" s="4">
        <v>38534</v>
      </c>
      <c r="B2427">
        <v>2220.4499999999998</v>
      </c>
      <c r="C2427">
        <v>2220.5500000000002</v>
      </c>
      <c r="D2427">
        <v>2198.9</v>
      </c>
      <c r="E2427">
        <v>2211.9</v>
      </c>
      <c r="F2427">
        <v>54585383</v>
      </c>
      <c r="G2427">
        <v>2119.86</v>
      </c>
    </row>
    <row r="2428" spans="1:7">
      <c r="A2428" s="4">
        <v>38533</v>
      </c>
      <c r="B2428">
        <v>2191.5500000000002</v>
      </c>
      <c r="C2428">
        <v>2226.15</v>
      </c>
      <c r="D2428">
        <v>2189.4499999999998</v>
      </c>
      <c r="E2428">
        <v>2220.6</v>
      </c>
      <c r="F2428">
        <v>82212701</v>
      </c>
      <c r="G2428">
        <v>3809.51</v>
      </c>
    </row>
    <row r="2429" spans="1:7">
      <c r="A2429" s="4">
        <v>38532</v>
      </c>
      <c r="B2429">
        <v>2170.1999999999998</v>
      </c>
      <c r="C2429">
        <v>2194.25</v>
      </c>
      <c r="D2429">
        <v>2162</v>
      </c>
      <c r="E2429">
        <v>2191.65</v>
      </c>
      <c r="F2429">
        <v>58638570</v>
      </c>
      <c r="G2429">
        <v>2468.66</v>
      </c>
    </row>
    <row r="2430" spans="1:7">
      <c r="A2430" s="4">
        <v>38531</v>
      </c>
      <c r="B2430">
        <v>2199.8000000000002</v>
      </c>
      <c r="C2430">
        <v>2206.8000000000002</v>
      </c>
      <c r="D2430">
        <v>2165.9</v>
      </c>
      <c r="E2430">
        <v>2169.85</v>
      </c>
      <c r="F2430">
        <v>73416302</v>
      </c>
      <c r="G2430">
        <v>2913.86</v>
      </c>
    </row>
    <row r="2431" spans="1:7">
      <c r="A2431" s="4">
        <v>38530</v>
      </c>
      <c r="B2431">
        <v>2194.35</v>
      </c>
      <c r="C2431">
        <v>2219.65</v>
      </c>
      <c r="D2431">
        <v>2188.15</v>
      </c>
      <c r="E2431">
        <v>2199.8000000000002</v>
      </c>
      <c r="F2431">
        <v>93011396</v>
      </c>
      <c r="G2431">
        <v>3607.85</v>
      </c>
    </row>
    <row r="2432" spans="1:7">
      <c r="A2432" s="4">
        <v>38527</v>
      </c>
      <c r="B2432">
        <v>2184</v>
      </c>
      <c r="C2432">
        <v>2204.4499999999998</v>
      </c>
      <c r="D2432">
        <v>2162.9499999999998</v>
      </c>
      <c r="E2432">
        <v>2194.35</v>
      </c>
      <c r="F2432">
        <v>57555948</v>
      </c>
      <c r="G2432">
        <v>2602.39</v>
      </c>
    </row>
    <row r="2433" spans="1:7">
      <c r="A2433" s="4">
        <v>38526</v>
      </c>
      <c r="B2433">
        <v>2187.35</v>
      </c>
      <c r="C2433">
        <v>2192.1</v>
      </c>
      <c r="D2433">
        <v>2174.0500000000002</v>
      </c>
      <c r="E2433">
        <v>2183.85</v>
      </c>
      <c r="F2433">
        <v>62648424</v>
      </c>
      <c r="G2433">
        <v>2767.97</v>
      </c>
    </row>
    <row r="2434" spans="1:7">
      <c r="A2434" s="4">
        <v>38525</v>
      </c>
      <c r="B2434">
        <v>2167.8000000000002</v>
      </c>
      <c r="C2434">
        <v>2196.4499999999998</v>
      </c>
      <c r="D2434">
        <v>2167.35</v>
      </c>
      <c r="E2434">
        <v>2187.35</v>
      </c>
      <c r="F2434">
        <v>87458824</v>
      </c>
      <c r="G2434">
        <v>3795.42</v>
      </c>
    </row>
    <row r="2435" spans="1:7">
      <c r="A2435" s="4">
        <v>38524</v>
      </c>
      <c r="B2435">
        <v>2144.75</v>
      </c>
      <c r="C2435">
        <v>2173.25</v>
      </c>
      <c r="D2435">
        <v>2140.15</v>
      </c>
      <c r="E2435">
        <v>2170</v>
      </c>
      <c r="F2435">
        <v>68986654</v>
      </c>
      <c r="G2435">
        <v>3223.65</v>
      </c>
    </row>
    <row r="2436" spans="1:7">
      <c r="A2436" s="4">
        <v>38523</v>
      </c>
      <c r="B2436">
        <v>2130.8000000000002</v>
      </c>
      <c r="C2436">
        <v>2150.25</v>
      </c>
      <c r="D2436">
        <v>2124.65</v>
      </c>
      <c r="E2436">
        <v>2144.35</v>
      </c>
      <c r="F2436">
        <v>92370554</v>
      </c>
      <c r="G2436">
        <v>4325.4399999999996</v>
      </c>
    </row>
    <row r="2437" spans="1:7">
      <c r="A2437" s="4">
        <v>38520</v>
      </c>
      <c r="B2437">
        <v>2123.6</v>
      </c>
      <c r="C2437">
        <v>2131.75</v>
      </c>
      <c r="D2437">
        <v>2103.9</v>
      </c>
      <c r="E2437">
        <v>2123.4</v>
      </c>
      <c r="F2437">
        <v>43861852</v>
      </c>
      <c r="G2437">
        <v>2024.62</v>
      </c>
    </row>
    <row r="2438" spans="1:7">
      <c r="A2438" s="4">
        <v>38519</v>
      </c>
      <c r="B2438">
        <v>2128.3000000000002</v>
      </c>
      <c r="C2438">
        <v>2135.1</v>
      </c>
      <c r="D2438">
        <v>2114.5500000000002</v>
      </c>
      <c r="E2438">
        <v>2123.6999999999998</v>
      </c>
      <c r="F2438">
        <v>65288983</v>
      </c>
      <c r="G2438">
        <v>2342.59</v>
      </c>
    </row>
    <row r="2439" spans="1:7">
      <c r="A2439" s="4">
        <v>38518</v>
      </c>
      <c r="B2439">
        <v>2110.5</v>
      </c>
      <c r="C2439">
        <v>2131.9499999999998</v>
      </c>
      <c r="D2439">
        <v>2110.35</v>
      </c>
      <c r="E2439">
        <v>2128.65</v>
      </c>
      <c r="F2439">
        <v>44576500</v>
      </c>
      <c r="G2439">
        <v>1690.79</v>
      </c>
    </row>
    <row r="2440" spans="1:7">
      <c r="A2440" s="4">
        <v>38517</v>
      </c>
      <c r="B2440">
        <v>2103.65</v>
      </c>
      <c r="C2440">
        <v>2113.85</v>
      </c>
      <c r="D2440">
        <v>2098.6999999999998</v>
      </c>
      <c r="E2440">
        <v>2112.35</v>
      </c>
      <c r="F2440">
        <v>38606690</v>
      </c>
      <c r="G2440">
        <v>1598.23</v>
      </c>
    </row>
    <row r="2441" spans="1:7">
      <c r="A2441" s="4">
        <v>38516</v>
      </c>
      <c r="B2441">
        <v>2090.6999999999998</v>
      </c>
      <c r="C2441">
        <v>2106.65</v>
      </c>
      <c r="D2441">
        <v>2081.6999999999998</v>
      </c>
      <c r="E2441">
        <v>2102.75</v>
      </c>
      <c r="F2441">
        <v>38787661</v>
      </c>
      <c r="G2441">
        <v>1537.38</v>
      </c>
    </row>
    <row r="2442" spans="1:7">
      <c r="A2442" s="4">
        <v>38513</v>
      </c>
      <c r="B2442">
        <v>2103.4499999999998</v>
      </c>
      <c r="C2442">
        <v>2133.1</v>
      </c>
      <c r="D2442">
        <v>2086.3000000000002</v>
      </c>
      <c r="E2442">
        <v>2090.6</v>
      </c>
      <c r="F2442">
        <v>49033630</v>
      </c>
      <c r="G2442">
        <v>1971.39</v>
      </c>
    </row>
    <row r="2443" spans="1:7">
      <c r="A2443" s="4">
        <v>38512</v>
      </c>
      <c r="B2443">
        <v>2112.25</v>
      </c>
      <c r="C2443">
        <v>2118.65</v>
      </c>
      <c r="D2443">
        <v>2097.5500000000002</v>
      </c>
      <c r="E2443">
        <v>2103.1999999999998</v>
      </c>
      <c r="F2443">
        <v>53924493</v>
      </c>
      <c r="G2443">
        <v>1793.34</v>
      </c>
    </row>
    <row r="2444" spans="1:7">
      <c r="A2444" s="4">
        <v>38511</v>
      </c>
      <c r="B2444">
        <v>2094.6999999999998</v>
      </c>
      <c r="C2444">
        <v>2115.25</v>
      </c>
      <c r="D2444">
        <v>2094.0500000000002</v>
      </c>
      <c r="E2444">
        <v>2112.4</v>
      </c>
      <c r="F2444">
        <v>49625237</v>
      </c>
      <c r="G2444">
        <v>1992.37</v>
      </c>
    </row>
    <row r="2445" spans="1:7">
      <c r="A2445" s="4">
        <v>38510</v>
      </c>
      <c r="B2445">
        <v>2091.9499999999998</v>
      </c>
      <c r="C2445">
        <v>2102.85</v>
      </c>
      <c r="D2445">
        <v>2084.35</v>
      </c>
      <c r="E2445">
        <v>2098.15</v>
      </c>
      <c r="F2445">
        <v>36007293</v>
      </c>
      <c r="G2445">
        <v>1574.44</v>
      </c>
    </row>
    <row r="2446" spans="1:7">
      <c r="A2446" s="4">
        <v>38509</v>
      </c>
      <c r="B2446">
        <v>2092</v>
      </c>
      <c r="C2446">
        <v>2109.1</v>
      </c>
      <c r="D2446">
        <v>2087.4</v>
      </c>
      <c r="E2446">
        <v>2092.8000000000002</v>
      </c>
      <c r="F2446">
        <v>42744602</v>
      </c>
      <c r="G2446">
        <v>1817.89</v>
      </c>
    </row>
    <row r="2447" spans="1:7">
      <c r="A2447" s="4">
        <v>38507</v>
      </c>
      <c r="B2447">
        <v>2094.1</v>
      </c>
      <c r="C2447">
        <v>2098.1</v>
      </c>
      <c r="D2447">
        <v>2087</v>
      </c>
      <c r="E2447">
        <v>2092.35</v>
      </c>
      <c r="F2447">
        <v>22469509</v>
      </c>
      <c r="G2447">
        <v>775.83</v>
      </c>
    </row>
    <row r="2448" spans="1:7">
      <c r="A2448" s="4">
        <v>38506</v>
      </c>
      <c r="B2448">
        <v>2064.1</v>
      </c>
      <c r="C2448">
        <v>2097.25</v>
      </c>
      <c r="D2448">
        <v>2061.35</v>
      </c>
      <c r="E2448">
        <v>2094.25</v>
      </c>
      <c r="F2448">
        <v>52180109</v>
      </c>
      <c r="G2448">
        <v>2073.21</v>
      </c>
    </row>
    <row r="2449" spans="1:7">
      <c r="A2449" s="4">
        <v>38505</v>
      </c>
      <c r="B2449">
        <v>2087.85</v>
      </c>
      <c r="C2449">
        <v>2093.4499999999998</v>
      </c>
      <c r="D2449">
        <v>2062.5500000000002</v>
      </c>
      <c r="E2449">
        <v>2064.65</v>
      </c>
      <c r="F2449">
        <v>50472017</v>
      </c>
      <c r="G2449">
        <v>1868.54</v>
      </c>
    </row>
    <row r="2450" spans="1:7">
      <c r="A2450" s="4">
        <v>38504</v>
      </c>
      <c r="B2450">
        <v>2087.8000000000002</v>
      </c>
      <c r="C2450">
        <v>2097.6</v>
      </c>
      <c r="D2450">
        <v>2081.1999999999998</v>
      </c>
      <c r="E2450">
        <v>2087.5500000000002</v>
      </c>
      <c r="F2450">
        <v>58896370</v>
      </c>
      <c r="G2450">
        <v>2021.76</v>
      </c>
    </row>
    <row r="2451" spans="1:7">
      <c r="A2451" s="4">
        <v>38503</v>
      </c>
      <c r="B2451">
        <v>2072.5</v>
      </c>
      <c r="C2451">
        <v>2091.75</v>
      </c>
      <c r="D2451">
        <v>2066.5500000000002</v>
      </c>
      <c r="E2451">
        <v>2087.5500000000002</v>
      </c>
      <c r="F2451">
        <v>45872849</v>
      </c>
      <c r="G2451">
        <v>2041.23</v>
      </c>
    </row>
    <row r="2452" spans="1:7">
      <c r="A2452" s="4">
        <v>38502</v>
      </c>
      <c r="B2452">
        <v>2076.5500000000002</v>
      </c>
      <c r="C2452">
        <v>2086.85</v>
      </c>
      <c r="D2452">
        <v>2064.85</v>
      </c>
      <c r="E2452">
        <v>2072.4</v>
      </c>
      <c r="F2452">
        <v>54670426</v>
      </c>
      <c r="G2452">
        <v>2179.67</v>
      </c>
    </row>
    <row r="2453" spans="1:7">
      <c r="A2453" s="4">
        <v>38499</v>
      </c>
      <c r="B2453">
        <v>2073.25</v>
      </c>
      <c r="C2453">
        <v>2099.35</v>
      </c>
      <c r="D2453">
        <v>2069.5</v>
      </c>
      <c r="E2453">
        <v>2076.4</v>
      </c>
      <c r="F2453">
        <v>73791013</v>
      </c>
      <c r="G2453">
        <v>2845.14</v>
      </c>
    </row>
    <row r="2454" spans="1:7">
      <c r="A2454" s="4">
        <v>38498</v>
      </c>
      <c r="B2454">
        <v>2043.5</v>
      </c>
      <c r="C2454">
        <v>2078.65</v>
      </c>
      <c r="D2454">
        <v>2025.65</v>
      </c>
      <c r="E2454">
        <v>2074.6999999999998</v>
      </c>
      <c r="F2454">
        <v>88187689</v>
      </c>
      <c r="G2454">
        <v>3630.71</v>
      </c>
    </row>
    <row r="2455" spans="1:7">
      <c r="A2455" s="4">
        <v>38497</v>
      </c>
      <c r="B2455">
        <v>2028.55</v>
      </c>
      <c r="C2455">
        <v>2047.45</v>
      </c>
      <c r="D2455">
        <v>2019</v>
      </c>
      <c r="E2455">
        <v>2043.85</v>
      </c>
      <c r="F2455">
        <v>76579699</v>
      </c>
      <c r="G2455">
        <v>2273.23</v>
      </c>
    </row>
    <row r="2456" spans="1:7">
      <c r="A2456" s="4">
        <v>38496</v>
      </c>
      <c r="B2456">
        <v>2016</v>
      </c>
      <c r="C2456">
        <v>2031.9</v>
      </c>
      <c r="D2456">
        <v>2009.55</v>
      </c>
      <c r="E2456">
        <v>2028.6</v>
      </c>
      <c r="F2456">
        <v>56757502</v>
      </c>
      <c r="G2456">
        <v>1888.61</v>
      </c>
    </row>
    <row r="2457" spans="1:7">
      <c r="A2457" s="4">
        <v>38495</v>
      </c>
      <c r="B2457">
        <v>1992.1</v>
      </c>
      <c r="C2457">
        <v>2019.35</v>
      </c>
      <c r="D2457">
        <v>1991.7</v>
      </c>
      <c r="E2457">
        <v>2013.9</v>
      </c>
      <c r="F2457">
        <v>37691431</v>
      </c>
      <c r="G2457">
        <v>1366.18</v>
      </c>
    </row>
    <row r="2458" spans="1:7">
      <c r="A2458" s="4">
        <v>38492</v>
      </c>
      <c r="B2458">
        <v>1991.85</v>
      </c>
      <c r="C2458">
        <v>1998.2</v>
      </c>
      <c r="D2458">
        <v>1975.95</v>
      </c>
      <c r="E2458">
        <v>1992.4</v>
      </c>
      <c r="F2458">
        <v>41636877</v>
      </c>
      <c r="G2458">
        <v>1764.9</v>
      </c>
    </row>
    <row r="2459" spans="1:7">
      <c r="A2459" s="4">
        <v>38491</v>
      </c>
      <c r="B2459">
        <v>1983.15</v>
      </c>
      <c r="C2459">
        <v>2008.35</v>
      </c>
      <c r="D2459">
        <v>1983.15</v>
      </c>
      <c r="E2459">
        <v>1990.85</v>
      </c>
      <c r="F2459">
        <v>42626009</v>
      </c>
      <c r="G2459">
        <v>1760.45</v>
      </c>
    </row>
    <row r="2460" spans="1:7">
      <c r="A2460" s="4">
        <v>38490</v>
      </c>
      <c r="B2460">
        <v>1990.65</v>
      </c>
      <c r="C2460">
        <v>1990.95</v>
      </c>
      <c r="D2460">
        <v>1964.65</v>
      </c>
      <c r="E2460">
        <v>1982.75</v>
      </c>
      <c r="F2460">
        <v>51569522</v>
      </c>
      <c r="G2460">
        <v>2202.54</v>
      </c>
    </row>
    <row r="2461" spans="1:7">
      <c r="A2461" s="4">
        <v>38489</v>
      </c>
      <c r="B2461">
        <v>2013.1</v>
      </c>
      <c r="C2461">
        <v>2024.6</v>
      </c>
      <c r="D2461">
        <v>1984.75</v>
      </c>
      <c r="E2461">
        <v>1990.8</v>
      </c>
      <c r="F2461">
        <v>48666725</v>
      </c>
      <c r="G2461">
        <v>1905.96</v>
      </c>
    </row>
    <row r="2462" spans="1:7">
      <c r="A2462" s="4">
        <v>38488</v>
      </c>
      <c r="B2462">
        <v>1991.5</v>
      </c>
      <c r="C2462">
        <v>2014.95</v>
      </c>
      <c r="D2462">
        <v>1989.7</v>
      </c>
      <c r="E2462">
        <v>2012.6</v>
      </c>
      <c r="F2462">
        <v>38016370</v>
      </c>
      <c r="G2462">
        <v>1603.39</v>
      </c>
    </row>
    <row r="2463" spans="1:7">
      <c r="A2463" s="4">
        <v>38485</v>
      </c>
      <c r="B2463">
        <v>1992.5</v>
      </c>
      <c r="C2463">
        <v>1992.75</v>
      </c>
      <c r="D2463">
        <v>1978.9</v>
      </c>
      <c r="E2463">
        <v>1988.3</v>
      </c>
      <c r="F2463">
        <v>36652241</v>
      </c>
      <c r="G2463">
        <v>1454.07</v>
      </c>
    </row>
    <row r="2464" spans="1:7">
      <c r="A2464" s="4">
        <v>38484</v>
      </c>
      <c r="B2464">
        <v>1985.95</v>
      </c>
      <c r="C2464">
        <v>1999.85</v>
      </c>
      <c r="D2464">
        <v>1981.95</v>
      </c>
      <c r="E2464">
        <v>1993.15</v>
      </c>
      <c r="F2464">
        <v>36125196</v>
      </c>
      <c r="G2464">
        <v>1412.84</v>
      </c>
    </row>
    <row r="2465" spans="1:7">
      <c r="A2465" s="4">
        <v>38483</v>
      </c>
      <c r="B2465">
        <v>1990.55</v>
      </c>
      <c r="C2465">
        <v>1991.85</v>
      </c>
      <c r="D2465">
        <v>1975.05</v>
      </c>
      <c r="E2465">
        <v>1985.95</v>
      </c>
      <c r="F2465">
        <v>44567833</v>
      </c>
      <c r="G2465">
        <v>1758.58</v>
      </c>
    </row>
    <row r="2466" spans="1:7">
      <c r="A2466" s="4">
        <v>38482</v>
      </c>
      <c r="B2466">
        <v>2001</v>
      </c>
      <c r="C2466">
        <v>2007.8</v>
      </c>
      <c r="D2466">
        <v>1989.1</v>
      </c>
      <c r="E2466">
        <v>1994.3</v>
      </c>
      <c r="F2466">
        <v>56034583</v>
      </c>
      <c r="G2466">
        <v>2185.9499999999998</v>
      </c>
    </row>
    <row r="2467" spans="1:7">
      <c r="A2467" s="4">
        <v>38481</v>
      </c>
      <c r="B2467">
        <v>1978.05</v>
      </c>
      <c r="C2467">
        <v>2003.15</v>
      </c>
      <c r="D2467">
        <v>1978.05</v>
      </c>
      <c r="E2467">
        <v>2000.75</v>
      </c>
      <c r="F2467">
        <v>51489665</v>
      </c>
      <c r="G2467">
        <v>2001.09</v>
      </c>
    </row>
    <row r="2468" spans="1:7">
      <c r="A2468" s="4">
        <v>38478</v>
      </c>
      <c r="B2468">
        <v>1962.3</v>
      </c>
      <c r="C2468">
        <v>1984.4</v>
      </c>
      <c r="D2468">
        <v>1947.3</v>
      </c>
      <c r="E2468">
        <v>1977.5</v>
      </c>
      <c r="F2468">
        <v>52715637</v>
      </c>
      <c r="G2468">
        <v>2102.13</v>
      </c>
    </row>
    <row r="2469" spans="1:7">
      <c r="A2469" s="4">
        <v>38477</v>
      </c>
      <c r="B2469">
        <v>1942.6</v>
      </c>
      <c r="C2469">
        <v>1973.35</v>
      </c>
      <c r="D2469">
        <v>1942.05</v>
      </c>
      <c r="E2469">
        <v>1963.3</v>
      </c>
      <c r="F2469">
        <v>53020698</v>
      </c>
      <c r="G2469">
        <v>1922.52</v>
      </c>
    </row>
    <row r="2470" spans="1:7">
      <c r="A2470" s="4">
        <v>38476</v>
      </c>
      <c r="B2470">
        <v>1920.5</v>
      </c>
      <c r="C2470">
        <v>1944.45</v>
      </c>
      <c r="D2470">
        <v>1920.15</v>
      </c>
      <c r="E2470">
        <v>1942.6</v>
      </c>
      <c r="F2470">
        <v>48177637</v>
      </c>
      <c r="G2470">
        <v>1693.39</v>
      </c>
    </row>
    <row r="2471" spans="1:7">
      <c r="A2471" s="4">
        <v>38475</v>
      </c>
      <c r="B2471">
        <v>1916.95</v>
      </c>
      <c r="C2471">
        <v>1940.1</v>
      </c>
      <c r="D2471">
        <v>1911</v>
      </c>
      <c r="E2471">
        <v>1920.7</v>
      </c>
      <c r="F2471">
        <v>51921972</v>
      </c>
      <c r="G2471">
        <v>1810.72</v>
      </c>
    </row>
    <row r="2472" spans="1:7">
      <c r="A2472" s="4">
        <v>38474</v>
      </c>
      <c r="B2472">
        <v>1903.1</v>
      </c>
      <c r="C2472">
        <v>1925.6</v>
      </c>
      <c r="D2472">
        <v>1898.15</v>
      </c>
      <c r="E2472">
        <v>1916.75</v>
      </c>
      <c r="F2472">
        <v>60560833</v>
      </c>
      <c r="G2472">
        <v>1966.87</v>
      </c>
    </row>
    <row r="2473" spans="1:7">
      <c r="A2473" s="4">
        <v>38471</v>
      </c>
      <c r="B2473">
        <v>1943.2</v>
      </c>
      <c r="C2473">
        <v>1943.2</v>
      </c>
      <c r="D2473">
        <v>1896.3</v>
      </c>
      <c r="E2473">
        <v>1902.5</v>
      </c>
      <c r="F2473">
        <v>64304715</v>
      </c>
      <c r="G2473">
        <v>2330.2399999999998</v>
      </c>
    </row>
    <row r="2474" spans="1:7">
      <c r="A2474" s="4">
        <v>38470</v>
      </c>
      <c r="B2474">
        <v>1935.65</v>
      </c>
      <c r="C2474">
        <v>1950.25</v>
      </c>
      <c r="D2474">
        <v>1921.05</v>
      </c>
      <c r="E2474">
        <v>1941.3</v>
      </c>
      <c r="F2474">
        <v>82325185</v>
      </c>
      <c r="G2474">
        <v>3367.57</v>
      </c>
    </row>
    <row r="2475" spans="1:7">
      <c r="A2475" s="4">
        <v>38469</v>
      </c>
      <c r="B2475">
        <v>1959.45</v>
      </c>
      <c r="C2475">
        <v>1962.2</v>
      </c>
      <c r="D2475">
        <v>1930.35</v>
      </c>
      <c r="E2475">
        <v>1935.4</v>
      </c>
      <c r="F2475">
        <v>62035956</v>
      </c>
      <c r="G2475">
        <v>2583.88</v>
      </c>
    </row>
    <row r="2476" spans="1:7">
      <c r="A2476" s="4">
        <v>38468</v>
      </c>
      <c r="B2476">
        <v>1971.05</v>
      </c>
      <c r="C2476">
        <v>1972.85</v>
      </c>
      <c r="D2476">
        <v>1951.8</v>
      </c>
      <c r="E2476">
        <v>1957.1</v>
      </c>
      <c r="F2476">
        <v>51302647</v>
      </c>
      <c r="G2476">
        <v>1737.57</v>
      </c>
    </row>
    <row r="2477" spans="1:7">
      <c r="A2477" s="4">
        <v>38467</v>
      </c>
      <c r="B2477">
        <v>1968.45</v>
      </c>
      <c r="C2477">
        <v>1974.2</v>
      </c>
      <c r="D2477">
        <v>1952.4</v>
      </c>
      <c r="E2477">
        <v>1970.95</v>
      </c>
      <c r="F2477">
        <v>53653518</v>
      </c>
      <c r="G2477">
        <v>2018.36</v>
      </c>
    </row>
    <row r="2478" spans="1:7">
      <c r="A2478" s="4">
        <v>38464</v>
      </c>
      <c r="B2478">
        <v>1950.6</v>
      </c>
      <c r="C2478">
        <v>1972.95</v>
      </c>
      <c r="D2478">
        <v>1950</v>
      </c>
      <c r="E2478">
        <v>1967.35</v>
      </c>
      <c r="F2478">
        <v>55286066</v>
      </c>
      <c r="G2478">
        <v>2400.13</v>
      </c>
    </row>
    <row r="2479" spans="1:7">
      <c r="A2479" s="4">
        <v>38463</v>
      </c>
      <c r="B2479">
        <v>1930.5</v>
      </c>
      <c r="C2479">
        <v>1950</v>
      </c>
      <c r="D2479">
        <v>1911.4</v>
      </c>
      <c r="E2479">
        <v>1948.55</v>
      </c>
      <c r="F2479">
        <v>58531700</v>
      </c>
      <c r="G2479">
        <v>2306.9499999999998</v>
      </c>
    </row>
    <row r="2480" spans="1:7">
      <c r="A2480" s="4">
        <v>38462</v>
      </c>
      <c r="B2480">
        <v>1908.5</v>
      </c>
      <c r="C2480">
        <v>1941.85</v>
      </c>
      <c r="D2480">
        <v>1902.9</v>
      </c>
      <c r="E2480">
        <v>1929.7</v>
      </c>
      <c r="F2480">
        <v>74597233</v>
      </c>
      <c r="G2480">
        <v>3002.34</v>
      </c>
    </row>
    <row r="2481" spans="1:7">
      <c r="A2481" s="4">
        <v>38461</v>
      </c>
      <c r="B2481">
        <v>1927.9</v>
      </c>
      <c r="C2481">
        <v>1961.15</v>
      </c>
      <c r="D2481">
        <v>1902.8</v>
      </c>
      <c r="E2481">
        <v>1909.4</v>
      </c>
      <c r="F2481">
        <v>61369260</v>
      </c>
      <c r="G2481">
        <v>2472.94</v>
      </c>
    </row>
    <row r="2482" spans="1:7">
      <c r="A2482" s="4">
        <v>38460</v>
      </c>
      <c r="B2482">
        <v>1955.5</v>
      </c>
      <c r="C2482">
        <v>1959.25</v>
      </c>
      <c r="D2482">
        <v>1914.85</v>
      </c>
      <c r="E2482">
        <v>1927.8</v>
      </c>
      <c r="F2482">
        <v>70752264</v>
      </c>
      <c r="G2482">
        <v>2207.34</v>
      </c>
    </row>
    <row r="2483" spans="1:7">
      <c r="A2483" s="4">
        <v>38457</v>
      </c>
      <c r="B2483">
        <v>2022.5</v>
      </c>
      <c r="C2483">
        <v>2022.5</v>
      </c>
      <c r="D2483">
        <v>1952.75</v>
      </c>
      <c r="E2483">
        <v>1956.3</v>
      </c>
      <c r="F2483">
        <v>64717231</v>
      </c>
      <c r="G2483">
        <v>2402.7800000000002</v>
      </c>
    </row>
    <row r="2484" spans="1:7">
      <c r="A2484" s="4">
        <v>38455</v>
      </c>
      <c r="B2484">
        <v>2024.9</v>
      </c>
      <c r="C2484">
        <v>2038.85</v>
      </c>
      <c r="D2484">
        <v>2018.1</v>
      </c>
      <c r="E2484">
        <v>2025.45</v>
      </c>
      <c r="F2484">
        <v>44910337</v>
      </c>
      <c r="G2484">
        <v>1841.1</v>
      </c>
    </row>
    <row r="2485" spans="1:7">
      <c r="A2485" s="4">
        <v>38454</v>
      </c>
      <c r="B2485">
        <v>2002.75</v>
      </c>
      <c r="C2485">
        <v>2027.8</v>
      </c>
      <c r="D2485">
        <v>2002.75</v>
      </c>
      <c r="E2485">
        <v>2024.95</v>
      </c>
      <c r="F2485">
        <v>35572259</v>
      </c>
      <c r="G2485">
        <v>1523.65</v>
      </c>
    </row>
    <row r="2486" spans="1:7">
      <c r="A2486" s="4">
        <v>38453</v>
      </c>
      <c r="B2486">
        <v>2032.75</v>
      </c>
      <c r="C2486">
        <v>2033</v>
      </c>
      <c r="D2486">
        <v>2001.85</v>
      </c>
      <c r="E2486">
        <v>2008.2</v>
      </c>
      <c r="F2486">
        <v>38487508</v>
      </c>
      <c r="G2486">
        <v>1439.27</v>
      </c>
    </row>
    <row r="2487" spans="1:7">
      <c r="A2487" s="4">
        <v>38450</v>
      </c>
      <c r="B2487">
        <v>2053.0500000000002</v>
      </c>
      <c r="C2487">
        <v>2057.5</v>
      </c>
      <c r="D2487">
        <v>2024.8</v>
      </c>
      <c r="E2487">
        <v>2031.2</v>
      </c>
      <c r="F2487">
        <v>42153310</v>
      </c>
      <c r="G2487">
        <v>1904.94</v>
      </c>
    </row>
    <row r="2488" spans="1:7">
      <c r="A2488" s="4">
        <v>38449</v>
      </c>
      <c r="B2488">
        <v>2069.15</v>
      </c>
      <c r="C2488">
        <v>2084.9</v>
      </c>
      <c r="D2488">
        <v>2048.0500000000002</v>
      </c>
      <c r="E2488">
        <v>2052.85</v>
      </c>
      <c r="F2488">
        <v>48150317</v>
      </c>
      <c r="G2488">
        <v>1908.38</v>
      </c>
    </row>
    <row r="2489" spans="1:7">
      <c r="A2489" s="4">
        <v>38448</v>
      </c>
      <c r="B2489">
        <v>2054</v>
      </c>
      <c r="C2489">
        <v>2073.1</v>
      </c>
      <c r="D2489">
        <v>2051.3000000000002</v>
      </c>
      <c r="E2489">
        <v>2069.3000000000002</v>
      </c>
      <c r="F2489">
        <v>53943729</v>
      </c>
      <c r="G2489">
        <v>2012.74</v>
      </c>
    </row>
    <row r="2490" spans="1:7">
      <c r="A2490" s="4">
        <v>38447</v>
      </c>
      <c r="B2490">
        <v>2063.1999999999998</v>
      </c>
      <c r="C2490">
        <v>2077.9499999999998</v>
      </c>
      <c r="D2490">
        <v>2043.7</v>
      </c>
      <c r="E2490">
        <v>2052.5500000000002</v>
      </c>
      <c r="F2490">
        <v>54691988</v>
      </c>
      <c r="G2490">
        <v>2170.9</v>
      </c>
    </row>
    <row r="2491" spans="1:7">
      <c r="A2491" s="4">
        <v>38446</v>
      </c>
      <c r="B2491">
        <v>2067.65</v>
      </c>
      <c r="C2491">
        <v>2076.6</v>
      </c>
      <c r="D2491">
        <v>2054.9</v>
      </c>
      <c r="E2491">
        <v>2063.4</v>
      </c>
      <c r="F2491">
        <v>64426298</v>
      </c>
      <c r="G2491">
        <v>2572.5300000000002</v>
      </c>
    </row>
    <row r="2492" spans="1:7">
      <c r="A2492" s="4">
        <v>38443</v>
      </c>
      <c r="B2492">
        <v>2035.9</v>
      </c>
      <c r="C2492">
        <v>2071.1999999999998</v>
      </c>
      <c r="D2492">
        <v>2024.25</v>
      </c>
      <c r="E2492">
        <v>2067.65</v>
      </c>
      <c r="F2492">
        <v>63209440</v>
      </c>
      <c r="G2492">
        <v>2457.48</v>
      </c>
    </row>
    <row r="2493" spans="1:7">
      <c r="A2493" s="4">
        <v>38442</v>
      </c>
      <c r="B2493">
        <v>1994.5</v>
      </c>
      <c r="C2493">
        <v>2043.6</v>
      </c>
      <c r="D2493">
        <v>1994.5</v>
      </c>
      <c r="E2493">
        <v>2035.65</v>
      </c>
      <c r="F2493">
        <v>91752570</v>
      </c>
      <c r="G2493">
        <v>3643.64</v>
      </c>
    </row>
    <row r="2494" spans="1:7">
      <c r="A2494" s="4">
        <v>38441</v>
      </c>
      <c r="B2494">
        <v>1983.65</v>
      </c>
      <c r="C2494">
        <v>2000.45</v>
      </c>
      <c r="D2494">
        <v>1971.15</v>
      </c>
      <c r="E2494">
        <v>1993.7</v>
      </c>
      <c r="F2494">
        <v>69953686</v>
      </c>
      <c r="G2494">
        <v>2609.4499999999998</v>
      </c>
    </row>
    <row r="2495" spans="1:7">
      <c r="A2495" s="4">
        <v>38440</v>
      </c>
      <c r="B2495">
        <v>2029.4</v>
      </c>
      <c r="C2495">
        <v>2032.65</v>
      </c>
      <c r="D2495">
        <v>1971.55</v>
      </c>
      <c r="E2495">
        <v>1983.85</v>
      </c>
      <c r="F2495">
        <v>69687568</v>
      </c>
      <c r="G2495">
        <v>2495.85</v>
      </c>
    </row>
    <row r="2496" spans="1:7">
      <c r="A2496" s="4">
        <v>38439</v>
      </c>
      <c r="B2496">
        <v>2015.75</v>
      </c>
      <c r="C2496">
        <v>2046.85</v>
      </c>
      <c r="D2496">
        <v>2015.25</v>
      </c>
      <c r="E2496">
        <v>2029.45</v>
      </c>
      <c r="F2496">
        <v>51850957</v>
      </c>
      <c r="G2496">
        <v>2066.11</v>
      </c>
    </row>
    <row r="2497" spans="1:7">
      <c r="A2497" s="4">
        <v>38435</v>
      </c>
      <c r="B2497">
        <v>2026.6</v>
      </c>
      <c r="C2497">
        <v>2042.45</v>
      </c>
      <c r="D2497">
        <v>2007.35</v>
      </c>
      <c r="E2497">
        <v>2015.4</v>
      </c>
      <c r="F2497">
        <v>70928621</v>
      </c>
      <c r="G2497">
        <v>2861.24</v>
      </c>
    </row>
    <row r="2498" spans="1:7">
      <c r="A2498" s="4">
        <v>38434</v>
      </c>
      <c r="B2498">
        <v>2061.1999999999998</v>
      </c>
      <c r="C2498">
        <v>2067.4499999999998</v>
      </c>
      <c r="D2498">
        <v>2019.85</v>
      </c>
      <c r="E2498">
        <v>2026.4</v>
      </c>
      <c r="F2498">
        <v>91449560</v>
      </c>
      <c r="G2498">
        <v>3331.97</v>
      </c>
    </row>
    <row r="2499" spans="1:7">
      <c r="A2499" s="4">
        <v>38433</v>
      </c>
      <c r="B2499">
        <v>2096.75</v>
      </c>
      <c r="C2499">
        <v>2099</v>
      </c>
      <c r="D2499">
        <v>2056.5</v>
      </c>
      <c r="E2499">
        <v>2061.6</v>
      </c>
      <c r="F2499">
        <v>57631155</v>
      </c>
      <c r="G2499">
        <v>2149.92</v>
      </c>
    </row>
    <row r="2500" spans="1:7">
      <c r="A2500" s="4">
        <v>38432</v>
      </c>
      <c r="B2500">
        <v>2117.9499999999998</v>
      </c>
      <c r="C2500">
        <v>2124.8000000000002</v>
      </c>
      <c r="D2500">
        <v>2089.35</v>
      </c>
      <c r="E2500">
        <v>2096.6</v>
      </c>
      <c r="F2500">
        <v>62125033</v>
      </c>
      <c r="G2500">
        <v>1955.72</v>
      </c>
    </row>
    <row r="2501" spans="1:7">
      <c r="A2501" s="4">
        <v>38429</v>
      </c>
      <c r="B2501">
        <v>2097.75</v>
      </c>
      <c r="C2501">
        <v>2112.25</v>
      </c>
      <c r="D2501">
        <v>2077.1999999999998</v>
      </c>
      <c r="E2501">
        <v>2109.15</v>
      </c>
      <c r="F2501">
        <v>83945077</v>
      </c>
      <c r="G2501">
        <v>2666.63</v>
      </c>
    </row>
    <row r="2502" spans="1:7">
      <c r="A2502" s="4">
        <v>38428</v>
      </c>
      <c r="B2502">
        <v>2123.9499999999998</v>
      </c>
      <c r="C2502">
        <v>2126.5500000000002</v>
      </c>
      <c r="D2502">
        <v>2090.4499999999998</v>
      </c>
      <c r="E2502">
        <v>2098.5</v>
      </c>
      <c r="F2502">
        <v>62045976</v>
      </c>
      <c r="G2502">
        <v>2188.35</v>
      </c>
    </row>
    <row r="2503" spans="1:7">
      <c r="A2503" s="4">
        <v>38427</v>
      </c>
      <c r="B2503">
        <v>2129.35</v>
      </c>
      <c r="C2503">
        <v>2158.9</v>
      </c>
      <c r="D2503">
        <v>2121.1</v>
      </c>
      <c r="E2503">
        <v>2125.5500000000002</v>
      </c>
      <c r="F2503">
        <v>75512834</v>
      </c>
      <c r="G2503">
        <v>2276.67</v>
      </c>
    </row>
    <row r="2504" spans="1:7">
      <c r="A2504" s="4">
        <v>38426</v>
      </c>
      <c r="B2504">
        <v>2146.5500000000002</v>
      </c>
      <c r="C2504">
        <v>2151.35</v>
      </c>
      <c r="D2504">
        <v>2122</v>
      </c>
      <c r="E2504">
        <v>2128.9499999999998</v>
      </c>
      <c r="F2504">
        <v>60049989</v>
      </c>
      <c r="G2504">
        <v>2053.6</v>
      </c>
    </row>
    <row r="2505" spans="1:7">
      <c r="A2505" s="4">
        <v>38425</v>
      </c>
      <c r="B2505">
        <v>2153.8000000000002</v>
      </c>
      <c r="C2505">
        <v>2164.15</v>
      </c>
      <c r="D2505">
        <v>2140.9</v>
      </c>
      <c r="E2505">
        <v>2146.35</v>
      </c>
      <c r="F2505">
        <v>73875042</v>
      </c>
      <c r="G2505">
        <v>2327.5500000000002</v>
      </c>
    </row>
    <row r="2506" spans="1:7">
      <c r="A2506" s="4">
        <v>38422</v>
      </c>
      <c r="B2506">
        <v>2167.6999999999998</v>
      </c>
      <c r="C2506">
        <v>2182.1</v>
      </c>
      <c r="D2506">
        <v>2148.6999999999998</v>
      </c>
      <c r="E2506">
        <v>2154</v>
      </c>
      <c r="F2506">
        <v>70474058</v>
      </c>
      <c r="G2506">
        <v>2644.55</v>
      </c>
    </row>
    <row r="2507" spans="1:7">
      <c r="A2507" s="4">
        <v>38421</v>
      </c>
      <c r="B2507">
        <v>2160.85</v>
      </c>
      <c r="C2507">
        <v>2170.1999999999998</v>
      </c>
      <c r="D2507">
        <v>2145.75</v>
      </c>
      <c r="E2507">
        <v>2167.4</v>
      </c>
      <c r="F2507">
        <v>61889887</v>
      </c>
      <c r="G2507">
        <v>2568.44</v>
      </c>
    </row>
    <row r="2508" spans="1:7">
      <c r="A2508" s="4">
        <v>38420</v>
      </c>
      <c r="B2508">
        <v>2169.1</v>
      </c>
      <c r="C2508">
        <v>2183.4499999999998</v>
      </c>
      <c r="D2508">
        <v>2141.35</v>
      </c>
      <c r="E2508">
        <v>2160.8000000000002</v>
      </c>
      <c r="F2508">
        <v>81074126</v>
      </c>
      <c r="G2508">
        <v>2946.37</v>
      </c>
    </row>
    <row r="2509" spans="1:7">
      <c r="A2509" s="4">
        <v>38419</v>
      </c>
      <c r="B2509">
        <v>2160.65</v>
      </c>
      <c r="C2509">
        <v>2173.85</v>
      </c>
      <c r="D2509">
        <v>2154</v>
      </c>
      <c r="E2509">
        <v>2168.9499999999998</v>
      </c>
      <c r="F2509">
        <v>78378567</v>
      </c>
      <c r="G2509">
        <v>3073.68</v>
      </c>
    </row>
    <row r="2510" spans="1:7">
      <c r="A2510" s="4">
        <v>38418</v>
      </c>
      <c r="B2510">
        <v>2148.25</v>
      </c>
      <c r="C2510">
        <v>2166.85</v>
      </c>
      <c r="D2510">
        <v>2143.0500000000002</v>
      </c>
      <c r="E2510">
        <v>2160.1</v>
      </c>
      <c r="F2510">
        <v>86791264</v>
      </c>
      <c r="G2510">
        <v>3325.05</v>
      </c>
    </row>
    <row r="2511" spans="1:7">
      <c r="A2511" s="4">
        <v>38415</v>
      </c>
      <c r="B2511">
        <v>2129.1</v>
      </c>
      <c r="C2511">
        <v>2152.75</v>
      </c>
      <c r="D2511">
        <v>2129.1</v>
      </c>
      <c r="E2511">
        <v>2148.15</v>
      </c>
      <c r="F2511">
        <v>78283092</v>
      </c>
      <c r="G2511">
        <v>3187.89</v>
      </c>
    </row>
    <row r="2512" spans="1:7">
      <c r="A2512" s="4">
        <v>38414</v>
      </c>
      <c r="B2512">
        <v>2093.4</v>
      </c>
      <c r="C2512">
        <v>2132.75</v>
      </c>
      <c r="D2512">
        <v>2093.35</v>
      </c>
      <c r="E2512">
        <v>2128.85</v>
      </c>
      <c r="F2512">
        <v>84295271</v>
      </c>
      <c r="G2512">
        <v>2958.87</v>
      </c>
    </row>
    <row r="2513" spans="1:7">
      <c r="A2513" s="4">
        <v>38413</v>
      </c>
      <c r="B2513">
        <v>2084.6</v>
      </c>
      <c r="C2513">
        <v>2096.35</v>
      </c>
      <c r="D2513">
        <v>2080.5500000000002</v>
      </c>
      <c r="E2513">
        <v>2093.25</v>
      </c>
      <c r="F2513">
        <v>78599088</v>
      </c>
      <c r="G2513">
        <v>2708.28</v>
      </c>
    </row>
    <row r="2514" spans="1:7">
      <c r="A2514" s="4">
        <v>38412</v>
      </c>
      <c r="B2514">
        <v>2103.1</v>
      </c>
      <c r="C2514">
        <v>2115.1</v>
      </c>
      <c r="D2514">
        <v>2073.8000000000002</v>
      </c>
      <c r="E2514">
        <v>2084.4</v>
      </c>
      <c r="F2514">
        <v>71289743</v>
      </c>
      <c r="G2514">
        <v>2868.92</v>
      </c>
    </row>
    <row r="2515" spans="1:7">
      <c r="A2515" s="4">
        <v>38411</v>
      </c>
      <c r="B2515">
        <v>2061.1999999999998</v>
      </c>
      <c r="C2515">
        <v>2106.1999999999998</v>
      </c>
      <c r="D2515">
        <v>2047.7</v>
      </c>
      <c r="E2515">
        <v>2103.25</v>
      </c>
      <c r="F2515">
        <v>103139340</v>
      </c>
      <c r="G2515">
        <v>3705.33</v>
      </c>
    </row>
    <row r="2516" spans="1:7">
      <c r="A2516" s="4">
        <v>38408</v>
      </c>
      <c r="B2516">
        <v>2057.3000000000002</v>
      </c>
      <c r="C2516">
        <v>2081.85</v>
      </c>
      <c r="D2516">
        <v>2051.1999999999998</v>
      </c>
      <c r="E2516">
        <v>2060.9</v>
      </c>
      <c r="F2516">
        <v>66309002</v>
      </c>
      <c r="G2516">
        <v>2562.1</v>
      </c>
    </row>
    <row r="2517" spans="1:7">
      <c r="A2517" s="4">
        <v>38407</v>
      </c>
      <c r="B2517">
        <v>2057.75</v>
      </c>
      <c r="C2517">
        <v>2070.5</v>
      </c>
      <c r="D2517">
        <v>2052.4</v>
      </c>
      <c r="E2517">
        <v>2055.3000000000002</v>
      </c>
      <c r="F2517">
        <v>76500198</v>
      </c>
      <c r="G2517">
        <v>2958.62</v>
      </c>
    </row>
    <row r="2518" spans="1:7">
      <c r="A2518" s="4">
        <v>38406</v>
      </c>
      <c r="B2518">
        <v>2058.6999999999998</v>
      </c>
      <c r="C2518">
        <v>2065.15</v>
      </c>
      <c r="D2518">
        <v>2051.35</v>
      </c>
      <c r="E2518">
        <v>2057.1</v>
      </c>
      <c r="F2518">
        <v>52493127</v>
      </c>
      <c r="G2518">
        <v>2009.68</v>
      </c>
    </row>
    <row r="2519" spans="1:7">
      <c r="A2519" s="4">
        <v>38405</v>
      </c>
      <c r="B2519">
        <v>2043.4</v>
      </c>
      <c r="C2519">
        <v>2061.65</v>
      </c>
      <c r="D2519">
        <v>2036.6</v>
      </c>
      <c r="E2519">
        <v>2058.4</v>
      </c>
      <c r="F2519">
        <v>51898487</v>
      </c>
      <c r="G2519">
        <v>1911.09</v>
      </c>
    </row>
    <row r="2520" spans="1:7">
      <c r="A2520" s="4">
        <v>38404</v>
      </c>
      <c r="B2520">
        <v>2055.15</v>
      </c>
      <c r="C2520">
        <v>2065.75</v>
      </c>
      <c r="D2520">
        <v>2039.9</v>
      </c>
      <c r="E2520">
        <v>2043.2</v>
      </c>
      <c r="F2520">
        <v>46917742</v>
      </c>
      <c r="G2520">
        <v>1846.09</v>
      </c>
    </row>
    <row r="2521" spans="1:7">
      <c r="A2521" s="4">
        <v>38401</v>
      </c>
      <c r="B2521">
        <v>2062.4499999999998</v>
      </c>
      <c r="C2521">
        <v>2076.6999999999998</v>
      </c>
      <c r="D2521">
        <v>2048.85</v>
      </c>
      <c r="E2521">
        <v>2055.5500000000002</v>
      </c>
      <c r="F2521">
        <v>63673961</v>
      </c>
      <c r="G2521">
        <v>2182.69</v>
      </c>
    </row>
    <row r="2522" spans="1:7">
      <c r="A2522" s="4">
        <v>38400</v>
      </c>
      <c r="B2522">
        <v>2069.1</v>
      </c>
      <c r="C2522">
        <v>2069.15</v>
      </c>
      <c r="D2522">
        <v>2045.85</v>
      </c>
      <c r="E2522">
        <v>2061.9</v>
      </c>
      <c r="F2522">
        <v>63853254</v>
      </c>
      <c r="G2522">
        <v>2308.4899999999998</v>
      </c>
    </row>
    <row r="2523" spans="1:7">
      <c r="A2523" s="4">
        <v>38399</v>
      </c>
      <c r="B2523">
        <v>2090</v>
      </c>
      <c r="C2523">
        <v>2103.4</v>
      </c>
      <c r="D2523">
        <v>2059.4499999999998</v>
      </c>
      <c r="E2523">
        <v>2068.8000000000002</v>
      </c>
      <c r="F2523">
        <v>68533655</v>
      </c>
      <c r="G2523">
        <v>2600.84</v>
      </c>
    </row>
    <row r="2524" spans="1:7">
      <c r="A2524" s="4">
        <v>38398</v>
      </c>
      <c r="B2524">
        <v>2098.25</v>
      </c>
      <c r="C2524">
        <v>2101.6</v>
      </c>
      <c r="D2524">
        <v>2081.1999999999998</v>
      </c>
      <c r="E2524">
        <v>2089.9499999999998</v>
      </c>
      <c r="F2524">
        <v>60938189</v>
      </c>
      <c r="G2524">
        <v>2274.2600000000002</v>
      </c>
    </row>
    <row r="2525" spans="1:7">
      <c r="A2525" s="4">
        <v>38397</v>
      </c>
      <c r="B2525">
        <v>2083.0500000000002</v>
      </c>
      <c r="C2525">
        <v>2110.15</v>
      </c>
      <c r="D2525">
        <v>2083.0500000000002</v>
      </c>
      <c r="E2525">
        <v>2098.25</v>
      </c>
      <c r="F2525">
        <v>86445194</v>
      </c>
      <c r="G2525">
        <v>2650.6</v>
      </c>
    </row>
    <row r="2526" spans="1:7">
      <c r="A2526" s="4">
        <v>38394</v>
      </c>
      <c r="B2526">
        <v>2063.35</v>
      </c>
      <c r="C2526">
        <v>2084.5</v>
      </c>
      <c r="D2526">
        <v>2063.35</v>
      </c>
      <c r="E2526">
        <v>2082.0500000000002</v>
      </c>
      <c r="F2526">
        <v>84987297</v>
      </c>
      <c r="G2526">
        <v>2575.21</v>
      </c>
    </row>
    <row r="2527" spans="1:7">
      <c r="A2527" s="4">
        <v>38393</v>
      </c>
      <c r="B2527">
        <v>2070.1</v>
      </c>
      <c r="C2527">
        <v>2075.1</v>
      </c>
      <c r="D2527">
        <v>2049.85</v>
      </c>
      <c r="E2527">
        <v>2063.35</v>
      </c>
      <c r="F2527">
        <v>69893469</v>
      </c>
      <c r="G2527">
        <v>2115.09</v>
      </c>
    </row>
    <row r="2528" spans="1:7">
      <c r="A2528" s="4">
        <v>38392</v>
      </c>
      <c r="B2528">
        <v>2055.1999999999998</v>
      </c>
      <c r="C2528">
        <v>2077.6999999999998</v>
      </c>
      <c r="D2528">
        <v>2055.1999999999998</v>
      </c>
      <c r="E2528">
        <v>2070</v>
      </c>
      <c r="F2528">
        <v>68237793</v>
      </c>
      <c r="G2528">
        <v>2317.8000000000002</v>
      </c>
    </row>
    <row r="2529" spans="1:7">
      <c r="A2529" s="4">
        <v>38391</v>
      </c>
      <c r="B2529">
        <v>2055</v>
      </c>
      <c r="C2529">
        <v>2065</v>
      </c>
      <c r="D2529">
        <v>2043.6</v>
      </c>
      <c r="E2529">
        <v>2055.15</v>
      </c>
      <c r="F2529">
        <v>74190476</v>
      </c>
      <c r="G2529">
        <v>2383.2399999999998</v>
      </c>
    </row>
    <row r="2530" spans="1:7">
      <c r="A2530" s="4">
        <v>38390</v>
      </c>
      <c r="B2530">
        <v>2097.4499999999998</v>
      </c>
      <c r="C2530">
        <v>2098</v>
      </c>
      <c r="D2530">
        <v>2049.85</v>
      </c>
      <c r="E2530">
        <v>2055.1</v>
      </c>
      <c r="F2530">
        <v>62127314</v>
      </c>
      <c r="G2530">
        <v>2319.96</v>
      </c>
    </row>
    <row r="2531" spans="1:7">
      <c r="A2531" s="4">
        <v>38387</v>
      </c>
      <c r="B2531">
        <v>2079.4</v>
      </c>
      <c r="C2531">
        <v>2099.1999999999998</v>
      </c>
      <c r="D2531">
        <v>2060.8000000000002</v>
      </c>
      <c r="E2531">
        <v>2077.9499999999998</v>
      </c>
      <c r="F2531">
        <v>79164167</v>
      </c>
      <c r="G2531">
        <v>2632.63</v>
      </c>
    </row>
    <row r="2532" spans="1:7">
      <c r="A2532" s="4">
        <v>38386</v>
      </c>
      <c r="B2532">
        <v>2052.35</v>
      </c>
      <c r="C2532">
        <v>2083.75</v>
      </c>
      <c r="D2532">
        <v>2052.35</v>
      </c>
      <c r="E2532">
        <v>2079.4499999999998</v>
      </c>
      <c r="F2532">
        <v>78096873</v>
      </c>
      <c r="G2532">
        <v>2532.5300000000002</v>
      </c>
    </row>
    <row r="2533" spans="1:7">
      <c r="A2533" s="4">
        <v>38385</v>
      </c>
      <c r="B2533">
        <v>2062.15</v>
      </c>
      <c r="C2533">
        <v>2074.5</v>
      </c>
      <c r="D2533">
        <v>2045.5</v>
      </c>
      <c r="E2533">
        <v>2052.25</v>
      </c>
      <c r="F2533">
        <v>89992221</v>
      </c>
      <c r="G2533">
        <v>2800.78</v>
      </c>
    </row>
    <row r="2534" spans="1:7">
      <c r="A2534" s="4">
        <v>38384</v>
      </c>
      <c r="B2534">
        <v>2057.75</v>
      </c>
      <c r="C2534">
        <v>2072.5</v>
      </c>
      <c r="D2534">
        <v>2045.25</v>
      </c>
      <c r="E2534">
        <v>2059.85</v>
      </c>
      <c r="F2534">
        <v>135567534</v>
      </c>
      <c r="G2534">
        <v>3744.47</v>
      </c>
    </row>
    <row r="2535" spans="1:7">
      <c r="A2535" s="4">
        <v>38383</v>
      </c>
      <c r="B2535">
        <v>2008.45</v>
      </c>
      <c r="C2535">
        <v>2060.4</v>
      </c>
      <c r="D2535">
        <v>2006.35</v>
      </c>
      <c r="E2535">
        <v>2057.6</v>
      </c>
      <c r="F2535">
        <v>137984563</v>
      </c>
      <c r="G2535">
        <v>3937.87</v>
      </c>
    </row>
    <row r="2536" spans="1:7">
      <c r="A2536" s="4">
        <v>38380</v>
      </c>
      <c r="B2536">
        <v>1955.25</v>
      </c>
      <c r="C2536">
        <v>2014.25</v>
      </c>
      <c r="D2536">
        <v>1950.85</v>
      </c>
      <c r="E2536">
        <v>2008.3</v>
      </c>
      <c r="F2536">
        <v>106730397</v>
      </c>
      <c r="G2536">
        <v>3558.74</v>
      </c>
    </row>
    <row r="2537" spans="1:7">
      <c r="A2537" s="4">
        <v>38379</v>
      </c>
      <c r="B2537">
        <v>1931.9</v>
      </c>
      <c r="C2537">
        <v>1961.75</v>
      </c>
      <c r="D2537">
        <v>1929</v>
      </c>
      <c r="E2537">
        <v>1955</v>
      </c>
      <c r="F2537">
        <v>135722670</v>
      </c>
      <c r="G2537">
        <v>3844.54</v>
      </c>
    </row>
    <row r="2538" spans="1:7">
      <c r="A2538" s="4">
        <v>38377</v>
      </c>
      <c r="B2538">
        <v>1908.85</v>
      </c>
      <c r="C2538">
        <v>1934.25</v>
      </c>
      <c r="D2538">
        <v>1894.4</v>
      </c>
      <c r="E2538">
        <v>1931.85</v>
      </c>
      <c r="F2538">
        <v>88566262</v>
      </c>
      <c r="G2538">
        <v>2826.51</v>
      </c>
    </row>
    <row r="2539" spans="1:7">
      <c r="A2539" s="4">
        <v>38376</v>
      </c>
      <c r="B2539">
        <v>1925.3</v>
      </c>
      <c r="C2539">
        <v>1932.75</v>
      </c>
      <c r="D2539">
        <v>1902.9</v>
      </c>
      <c r="E2539">
        <v>1909</v>
      </c>
      <c r="F2539">
        <v>74819372</v>
      </c>
      <c r="G2539">
        <v>2620.6799999999998</v>
      </c>
    </row>
    <row r="2540" spans="1:7">
      <c r="A2540" s="4">
        <v>38372</v>
      </c>
      <c r="B2540">
        <v>1928.1</v>
      </c>
      <c r="C2540">
        <v>1940.95</v>
      </c>
      <c r="D2540">
        <v>1900.05</v>
      </c>
      <c r="E2540">
        <v>1925.3</v>
      </c>
      <c r="F2540">
        <v>96601275</v>
      </c>
      <c r="G2540">
        <v>3420.1</v>
      </c>
    </row>
    <row r="2541" spans="1:7">
      <c r="A2541" s="4">
        <v>38371</v>
      </c>
      <c r="B2541">
        <v>1934.1</v>
      </c>
      <c r="C2541">
        <v>1945.65</v>
      </c>
      <c r="D2541">
        <v>1922.35</v>
      </c>
      <c r="E2541">
        <v>1926.65</v>
      </c>
      <c r="F2541">
        <v>94221284</v>
      </c>
      <c r="G2541">
        <v>2293.88</v>
      </c>
    </row>
    <row r="2542" spans="1:7">
      <c r="A2542" s="4">
        <v>38370</v>
      </c>
      <c r="B2542">
        <v>1933.05</v>
      </c>
      <c r="C2542">
        <v>1956.95</v>
      </c>
      <c r="D2542">
        <v>1925.35</v>
      </c>
      <c r="E2542">
        <v>1934.05</v>
      </c>
      <c r="F2542">
        <v>91873146</v>
      </c>
      <c r="G2542">
        <v>3095.09</v>
      </c>
    </row>
    <row r="2543" spans="1:7">
      <c r="A2543" s="4">
        <v>38369</v>
      </c>
      <c r="B2543">
        <v>1931.75</v>
      </c>
      <c r="C2543">
        <v>1944.55</v>
      </c>
      <c r="D2543">
        <v>1902.45</v>
      </c>
      <c r="E2543">
        <v>1932.9</v>
      </c>
      <c r="F2543">
        <v>82253062</v>
      </c>
      <c r="G2543">
        <v>2700.13</v>
      </c>
    </row>
    <row r="2544" spans="1:7">
      <c r="A2544" s="4">
        <v>38366</v>
      </c>
      <c r="B2544">
        <v>1954.9</v>
      </c>
      <c r="C2544">
        <v>1961.4</v>
      </c>
      <c r="D2544">
        <v>1922.85</v>
      </c>
      <c r="E2544">
        <v>1931.1</v>
      </c>
      <c r="F2544">
        <v>86211083</v>
      </c>
      <c r="G2544">
        <v>2653.22</v>
      </c>
    </row>
    <row r="2545" spans="1:7">
      <c r="A2545" s="4">
        <v>38365</v>
      </c>
      <c r="B2545">
        <v>1922.5</v>
      </c>
      <c r="C2545">
        <v>1963.4</v>
      </c>
      <c r="D2545">
        <v>1916.95</v>
      </c>
      <c r="E2545">
        <v>1954.55</v>
      </c>
      <c r="F2545">
        <v>80904072</v>
      </c>
      <c r="G2545">
        <v>2864.68</v>
      </c>
    </row>
    <row r="2546" spans="1:7">
      <c r="A2546" s="4">
        <v>38364</v>
      </c>
      <c r="B2546">
        <v>1953.6</v>
      </c>
      <c r="C2546">
        <v>1966.65</v>
      </c>
      <c r="D2546">
        <v>1900.85</v>
      </c>
      <c r="E2546">
        <v>1913.6</v>
      </c>
      <c r="F2546">
        <v>85040272</v>
      </c>
      <c r="G2546">
        <v>3348.69</v>
      </c>
    </row>
    <row r="2547" spans="1:7">
      <c r="A2547" s="4">
        <v>38363</v>
      </c>
      <c r="B2547">
        <v>1982.7</v>
      </c>
      <c r="C2547">
        <v>1988.9</v>
      </c>
      <c r="D2547">
        <v>1947.35</v>
      </c>
      <c r="E2547">
        <v>1952.05</v>
      </c>
      <c r="F2547">
        <v>70270295</v>
      </c>
      <c r="G2547">
        <v>2635.87</v>
      </c>
    </row>
    <row r="2548" spans="1:7">
      <c r="A2548" s="4">
        <v>38362</v>
      </c>
      <c r="B2548">
        <v>2016.75</v>
      </c>
      <c r="C2548">
        <v>2025.9</v>
      </c>
      <c r="D2548">
        <v>1974.8</v>
      </c>
      <c r="E2548">
        <v>1982</v>
      </c>
      <c r="F2548">
        <v>75659206</v>
      </c>
      <c r="G2548">
        <v>2349.2600000000002</v>
      </c>
    </row>
    <row r="2549" spans="1:7">
      <c r="A2549" s="4">
        <v>38359</v>
      </c>
      <c r="B2549">
        <v>1998.25</v>
      </c>
      <c r="C2549">
        <v>2021.45</v>
      </c>
      <c r="D2549">
        <v>1992.55</v>
      </c>
      <c r="E2549">
        <v>2015.5</v>
      </c>
      <c r="F2549">
        <v>76285818</v>
      </c>
      <c r="G2549">
        <v>2764.03</v>
      </c>
    </row>
    <row r="2550" spans="1:7">
      <c r="A2550" s="4">
        <v>38358</v>
      </c>
      <c r="B2550">
        <v>2031.55</v>
      </c>
      <c r="C2550">
        <v>2035.65</v>
      </c>
      <c r="D2550">
        <v>1984.25</v>
      </c>
      <c r="E2550">
        <v>1998.35</v>
      </c>
      <c r="F2550">
        <v>94321939</v>
      </c>
      <c r="G2550">
        <v>3233.82</v>
      </c>
    </row>
    <row r="2551" spans="1:7">
      <c r="A2551" s="4">
        <v>38357</v>
      </c>
      <c r="B2551">
        <v>2103.75</v>
      </c>
      <c r="C2551">
        <v>2105.1</v>
      </c>
      <c r="D2551">
        <v>1990.15</v>
      </c>
      <c r="E2551">
        <v>2032.2</v>
      </c>
      <c r="F2551">
        <v>109223487</v>
      </c>
      <c r="G2551">
        <v>3622.02</v>
      </c>
    </row>
    <row r="2552" spans="1:7">
      <c r="A2552" s="4">
        <v>38356</v>
      </c>
      <c r="B2552">
        <v>2116.9499999999998</v>
      </c>
      <c r="C2552">
        <v>2120.15</v>
      </c>
      <c r="D2552">
        <v>2100.5500000000002</v>
      </c>
      <c r="E2552">
        <v>2103.75</v>
      </c>
      <c r="F2552">
        <v>72718302</v>
      </c>
      <c r="G2552">
        <v>2416.13</v>
      </c>
    </row>
    <row r="2553" spans="1:7">
      <c r="A2553" s="4">
        <v>38355</v>
      </c>
      <c r="B2553">
        <v>2080</v>
      </c>
      <c r="C2553">
        <v>2118.6</v>
      </c>
      <c r="D2553">
        <v>2080</v>
      </c>
      <c r="E2553">
        <v>2115</v>
      </c>
      <c r="F2553">
        <v>70506865</v>
      </c>
      <c r="G2553">
        <v>2375.1</v>
      </c>
    </row>
    <row r="2554" spans="1:7">
      <c r="A2554" s="4">
        <v>38352</v>
      </c>
      <c r="B2554">
        <v>2059.85</v>
      </c>
      <c r="C2554">
        <v>2083</v>
      </c>
      <c r="D2554">
        <v>2059.85</v>
      </c>
      <c r="E2554">
        <v>2080.5</v>
      </c>
      <c r="F2554">
        <v>60138542</v>
      </c>
      <c r="G2554">
        <v>1989.38</v>
      </c>
    </row>
    <row r="2555" spans="1:7">
      <c r="A2555" s="4">
        <v>38351</v>
      </c>
      <c r="B2555">
        <v>2070.5500000000002</v>
      </c>
      <c r="C2555">
        <v>2088.4499999999998</v>
      </c>
      <c r="D2555">
        <v>2052.25</v>
      </c>
      <c r="E2555">
        <v>2059.8000000000002</v>
      </c>
      <c r="F2555">
        <v>79260391</v>
      </c>
      <c r="G2555">
        <v>2817.35</v>
      </c>
    </row>
    <row r="2556" spans="1:7">
      <c r="A2556" s="4">
        <v>38350</v>
      </c>
      <c r="B2556">
        <v>2071.5500000000002</v>
      </c>
      <c r="C2556">
        <v>2086.15</v>
      </c>
      <c r="D2556">
        <v>2062.35</v>
      </c>
      <c r="E2556">
        <v>2069.6</v>
      </c>
      <c r="F2556">
        <v>68714648</v>
      </c>
      <c r="G2556">
        <v>2264.84</v>
      </c>
    </row>
    <row r="2557" spans="1:7">
      <c r="A2557" s="4">
        <v>38349</v>
      </c>
      <c r="B2557">
        <v>2063.6</v>
      </c>
      <c r="C2557">
        <v>2074.6</v>
      </c>
      <c r="D2557">
        <v>2060.0500000000002</v>
      </c>
      <c r="E2557">
        <v>2071.35</v>
      </c>
      <c r="F2557">
        <v>85664006</v>
      </c>
      <c r="G2557">
        <v>2411.59</v>
      </c>
    </row>
    <row r="2558" spans="1:7">
      <c r="A2558" s="4">
        <v>38348</v>
      </c>
      <c r="B2558">
        <v>2061.6</v>
      </c>
      <c r="C2558">
        <v>2079.0500000000002</v>
      </c>
      <c r="D2558">
        <v>2046.25</v>
      </c>
      <c r="E2558">
        <v>2062.6</v>
      </c>
      <c r="F2558">
        <v>73520453</v>
      </c>
      <c r="G2558">
        <v>2537.58</v>
      </c>
    </row>
    <row r="2559" spans="1:7">
      <c r="A2559" s="4">
        <v>38345</v>
      </c>
      <c r="B2559">
        <v>2045.35</v>
      </c>
      <c r="C2559">
        <v>2065.6</v>
      </c>
      <c r="D2559">
        <v>2045.3</v>
      </c>
      <c r="E2559">
        <v>2062.6999999999998</v>
      </c>
      <c r="F2559">
        <v>68446068</v>
      </c>
      <c r="G2559">
        <v>2291.06</v>
      </c>
    </row>
    <row r="2560" spans="1:7">
      <c r="A2560" s="4">
        <v>38344</v>
      </c>
      <c r="B2560">
        <v>2035.6</v>
      </c>
      <c r="C2560">
        <v>2049.3000000000002</v>
      </c>
      <c r="D2560">
        <v>2031.9</v>
      </c>
      <c r="E2560">
        <v>2045.15</v>
      </c>
      <c r="F2560">
        <v>57029880</v>
      </c>
      <c r="G2560">
        <v>2104.08</v>
      </c>
    </row>
    <row r="2561" spans="1:7">
      <c r="A2561" s="4">
        <v>38343</v>
      </c>
      <c r="B2561">
        <v>2040.6</v>
      </c>
      <c r="C2561">
        <v>2053.9</v>
      </c>
      <c r="D2561">
        <v>2029.85</v>
      </c>
      <c r="E2561">
        <v>2035.35</v>
      </c>
      <c r="F2561">
        <v>75621797</v>
      </c>
      <c r="G2561">
        <v>2879.34</v>
      </c>
    </row>
    <row r="2562" spans="1:7">
      <c r="A2562" s="4">
        <v>38342</v>
      </c>
      <c r="B2562">
        <v>2027.8</v>
      </c>
      <c r="C2562">
        <v>2047.5</v>
      </c>
      <c r="D2562">
        <v>2025.25</v>
      </c>
      <c r="E2562">
        <v>2044.65</v>
      </c>
      <c r="F2562">
        <v>73293290</v>
      </c>
      <c r="G2562">
        <v>2580.87</v>
      </c>
    </row>
    <row r="2563" spans="1:7">
      <c r="A2563" s="4">
        <v>38341</v>
      </c>
      <c r="B2563">
        <v>2012.5</v>
      </c>
      <c r="C2563">
        <v>2029.5</v>
      </c>
      <c r="D2563">
        <v>2007.15</v>
      </c>
      <c r="E2563">
        <v>2026.85</v>
      </c>
      <c r="F2563">
        <v>83223264</v>
      </c>
      <c r="G2563">
        <v>2606.9899999999998</v>
      </c>
    </row>
    <row r="2564" spans="1:7">
      <c r="A2564" s="4">
        <v>38338</v>
      </c>
      <c r="B2564">
        <v>2032.85</v>
      </c>
      <c r="C2564">
        <v>2037.7</v>
      </c>
      <c r="D2564">
        <v>2007.2</v>
      </c>
      <c r="E2564">
        <v>2012.1</v>
      </c>
      <c r="F2564">
        <v>86236837</v>
      </c>
      <c r="G2564">
        <v>2600.66</v>
      </c>
    </row>
    <row r="2565" spans="1:7">
      <c r="A2565" s="4">
        <v>38337</v>
      </c>
      <c r="B2565">
        <v>2028.8</v>
      </c>
      <c r="C2565">
        <v>2039.2</v>
      </c>
      <c r="D2565">
        <v>2019.5</v>
      </c>
      <c r="E2565">
        <v>2033.2</v>
      </c>
      <c r="F2565">
        <v>76507235</v>
      </c>
      <c r="G2565">
        <v>2730.46</v>
      </c>
    </row>
    <row r="2566" spans="1:7">
      <c r="A2566" s="4">
        <v>38336</v>
      </c>
      <c r="B2566">
        <v>2006.8</v>
      </c>
      <c r="C2566">
        <v>2034.35</v>
      </c>
      <c r="D2566">
        <v>2006.8</v>
      </c>
      <c r="E2566">
        <v>2028.7</v>
      </c>
      <c r="F2566">
        <v>86232934</v>
      </c>
      <c r="G2566">
        <v>2892.86</v>
      </c>
    </row>
    <row r="2567" spans="1:7">
      <c r="A2567" s="4">
        <v>38335</v>
      </c>
      <c r="B2567">
        <v>1985.2</v>
      </c>
      <c r="C2567">
        <v>2008.8</v>
      </c>
      <c r="D2567">
        <v>1972.85</v>
      </c>
      <c r="E2567">
        <v>2006.8</v>
      </c>
      <c r="F2567">
        <v>80092685</v>
      </c>
      <c r="G2567">
        <v>2179.86</v>
      </c>
    </row>
    <row r="2568" spans="1:7">
      <c r="A2568" s="4">
        <v>38334</v>
      </c>
      <c r="B2568">
        <v>1970.6</v>
      </c>
      <c r="C2568">
        <v>1987</v>
      </c>
      <c r="D2568">
        <v>1964.8</v>
      </c>
      <c r="E2568">
        <v>1985.35</v>
      </c>
      <c r="F2568">
        <v>68234148</v>
      </c>
      <c r="G2568">
        <v>2340.15</v>
      </c>
    </row>
    <row r="2569" spans="1:7">
      <c r="A2569" s="4">
        <v>38331</v>
      </c>
      <c r="B2569">
        <v>1990.2</v>
      </c>
      <c r="C2569">
        <v>1999.7</v>
      </c>
      <c r="D2569">
        <v>1964.65</v>
      </c>
      <c r="E2569">
        <v>1969</v>
      </c>
      <c r="F2569">
        <v>86928429</v>
      </c>
      <c r="G2569">
        <v>2856.74</v>
      </c>
    </row>
    <row r="2570" spans="1:7">
      <c r="A2570" s="4">
        <v>38330</v>
      </c>
      <c r="B2570">
        <v>1977.8</v>
      </c>
      <c r="C2570">
        <v>1995.7</v>
      </c>
      <c r="D2570">
        <v>1964.5</v>
      </c>
      <c r="E2570">
        <v>1989.95</v>
      </c>
      <c r="F2570">
        <v>87016756</v>
      </c>
      <c r="G2570">
        <v>2828.64</v>
      </c>
    </row>
    <row r="2571" spans="1:7">
      <c r="A2571" s="4">
        <v>38329</v>
      </c>
      <c r="B2571">
        <v>1994.15</v>
      </c>
      <c r="C2571">
        <v>2009.7</v>
      </c>
      <c r="D2571">
        <v>1973.15</v>
      </c>
      <c r="E2571">
        <v>1977.95</v>
      </c>
      <c r="F2571">
        <v>101909462</v>
      </c>
      <c r="G2571">
        <v>2872.41</v>
      </c>
    </row>
    <row r="2572" spans="1:7">
      <c r="A2572" s="4">
        <v>38328</v>
      </c>
      <c r="B2572">
        <v>1990.6</v>
      </c>
      <c r="C2572">
        <v>2002.6</v>
      </c>
      <c r="D2572">
        <v>1981.15</v>
      </c>
      <c r="E2572">
        <v>1992.7</v>
      </c>
      <c r="F2572">
        <v>91427830</v>
      </c>
      <c r="G2572">
        <v>2781.42</v>
      </c>
    </row>
    <row r="2573" spans="1:7">
      <c r="A2573" s="4">
        <v>38327</v>
      </c>
      <c r="B2573">
        <v>1996.3</v>
      </c>
      <c r="C2573">
        <v>2012.25</v>
      </c>
      <c r="D2573">
        <v>1989.95</v>
      </c>
      <c r="E2573">
        <v>1993.15</v>
      </c>
      <c r="F2573">
        <v>103216603</v>
      </c>
      <c r="G2573">
        <v>3157.1</v>
      </c>
    </row>
    <row r="2574" spans="1:7">
      <c r="A2574" s="4">
        <v>38324</v>
      </c>
      <c r="B2574">
        <v>1991.9</v>
      </c>
      <c r="C2574">
        <v>2011.9</v>
      </c>
      <c r="D2574">
        <v>1990.3</v>
      </c>
      <c r="E2574">
        <v>1996.2</v>
      </c>
      <c r="F2574">
        <v>111129666</v>
      </c>
      <c r="G2574">
        <v>3660.05</v>
      </c>
    </row>
    <row r="2575" spans="1:7">
      <c r="A2575" s="4">
        <v>38323</v>
      </c>
      <c r="B2575">
        <v>1962.75</v>
      </c>
      <c r="C2575">
        <v>2001.55</v>
      </c>
      <c r="D2575">
        <v>1962.75</v>
      </c>
      <c r="E2575">
        <v>1999</v>
      </c>
      <c r="F2575">
        <v>131745401</v>
      </c>
      <c r="G2575">
        <v>4187.5</v>
      </c>
    </row>
    <row r="2576" spans="1:7">
      <c r="A2576" s="4">
        <v>38322</v>
      </c>
      <c r="B2576">
        <v>1960.75</v>
      </c>
      <c r="C2576">
        <v>1971.6</v>
      </c>
      <c r="D2576">
        <v>1944.5</v>
      </c>
      <c r="E2576">
        <v>1962.05</v>
      </c>
      <c r="F2576">
        <v>114582297</v>
      </c>
      <c r="G2576">
        <v>3365.32</v>
      </c>
    </row>
    <row r="2577" spans="1:7">
      <c r="A2577" s="4">
        <v>38321</v>
      </c>
      <c r="B2577">
        <v>1940.25</v>
      </c>
      <c r="C2577">
        <v>1963.8</v>
      </c>
      <c r="D2577">
        <v>1940.25</v>
      </c>
      <c r="E2577">
        <v>1958.8</v>
      </c>
      <c r="F2577">
        <v>119046574</v>
      </c>
      <c r="G2577">
        <v>3606.33</v>
      </c>
    </row>
    <row r="2578" spans="1:7">
      <c r="A2578" s="4">
        <v>38320</v>
      </c>
      <c r="B2578">
        <v>1899.3</v>
      </c>
      <c r="C2578">
        <v>1942.95</v>
      </c>
      <c r="D2578">
        <v>1894.6</v>
      </c>
      <c r="E2578">
        <v>1939.65</v>
      </c>
      <c r="F2578">
        <v>110660425</v>
      </c>
      <c r="G2578">
        <v>3369.71</v>
      </c>
    </row>
    <row r="2579" spans="1:7">
      <c r="A2579" s="4">
        <v>38316</v>
      </c>
      <c r="B2579">
        <v>1904.25</v>
      </c>
      <c r="C2579">
        <v>1915.8</v>
      </c>
      <c r="D2579">
        <v>1892.6</v>
      </c>
      <c r="E2579">
        <v>1901.05</v>
      </c>
      <c r="F2579">
        <v>105457319</v>
      </c>
      <c r="G2579">
        <v>3406.41</v>
      </c>
    </row>
    <row r="2580" spans="1:7">
      <c r="A2580" s="4">
        <v>38315</v>
      </c>
      <c r="B2580">
        <v>1893.15</v>
      </c>
      <c r="C2580">
        <v>1907.35</v>
      </c>
      <c r="D2580">
        <v>1889.85</v>
      </c>
      <c r="E2580">
        <v>1904.05</v>
      </c>
      <c r="F2580">
        <v>65665293</v>
      </c>
      <c r="G2580">
        <v>2179.0100000000002</v>
      </c>
    </row>
    <row r="2581" spans="1:7">
      <c r="A2581" s="4">
        <v>38314</v>
      </c>
      <c r="B2581">
        <v>1873.35</v>
      </c>
      <c r="C2581">
        <v>1900.05</v>
      </c>
      <c r="D2581">
        <v>1873.35</v>
      </c>
      <c r="E2581">
        <v>1892.6</v>
      </c>
      <c r="F2581">
        <v>82131852</v>
      </c>
      <c r="G2581">
        <v>2321.25</v>
      </c>
    </row>
    <row r="2582" spans="1:7">
      <c r="A2582" s="4">
        <v>38313</v>
      </c>
      <c r="B2582">
        <v>1872.55</v>
      </c>
      <c r="C2582">
        <v>1878.05</v>
      </c>
      <c r="D2582">
        <v>1845.1</v>
      </c>
      <c r="E2582">
        <v>1873.35</v>
      </c>
      <c r="F2582">
        <v>73274594</v>
      </c>
      <c r="G2582">
        <v>2406.0500000000002</v>
      </c>
    </row>
    <row r="2583" spans="1:7">
      <c r="A2583" s="4">
        <v>38310</v>
      </c>
      <c r="B2583">
        <v>1891.95</v>
      </c>
      <c r="C2583">
        <v>1898.15</v>
      </c>
      <c r="D2583">
        <v>1869.35</v>
      </c>
      <c r="E2583">
        <v>1872.35</v>
      </c>
      <c r="F2583">
        <v>83053004</v>
      </c>
      <c r="G2583">
        <v>2527.42</v>
      </c>
    </row>
    <row r="2584" spans="1:7">
      <c r="A2584" s="4">
        <v>38309</v>
      </c>
      <c r="B2584">
        <v>1890.45</v>
      </c>
      <c r="C2584">
        <v>1895.3</v>
      </c>
      <c r="D2584">
        <v>1880.8</v>
      </c>
      <c r="E2584">
        <v>1892.05</v>
      </c>
      <c r="F2584">
        <v>91092186</v>
      </c>
      <c r="G2584">
        <v>2493.4899999999998</v>
      </c>
    </row>
    <row r="2585" spans="1:7">
      <c r="A2585" s="4">
        <v>38308</v>
      </c>
      <c r="B2585">
        <v>1879.05</v>
      </c>
      <c r="C2585">
        <v>1892.15</v>
      </c>
      <c r="D2585">
        <v>1874.35</v>
      </c>
      <c r="E2585">
        <v>1888.65</v>
      </c>
      <c r="F2585">
        <v>77652189</v>
      </c>
      <c r="G2585">
        <v>2262.65</v>
      </c>
    </row>
    <row r="2586" spans="1:7">
      <c r="A2586" s="4">
        <v>38307</v>
      </c>
      <c r="B2586">
        <v>1872.8</v>
      </c>
      <c r="C2586">
        <v>1881.4</v>
      </c>
      <c r="D2586">
        <v>1862.8</v>
      </c>
      <c r="E2586">
        <v>1879</v>
      </c>
      <c r="F2586">
        <v>68597061</v>
      </c>
      <c r="G2586">
        <v>2348.7199999999998</v>
      </c>
    </row>
    <row r="2587" spans="1:7">
      <c r="A2587" s="4">
        <v>38303</v>
      </c>
      <c r="B2587">
        <v>1871.9</v>
      </c>
      <c r="C2587">
        <v>1885.05</v>
      </c>
      <c r="D2587">
        <v>1866.75</v>
      </c>
      <c r="E2587">
        <v>1872.95</v>
      </c>
      <c r="F2587">
        <v>21421309</v>
      </c>
      <c r="G2587">
        <v>494.87</v>
      </c>
    </row>
    <row r="2588" spans="1:7">
      <c r="A2588" s="4">
        <v>38302</v>
      </c>
      <c r="B2588">
        <v>1876.45</v>
      </c>
      <c r="C2588">
        <v>1884.65</v>
      </c>
      <c r="D2588">
        <v>1866.95</v>
      </c>
      <c r="E2588">
        <v>1870.55</v>
      </c>
      <c r="F2588">
        <v>58868131</v>
      </c>
      <c r="G2588">
        <v>1957.33</v>
      </c>
    </row>
    <row r="2589" spans="1:7">
      <c r="A2589" s="4">
        <v>38301</v>
      </c>
      <c r="B2589">
        <v>1859.65</v>
      </c>
      <c r="C2589">
        <v>1878.2</v>
      </c>
      <c r="D2589">
        <v>1857.7</v>
      </c>
      <c r="E2589">
        <v>1876.1</v>
      </c>
      <c r="F2589">
        <v>71714188</v>
      </c>
      <c r="G2589">
        <v>2287.85</v>
      </c>
    </row>
    <row r="2590" spans="1:7">
      <c r="A2590" s="4">
        <v>38300</v>
      </c>
      <c r="B2590">
        <v>1863.55</v>
      </c>
      <c r="C2590">
        <v>1869.45</v>
      </c>
      <c r="D2590">
        <v>1853.45</v>
      </c>
      <c r="E2590">
        <v>1858.75</v>
      </c>
      <c r="F2590">
        <v>63300470</v>
      </c>
      <c r="G2590">
        <v>2226.62</v>
      </c>
    </row>
    <row r="2591" spans="1:7">
      <c r="A2591" s="4">
        <v>38299</v>
      </c>
      <c r="B2591">
        <v>1852.45</v>
      </c>
      <c r="C2591">
        <v>1871.05</v>
      </c>
      <c r="D2591">
        <v>1852.45</v>
      </c>
      <c r="E2591">
        <v>1862.8</v>
      </c>
      <c r="F2591">
        <v>63019704</v>
      </c>
      <c r="G2591">
        <v>2475.89</v>
      </c>
    </row>
    <row r="2592" spans="1:7">
      <c r="A2592" s="4">
        <v>38296</v>
      </c>
      <c r="B2592">
        <v>1836.05</v>
      </c>
      <c r="C2592">
        <v>1854.4</v>
      </c>
      <c r="D2592">
        <v>1836</v>
      </c>
      <c r="E2592">
        <v>1852.3</v>
      </c>
      <c r="F2592">
        <v>63624259</v>
      </c>
      <c r="G2592">
        <v>2153.09</v>
      </c>
    </row>
    <row r="2593" spans="1:7">
      <c r="A2593" s="4">
        <v>38295</v>
      </c>
      <c r="B2593">
        <v>1837.8</v>
      </c>
      <c r="C2593">
        <v>1853.05</v>
      </c>
      <c r="D2593">
        <v>1830.5</v>
      </c>
      <c r="E2593">
        <v>1834.85</v>
      </c>
      <c r="F2593">
        <v>85025973</v>
      </c>
      <c r="G2593">
        <v>2486.12</v>
      </c>
    </row>
    <row r="2594" spans="1:7">
      <c r="A2594" s="4">
        <v>38294</v>
      </c>
      <c r="B2594">
        <v>1814.15</v>
      </c>
      <c r="C2594">
        <v>1838.4</v>
      </c>
      <c r="D2594">
        <v>1814.15</v>
      </c>
      <c r="E2594">
        <v>1837.4</v>
      </c>
      <c r="F2594">
        <v>86217947</v>
      </c>
      <c r="G2594">
        <v>2674.47</v>
      </c>
    </row>
    <row r="2595" spans="1:7">
      <c r="A2595" s="4">
        <v>38293</v>
      </c>
      <c r="B2595">
        <v>1798.3</v>
      </c>
      <c r="C2595">
        <v>1817.1</v>
      </c>
      <c r="D2595">
        <v>1798.3</v>
      </c>
      <c r="E2595">
        <v>1813.7</v>
      </c>
      <c r="F2595">
        <v>76288479</v>
      </c>
      <c r="G2595">
        <v>2158.3000000000002</v>
      </c>
    </row>
    <row r="2596" spans="1:7">
      <c r="A2596" s="4">
        <v>38292</v>
      </c>
      <c r="B2596">
        <v>1787.3</v>
      </c>
      <c r="C2596">
        <v>1800.25</v>
      </c>
      <c r="D2596">
        <v>1776.7</v>
      </c>
      <c r="E2596">
        <v>1797.75</v>
      </c>
      <c r="F2596">
        <v>79012229</v>
      </c>
      <c r="G2596">
        <v>2186.1799999999998</v>
      </c>
    </row>
    <row r="2597" spans="1:7">
      <c r="A2597" s="4">
        <v>38289</v>
      </c>
      <c r="B2597">
        <v>1800.85</v>
      </c>
      <c r="C2597">
        <v>1808.85</v>
      </c>
      <c r="D2597">
        <v>1783.1</v>
      </c>
      <c r="E2597">
        <v>1786.9</v>
      </c>
      <c r="F2597">
        <v>125107570</v>
      </c>
      <c r="G2597">
        <v>2764.04</v>
      </c>
    </row>
    <row r="2598" spans="1:7">
      <c r="A2598" s="4">
        <v>38288</v>
      </c>
      <c r="B2598">
        <v>1783.9</v>
      </c>
      <c r="C2598">
        <v>1808.15</v>
      </c>
      <c r="D2598">
        <v>1783.9</v>
      </c>
      <c r="E2598">
        <v>1800.1</v>
      </c>
      <c r="F2598">
        <v>113058113</v>
      </c>
      <c r="G2598">
        <v>3488.47</v>
      </c>
    </row>
    <row r="2599" spans="1:7">
      <c r="A2599" s="4">
        <v>38287</v>
      </c>
      <c r="B2599">
        <v>1781.15</v>
      </c>
      <c r="C2599">
        <v>1797.55</v>
      </c>
      <c r="D2599">
        <v>1774.2</v>
      </c>
      <c r="E2599">
        <v>1783.85</v>
      </c>
      <c r="F2599">
        <v>87521515</v>
      </c>
      <c r="G2599">
        <v>2732.38</v>
      </c>
    </row>
    <row r="2600" spans="1:7">
      <c r="A2600" s="4">
        <v>38286</v>
      </c>
      <c r="B2600">
        <v>1777.85</v>
      </c>
      <c r="C2600">
        <v>1782.1</v>
      </c>
      <c r="D2600">
        <v>1750.3</v>
      </c>
      <c r="E2600">
        <v>1781.05</v>
      </c>
      <c r="F2600">
        <v>99726392</v>
      </c>
      <c r="G2600">
        <v>2767.66</v>
      </c>
    </row>
    <row r="2601" spans="1:7">
      <c r="A2601" s="4">
        <v>38285</v>
      </c>
      <c r="B2601">
        <v>1780</v>
      </c>
      <c r="C2601">
        <v>1783.55</v>
      </c>
      <c r="D2601">
        <v>1753.5</v>
      </c>
      <c r="E2601">
        <v>1757.25</v>
      </c>
      <c r="F2601">
        <v>78085684</v>
      </c>
      <c r="G2601">
        <v>2519.1</v>
      </c>
    </row>
    <row r="2602" spans="1:7">
      <c r="A2602" s="4">
        <v>38281</v>
      </c>
      <c r="B2602">
        <v>1790.35</v>
      </c>
      <c r="C2602">
        <v>1795.4</v>
      </c>
      <c r="D2602">
        <v>1772.4</v>
      </c>
      <c r="E2602">
        <v>1779.75</v>
      </c>
      <c r="F2602">
        <v>69150111</v>
      </c>
      <c r="G2602">
        <v>2104.67</v>
      </c>
    </row>
    <row r="2603" spans="1:7">
      <c r="A2603" s="4">
        <v>38280</v>
      </c>
      <c r="B2603">
        <v>1808.6</v>
      </c>
      <c r="C2603">
        <v>1815.2</v>
      </c>
      <c r="D2603">
        <v>1785.45</v>
      </c>
      <c r="E2603">
        <v>1790.05</v>
      </c>
      <c r="F2603">
        <v>80483375</v>
      </c>
      <c r="G2603">
        <v>2583.48</v>
      </c>
    </row>
    <row r="2604" spans="1:7">
      <c r="A2604" s="4">
        <v>38279</v>
      </c>
      <c r="B2604">
        <v>1787.2</v>
      </c>
      <c r="C2604">
        <v>1813.9</v>
      </c>
      <c r="D2604">
        <v>1787.2</v>
      </c>
      <c r="E2604">
        <v>1808.4</v>
      </c>
      <c r="F2604">
        <v>73752799</v>
      </c>
      <c r="G2604">
        <v>2356.35</v>
      </c>
    </row>
    <row r="2605" spans="1:7">
      <c r="A2605" s="4">
        <v>38278</v>
      </c>
      <c r="B2605">
        <v>1796.05</v>
      </c>
      <c r="C2605">
        <v>1806.15</v>
      </c>
      <c r="D2605">
        <v>1782.95</v>
      </c>
      <c r="E2605">
        <v>1786</v>
      </c>
      <c r="F2605">
        <v>64342310</v>
      </c>
      <c r="G2605">
        <v>1984</v>
      </c>
    </row>
    <row r="2606" spans="1:7">
      <c r="A2606" s="4">
        <v>38275</v>
      </c>
      <c r="B2606">
        <v>1794.8</v>
      </c>
      <c r="C2606">
        <v>1814.05</v>
      </c>
      <c r="D2606">
        <v>1789.55</v>
      </c>
      <c r="E2606">
        <v>1795</v>
      </c>
      <c r="F2606">
        <v>82579352</v>
      </c>
      <c r="G2606">
        <v>2480.4699999999998</v>
      </c>
    </row>
    <row r="2607" spans="1:7">
      <c r="A2607" s="4">
        <v>38274</v>
      </c>
      <c r="B2607">
        <v>1784.8</v>
      </c>
      <c r="C2607">
        <v>1805.7</v>
      </c>
      <c r="D2607">
        <v>1773</v>
      </c>
      <c r="E2607">
        <v>1794.75</v>
      </c>
      <c r="F2607">
        <v>96789923</v>
      </c>
      <c r="G2607">
        <v>2752.88</v>
      </c>
    </row>
    <row r="2608" spans="1:7">
      <c r="A2608" s="4">
        <v>38272</v>
      </c>
      <c r="B2608">
        <v>1808.45</v>
      </c>
      <c r="C2608">
        <v>1820.9</v>
      </c>
      <c r="D2608">
        <v>1783.05</v>
      </c>
      <c r="E2608">
        <v>1786.9</v>
      </c>
      <c r="F2608">
        <v>87627308</v>
      </c>
      <c r="G2608">
        <v>2429.3000000000002</v>
      </c>
    </row>
    <row r="2609" spans="1:7">
      <c r="A2609" s="4">
        <v>38271</v>
      </c>
      <c r="B2609">
        <v>1817.85</v>
      </c>
      <c r="C2609">
        <v>1829.45</v>
      </c>
      <c r="D2609">
        <v>1803.5</v>
      </c>
      <c r="E2609">
        <v>1807.75</v>
      </c>
      <c r="F2609">
        <v>71941685</v>
      </c>
      <c r="G2609">
        <v>1840.57</v>
      </c>
    </row>
    <row r="2610" spans="1:7">
      <c r="A2610" s="4">
        <v>38269</v>
      </c>
      <c r="B2610">
        <v>1812.85</v>
      </c>
      <c r="C2610">
        <v>1824.9</v>
      </c>
      <c r="D2610">
        <v>1812.8</v>
      </c>
      <c r="E2610">
        <v>1817.8</v>
      </c>
      <c r="F2610">
        <v>25796168</v>
      </c>
      <c r="G2610">
        <v>476.09</v>
      </c>
    </row>
    <row r="2611" spans="1:7">
      <c r="A2611" s="4">
        <v>38268</v>
      </c>
      <c r="B2611">
        <v>1815.65</v>
      </c>
      <c r="C2611">
        <v>1825.15</v>
      </c>
      <c r="D2611">
        <v>1808.75</v>
      </c>
      <c r="E2611">
        <v>1820.2</v>
      </c>
      <c r="F2611">
        <v>94300969</v>
      </c>
      <c r="G2611">
        <v>2373.06</v>
      </c>
    </row>
    <row r="2612" spans="1:7">
      <c r="A2612" s="4">
        <v>38267</v>
      </c>
      <c r="B2612">
        <v>1793</v>
      </c>
      <c r="C2612">
        <v>1821.85</v>
      </c>
      <c r="D2612">
        <v>1793</v>
      </c>
      <c r="E2612">
        <v>1815.7</v>
      </c>
      <c r="F2612">
        <v>90730956</v>
      </c>
      <c r="G2612">
        <v>2648.33</v>
      </c>
    </row>
    <row r="2613" spans="1:7">
      <c r="A2613" s="4">
        <v>38266</v>
      </c>
      <c r="B2613">
        <v>1811.7</v>
      </c>
      <c r="C2613">
        <v>1824.8</v>
      </c>
      <c r="D2613">
        <v>1790.6</v>
      </c>
      <c r="E2613">
        <v>1794.9</v>
      </c>
      <c r="F2613">
        <v>106347877</v>
      </c>
      <c r="G2613">
        <v>3046.63</v>
      </c>
    </row>
    <row r="2614" spans="1:7">
      <c r="A2614" s="4">
        <v>38265</v>
      </c>
      <c r="B2614">
        <v>1805.85</v>
      </c>
      <c r="C2614">
        <v>1816.55</v>
      </c>
      <c r="D2614">
        <v>1798.6</v>
      </c>
      <c r="E2614">
        <v>1812.45</v>
      </c>
      <c r="F2614">
        <v>96076661</v>
      </c>
      <c r="G2614">
        <v>2683.17</v>
      </c>
    </row>
    <row r="2615" spans="1:7">
      <c r="A2615" s="4">
        <v>38264</v>
      </c>
      <c r="B2615">
        <v>1776.75</v>
      </c>
      <c r="C2615">
        <v>1813.9</v>
      </c>
      <c r="D2615">
        <v>1775.45</v>
      </c>
      <c r="E2615">
        <v>1805.65</v>
      </c>
      <c r="F2615">
        <v>94391831</v>
      </c>
      <c r="G2615">
        <v>2827.59</v>
      </c>
    </row>
    <row r="2616" spans="1:7">
      <c r="A2616" s="4">
        <v>38261</v>
      </c>
      <c r="B2616">
        <v>1744.4</v>
      </c>
      <c r="C2616">
        <v>1778.65</v>
      </c>
      <c r="D2616">
        <v>1737.85</v>
      </c>
      <c r="E2616">
        <v>1775.15</v>
      </c>
      <c r="F2616">
        <v>95830753</v>
      </c>
      <c r="G2616">
        <v>2792.65</v>
      </c>
    </row>
    <row r="2617" spans="1:7">
      <c r="A2617" s="4">
        <v>38260</v>
      </c>
      <c r="B2617">
        <v>1728.3</v>
      </c>
      <c r="C2617">
        <v>1748.2</v>
      </c>
      <c r="D2617">
        <v>1728.2</v>
      </c>
      <c r="E2617">
        <v>1745.5</v>
      </c>
      <c r="F2617">
        <v>125084761</v>
      </c>
      <c r="G2617">
        <v>3497.3</v>
      </c>
    </row>
    <row r="2618" spans="1:7">
      <c r="A2618" s="4">
        <v>38259</v>
      </c>
      <c r="B2618">
        <v>1700.55</v>
      </c>
      <c r="C2618">
        <v>1730.3</v>
      </c>
      <c r="D2618">
        <v>1695.7</v>
      </c>
      <c r="E2618">
        <v>1727.95</v>
      </c>
      <c r="F2618">
        <v>144119600</v>
      </c>
      <c r="G2618">
        <v>3062.45</v>
      </c>
    </row>
    <row r="2619" spans="1:7">
      <c r="A2619" s="4">
        <v>38258</v>
      </c>
      <c r="B2619">
        <v>1717.45</v>
      </c>
      <c r="C2619">
        <v>1717.9</v>
      </c>
      <c r="D2619">
        <v>1697.4</v>
      </c>
      <c r="E2619">
        <v>1700.25</v>
      </c>
      <c r="F2619">
        <v>98870177</v>
      </c>
      <c r="G2619">
        <v>2337.5</v>
      </c>
    </row>
    <row r="2620" spans="1:7">
      <c r="A2620" s="4">
        <v>38257</v>
      </c>
      <c r="B2620">
        <v>1722.4</v>
      </c>
      <c r="C2620">
        <v>1726.15</v>
      </c>
      <c r="D2620">
        <v>1707.95</v>
      </c>
      <c r="E2620">
        <v>1717.5</v>
      </c>
      <c r="F2620">
        <v>81158865</v>
      </c>
      <c r="G2620">
        <v>2082</v>
      </c>
    </row>
    <row r="2621" spans="1:7">
      <c r="A2621" s="4">
        <v>38254</v>
      </c>
      <c r="B2621">
        <v>1726.15</v>
      </c>
      <c r="C2621">
        <v>1736.9</v>
      </c>
      <c r="D2621">
        <v>1717.2</v>
      </c>
      <c r="E2621">
        <v>1722.5</v>
      </c>
      <c r="F2621">
        <v>101667012</v>
      </c>
      <c r="G2621">
        <v>2558.88</v>
      </c>
    </row>
    <row r="2622" spans="1:7">
      <c r="A2622" s="4">
        <v>38253</v>
      </c>
      <c r="B2622">
        <v>1753.1</v>
      </c>
      <c r="C2622">
        <v>1753.15</v>
      </c>
      <c r="D2622">
        <v>1723.4</v>
      </c>
      <c r="E2622">
        <v>1726.15</v>
      </c>
      <c r="F2622">
        <v>142285668</v>
      </c>
      <c r="G2622">
        <v>3312.3</v>
      </c>
    </row>
    <row r="2623" spans="1:7">
      <c r="A2623" s="4">
        <v>38252</v>
      </c>
      <c r="B2623">
        <v>1749.75</v>
      </c>
      <c r="C2623">
        <v>1760.8</v>
      </c>
      <c r="D2623">
        <v>1736.3</v>
      </c>
      <c r="E2623">
        <v>1753.9</v>
      </c>
      <c r="F2623">
        <v>123805174</v>
      </c>
      <c r="G2623">
        <v>3369.28</v>
      </c>
    </row>
    <row r="2624" spans="1:7">
      <c r="A2624" s="4">
        <v>38251</v>
      </c>
      <c r="B2624">
        <v>1728.75</v>
      </c>
      <c r="C2624">
        <v>1753</v>
      </c>
      <c r="D2624">
        <v>1724.7</v>
      </c>
      <c r="E2624">
        <v>1750.2</v>
      </c>
      <c r="F2624">
        <v>122449459</v>
      </c>
      <c r="G2624">
        <v>3157.29</v>
      </c>
    </row>
    <row r="2625" spans="1:7">
      <c r="A2625" s="4">
        <v>38250</v>
      </c>
      <c r="B2625">
        <v>1734.05</v>
      </c>
      <c r="C2625">
        <v>1741.55</v>
      </c>
      <c r="D2625">
        <v>1725.3</v>
      </c>
      <c r="E2625">
        <v>1728.8</v>
      </c>
      <c r="F2625">
        <v>132546554</v>
      </c>
      <c r="G2625">
        <v>3119.04</v>
      </c>
    </row>
    <row r="2626" spans="1:7">
      <c r="A2626" s="4">
        <v>38247</v>
      </c>
      <c r="B2626">
        <v>1702.7</v>
      </c>
      <c r="C2626">
        <v>1736.4</v>
      </c>
      <c r="D2626">
        <v>1702.7</v>
      </c>
      <c r="E2626">
        <v>1733.65</v>
      </c>
      <c r="F2626">
        <v>159703813</v>
      </c>
      <c r="G2626">
        <v>3302.78</v>
      </c>
    </row>
    <row r="2627" spans="1:7">
      <c r="A2627" s="4">
        <v>38246</v>
      </c>
      <c r="B2627">
        <v>1683.6</v>
      </c>
      <c r="C2627">
        <v>1708</v>
      </c>
      <c r="D2627">
        <v>1677.35</v>
      </c>
      <c r="E2627">
        <v>1705.7</v>
      </c>
      <c r="F2627">
        <v>139089131</v>
      </c>
      <c r="G2627">
        <v>2642.31</v>
      </c>
    </row>
    <row r="2628" spans="1:7">
      <c r="A2628" s="4">
        <v>38245</v>
      </c>
      <c r="B2628">
        <v>1685.7</v>
      </c>
      <c r="C2628">
        <v>1694.45</v>
      </c>
      <c r="D2628">
        <v>1675.85</v>
      </c>
      <c r="E2628">
        <v>1683.2</v>
      </c>
      <c r="F2628">
        <v>104918054</v>
      </c>
      <c r="G2628">
        <v>2971.55</v>
      </c>
    </row>
    <row r="2629" spans="1:7">
      <c r="A2629" s="4">
        <v>38244</v>
      </c>
      <c r="B2629">
        <v>1675.2</v>
      </c>
      <c r="C2629">
        <v>1686.8</v>
      </c>
      <c r="D2629">
        <v>1668.45</v>
      </c>
      <c r="E2629">
        <v>1685.55</v>
      </c>
      <c r="F2629">
        <v>90528039</v>
      </c>
      <c r="G2629">
        <v>2905.73</v>
      </c>
    </row>
    <row r="2630" spans="1:7">
      <c r="A2630" s="4">
        <v>38243</v>
      </c>
      <c r="B2630">
        <v>1668.25</v>
      </c>
      <c r="C2630">
        <v>1681.75</v>
      </c>
      <c r="D2630">
        <v>1668.05</v>
      </c>
      <c r="E2630">
        <v>1675.2</v>
      </c>
      <c r="F2630">
        <v>81533998</v>
      </c>
      <c r="G2630">
        <v>2356.7199999999998</v>
      </c>
    </row>
    <row r="2631" spans="1:7">
      <c r="A2631" s="4">
        <v>38240</v>
      </c>
      <c r="B2631">
        <v>1649.45</v>
      </c>
      <c r="C2631">
        <v>1670.95</v>
      </c>
      <c r="D2631">
        <v>1642.35</v>
      </c>
      <c r="E2631">
        <v>1668.75</v>
      </c>
      <c r="F2631">
        <v>78599722</v>
      </c>
      <c r="G2631">
        <v>2245.1999999999998</v>
      </c>
    </row>
    <row r="2632" spans="1:7">
      <c r="A2632" s="4">
        <v>38239</v>
      </c>
      <c r="B2632">
        <v>1656.25</v>
      </c>
      <c r="C2632">
        <v>1662.4</v>
      </c>
      <c r="D2632">
        <v>1640.25</v>
      </c>
      <c r="E2632">
        <v>1649</v>
      </c>
      <c r="F2632">
        <v>86876535</v>
      </c>
      <c r="G2632">
        <v>2271.5100000000002</v>
      </c>
    </row>
    <row r="2633" spans="1:7">
      <c r="A2633" s="4">
        <v>38238</v>
      </c>
      <c r="B2633">
        <v>1650.6</v>
      </c>
      <c r="C2633">
        <v>1658.85</v>
      </c>
      <c r="D2633">
        <v>1648.25</v>
      </c>
      <c r="E2633">
        <v>1656.25</v>
      </c>
      <c r="F2633">
        <v>75592478</v>
      </c>
      <c r="G2633">
        <v>2109.73</v>
      </c>
    </row>
    <row r="2634" spans="1:7">
      <c r="A2634" s="4">
        <v>38237</v>
      </c>
      <c r="B2634">
        <v>1643.95</v>
      </c>
      <c r="C2634">
        <v>1653.15</v>
      </c>
      <c r="D2634">
        <v>1641.8</v>
      </c>
      <c r="E2634">
        <v>1650.15</v>
      </c>
      <c r="F2634">
        <v>73203629</v>
      </c>
      <c r="G2634">
        <v>2043.04</v>
      </c>
    </row>
    <row r="2635" spans="1:7">
      <c r="A2635" s="4">
        <v>38236</v>
      </c>
      <c r="B2635">
        <v>1634.6</v>
      </c>
      <c r="C2635">
        <v>1649.15</v>
      </c>
      <c r="D2635">
        <v>1634.45</v>
      </c>
      <c r="E2635">
        <v>1644</v>
      </c>
      <c r="F2635">
        <v>68876077</v>
      </c>
      <c r="G2635">
        <v>1845.01</v>
      </c>
    </row>
    <row r="2636" spans="1:7">
      <c r="A2636" s="4">
        <v>38233</v>
      </c>
      <c r="B2636">
        <v>1629.65</v>
      </c>
      <c r="C2636">
        <v>1636.1</v>
      </c>
      <c r="D2636">
        <v>1622.1</v>
      </c>
      <c r="E2636">
        <v>1634.1</v>
      </c>
      <c r="F2636">
        <v>81209846</v>
      </c>
      <c r="G2636">
        <v>2064.5</v>
      </c>
    </row>
    <row r="2637" spans="1:7">
      <c r="A2637" s="4">
        <v>38232</v>
      </c>
      <c r="B2637">
        <v>1635.5</v>
      </c>
      <c r="C2637">
        <v>1641.25</v>
      </c>
      <c r="D2637">
        <v>1619.9</v>
      </c>
      <c r="E2637">
        <v>1629.3</v>
      </c>
      <c r="F2637">
        <v>73762856</v>
      </c>
      <c r="G2637">
        <v>2109.39</v>
      </c>
    </row>
    <row r="2638" spans="1:7">
      <c r="A2638" s="4">
        <v>38231</v>
      </c>
      <c r="B2638">
        <v>1631.7</v>
      </c>
      <c r="C2638">
        <v>1640.55</v>
      </c>
      <c r="D2638">
        <v>1631.1</v>
      </c>
      <c r="E2638">
        <v>1635.45</v>
      </c>
      <c r="F2638">
        <v>80868524</v>
      </c>
      <c r="G2638">
        <v>1886.89</v>
      </c>
    </row>
    <row r="2639" spans="1:7">
      <c r="A2639" s="4">
        <v>38230</v>
      </c>
      <c r="B2639">
        <v>1628.5</v>
      </c>
      <c r="C2639">
        <v>1634.8</v>
      </c>
      <c r="D2639">
        <v>1618.3</v>
      </c>
      <c r="E2639">
        <v>1631.75</v>
      </c>
      <c r="F2639">
        <v>92193309</v>
      </c>
      <c r="G2639">
        <v>2025.51</v>
      </c>
    </row>
    <row r="2640" spans="1:7">
      <c r="A2640" s="4">
        <v>38229</v>
      </c>
      <c r="B2640">
        <v>1609.45</v>
      </c>
      <c r="C2640">
        <v>1629.9</v>
      </c>
      <c r="D2640">
        <v>1609.2</v>
      </c>
      <c r="E2640">
        <v>1628.45</v>
      </c>
      <c r="F2640">
        <v>62840641</v>
      </c>
      <c r="G2640">
        <v>1757.61</v>
      </c>
    </row>
    <row r="2641" spans="1:7">
      <c r="A2641" s="4">
        <v>38226</v>
      </c>
      <c r="B2641">
        <v>1610.85</v>
      </c>
      <c r="C2641">
        <v>1617.25</v>
      </c>
      <c r="D2641">
        <v>1600.15</v>
      </c>
      <c r="E2641">
        <v>1609</v>
      </c>
      <c r="F2641">
        <v>66373587</v>
      </c>
      <c r="G2641">
        <v>1932.14</v>
      </c>
    </row>
    <row r="2642" spans="1:7">
      <c r="A2642" s="4">
        <v>38225</v>
      </c>
      <c r="B2642">
        <v>1595.75</v>
      </c>
      <c r="C2642">
        <v>1613.25</v>
      </c>
      <c r="D2642">
        <v>1593.45</v>
      </c>
      <c r="E2642">
        <v>1610.75</v>
      </c>
      <c r="F2642">
        <v>96018805</v>
      </c>
      <c r="G2642">
        <v>2752.72</v>
      </c>
    </row>
    <row r="2643" spans="1:7">
      <c r="A2643" s="4">
        <v>38224</v>
      </c>
      <c r="B2643">
        <v>1592.2</v>
      </c>
      <c r="C2643">
        <v>1598.55</v>
      </c>
      <c r="D2643">
        <v>1586.35</v>
      </c>
      <c r="E2643">
        <v>1595.7</v>
      </c>
      <c r="F2643">
        <v>70779892</v>
      </c>
      <c r="G2643">
        <v>2018.74</v>
      </c>
    </row>
    <row r="2644" spans="1:7">
      <c r="A2644" s="4">
        <v>38223</v>
      </c>
      <c r="B2644">
        <v>1578.2</v>
      </c>
      <c r="C2644">
        <v>1597.9</v>
      </c>
      <c r="D2644">
        <v>1578.05</v>
      </c>
      <c r="E2644">
        <v>1591.6</v>
      </c>
      <c r="F2644">
        <v>94198546</v>
      </c>
      <c r="G2644">
        <v>2380.67</v>
      </c>
    </row>
    <row r="2645" spans="1:7">
      <c r="A2645" s="4">
        <v>38222</v>
      </c>
      <c r="B2645">
        <v>1590.9</v>
      </c>
      <c r="C2645">
        <v>1595.55</v>
      </c>
      <c r="D2645">
        <v>1573.7</v>
      </c>
      <c r="E2645">
        <v>1578.2</v>
      </c>
      <c r="F2645">
        <v>128548070</v>
      </c>
      <c r="G2645">
        <v>2626.53</v>
      </c>
    </row>
    <row r="2646" spans="1:7">
      <c r="A2646" s="4">
        <v>38219</v>
      </c>
      <c r="B2646">
        <v>1609.2</v>
      </c>
      <c r="C2646">
        <v>1610.6</v>
      </c>
      <c r="D2646">
        <v>1584.05</v>
      </c>
      <c r="E2646">
        <v>1590.35</v>
      </c>
      <c r="F2646">
        <v>108919261</v>
      </c>
      <c r="G2646">
        <v>2516.87</v>
      </c>
    </row>
    <row r="2647" spans="1:7">
      <c r="A2647" s="4">
        <v>38218</v>
      </c>
      <c r="B2647">
        <v>1581.9</v>
      </c>
      <c r="C2647">
        <v>1612.5</v>
      </c>
      <c r="D2647">
        <v>1581.9</v>
      </c>
      <c r="E2647">
        <v>1609.2</v>
      </c>
      <c r="F2647">
        <v>111167429</v>
      </c>
      <c r="G2647">
        <v>2740.83</v>
      </c>
    </row>
    <row r="2648" spans="1:7">
      <c r="A2648" s="4">
        <v>38217</v>
      </c>
      <c r="B2648">
        <v>1604.15</v>
      </c>
      <c r="C2648">
        <v>1604.15</v>
      </c>
      <c r="D2648">
        <v>1577.25</v>
      </c>
      <c r="E2648">
        <v>1581.8</v>
      </c>
      <c r="F2648">
        <v>105910219</v>
      </c>
      <c r="G2648">
        <v>2368.08</v>
      </c>
    </row>
    <row r="2649" spans="1:7">
      <c r="A2649" s="4">
        <v>38216</v>
      </c>
      <c r="B2649">
        <v>1624</v>
      </c>
      <c r="C2649">
        <v>1628.45</v>
      </c>
      <c r="D2649">
        <v>1597.45</v>
      </c>
      <c r="E2649">
        <v>1604.35</v>
      </c>
      <c r="F2649">
        <v>139522764</v>
      </c>
      <c r="G2649">
        <v>2808.93</v>
      </c>
    </row>
    <row r="2650" spans="1:7">
      <c r="A2650" s="4">
        <v>38215</v>
      </c>
      <c r="B2650">
        <v>1597.5</v>
      </c>
      <c r="C2650">
        <v>1603.2</v>
      </c>
      <c r="D2650">
        <v>1582.35</v>
      </c>
      <c r="E2650">
        <v>1599.15</v>
      </c>
      <c r="F2650">
        <v>142520329</v>
      </c>
      <c r="G2650">
        <v>2664.7</v>
      </c>
    </row>
    <row r="2651" spans="1:7">
      <c r="A2651" s="4">
        <v>38212</v>
      </c>
      <c r="B2651">
        <v>1598.2</v>
      </c>
      <c r="C2651">
        <v>1612.7</v>
      </c>
      <c r="D2651">
        <v>1591.6</v>
      </c>
      <c r="E2651">
        <v>1598.2</v>
      </c>
      <c r="F2651">
        <v>110483689</v>
      </c>
      <c r="G2651">
        <v>3019.8</v>
      </c>
    </row>
    <row r="2652" spans="1:7">
      <c r="A2652" s="4">
        <v>38211</v>
      </c>
      <c r="B2652">
        <v>1624.3</v>
      </c>
      <c r="C2652">
        <v>1629.15</v>
      </c>
      <c r="D2652">
        <v>1599.5</v>
      </c>
      <c r="E2652">
        <v>1607.2</v>
      </c>
      <c r="F2652">
        <v>125121830</v>
      </c>
      <c r="G2652">
        <v>3015.95</v>
      </c>
    </row>
    <row r="2653" spans="1:7">
      <c r="A2653" s="4">
        <v>38210</v>
      </c>
      <c r="B2653">
        <v>1652.1</v>
      </c>
      <c r="C2653">
        <v>1658.9</v>
      </c>
      <c r="D2653">
        <v>1616.85</v>
      </c>
      <c r="E2653">
        <v>1621.6</v>
      </c>
      <c r="F2653">
        <v>138797784</v>
      </c>
      <c r="G2653">
        <v>3404.88</v>
      </c>
    </row>
    <row r="2654" spans="1:7">
      <c r="A2654" s="4">
        <v>38209</v>
      </c>
      <c r="B2654">
        <v>1642.75</v>
      </c>
      <c r="C2654">
        <v>1656.6</v>
      </c>
      <c r="D2654">
        <v>1637.7</v>
      </c>
      <c r="E2654">
        <v>1652.15</v>
      </c>
      <c r="F2654">
        <v>120498596</v>
      </c>
      <c r="G2654">
        <v>3144.47</v>
      </c>
    </row>
    <row r="2655" spans="1:7">
      <c r="A2655" s="4">
        <v>38208</v>
      </c>
      <c r="B2655">
        <v>1633.25</v>
      </c>
      <c r="C2655">
        <v>1644.4</v>
      </c>
      <c r="D2655">
        <v>1617.05</v>
      </c>
      <c r="E2655">
        <v>1642.6</v>
      </c>
      <c r="F2655">
        <v>107649584</v>
      </c>
      <c r="G2655">
        <v>3014.48</v>
      </c>
    </row>
    <row r="2656" spans="1:7">
      <c r="A2656" s="4">
        <v>38205</v>
      </c>
      <c r="B2656">
        <v>1654.85</v>
      </c>
      <c r="C2656">
        <v>1658.7</v>
      </c>
      <c r="D2656">
        <v>1626.7</v>
      </c>
      <c r="E2656">
        <v>1633.4</v>
      </c>
      <c r="F2656">
        <v>141536623</v>
      </c>
      <c r="G2656">
        <v>3540.65</v>
      </c>
    </row>
    <row r="2657" spans="1:7">
      <c r="A2657" s="4">
        <v>38204</v>
      </c>
      <c r="B2657">
        <v>1626.4</v>
      </c>
      <c r="C2657">
        <v>1656.25</v>
      </c>
      <c r="D2657">
        <v>1626.4</v>
      </c>
      <c r="E2657">
        <v>1654.95</v>
      </c>
      <c r="F2657">
        <v>134331831</v>
      </c>
      <c r="G2657">
        <v>3137.55</v>
      </c>
    </row>
    <row r="2658" spans="1:7">
      <c r="A2658" s="4">
        <v>38203</v>
      </c>
      <c r="B2658">
        <v>1631.3</v>
      </c>
      <c r="C2658">
        <v>1635.95</v>
      </c>
      <c r="D2658">
        <v>1618.2</v>
      </c>
      <c r="E2658">
        <v>1626.55</v>
      </c>
      <c r="F2658">
        <v>105081166</v>
      </c>
      <c r="G2658">
        <v>2911.92</v>
      </c>
    </row>
    <row r="2659" spans="1:7">
      <c r="A2659" s="4">
        <v>38202</v>
      </c>
      <c r="B2659">
        <v>1639.95</v>
      </c>
      <c r="C2659">
        <v>1648.35</v>
      </c>
      <c r="D2659">
        <v>1626.3</v>
      </c>
      <c r="E2659">
        <v>1630.6</v>
      </c>
      <c r="F2659">
        <v>135832403</v>
      </c>
      <c r="G2659">
        <v>3680.29</v>
      </c>
    </row>
    <row r="2660" spans="1:7">
      <c r="A2660" s="4">
        <v>38201</v>
      </c>
      <c r="B2660">
        <v>1631.55</v>
      </c>
      <c r="C2660">
        <v>1643.8</v>
      </c>
      <c r="D2660">
        <v>1627.25</v>
      </c>
      <c r="E2660">
        <v>1639.05</v>
      </c>
      <c r="F2660">
        <v>96477681</v>
      </c>
      <c r="G2660">
        <v>2666.62</v>
      </c>
    </row>
    <row r="2661" spans="1:7">
      <c r="A2661" s="4">
        <v>38198</v>
      </c>
      <c r="B2661">
        <v>1618.9</v>
      </c>
      <c r="C2661">
        <v>1638.7</v>
      </c>
      <c r="D2661">
        <v>1609.9</v>
      </c>
      <c r="E2661">
        <v>1632.3</v>
      </c>
      <c r="F2661">
        <v>150998622</v>
      </c>
      <c r="G2661">
        <v>3518.68</v>
      </c>
    </row>
    <row r="2662" spans="1:7">
      <c r="A2662" s="4">
        <v>38197</v>
      </c>
      <c r="B2662">
        <v>1594.7</v>
      </c>
      <c r="C2662">
        <v>1624.3</v>
      </c>
      <c r="D2662">
        <v>1590.15</v>
      </c>
      <c r="E2662">
        <v>1618.7</v>
      </c>
      <c r="F2662">
        <v>167182154</v>
      </c>
      <c r="G2662">
        <v>3976.64</v>
      </c>
    </row>
    <row r="2663" spans="1:7">
      <c r="A2663" s="4">
        <v>38196</v>
      </c>
      <c r="B2663">
        <v>1600.85</v>
      </c>
      <c r="C2663">
        <v>1609.45</v>
      </c>
      <c r="D2663">
        <v>1586.15</v>
      </c>
      <c r="E2663">
        <v>1594.15</v>
      </c>
      <c r="F2663">
        <v>147021678</v>
      </c>
      <c r="G2663">
        <v>3430.09</v>
      </c>
    </row>
    <row r="2664" spans="1:7">
      <c r="A2664" s="4">
        <v>38195</v>
      </c>
      <c r="B2664">
        <v>1617.95</v>
      </c>
      <c r="C2664">
        <v>1629.35</v>
      </c>
      <c r="D2664">
        <v>1597.2</v>
      </c>
      <c r="E2664">
        <v>1600.75</v>
      </c>
      <c r="F2664">
        <v>167540739</v>
      </c>
      <c r="G2664">
        <v>3908.75</v>
      </c>
    </row>
    <row r="2665" spans="1:7">
      <c r="A2665" s="4">
        <v>38194</v>
      </c>
      <c r="B2665">
        <v>1602.15</v>
      </c>
      <c r="C2665">
        <v>1620.35</v>
      </c>
      <c r="D2665">
        <v>1584.65</v>
      </c>
      <c r="E2665">
        <v>1618</v>
      </c>
      <c r="F2665">
        <v>138957185</v>
      </c>
      <c r="G2665">
        <v>3282.33</v>
      </c>
    </row>
    <row r="2666" spans="1:7">
      <c r="A2666" s="4">
        <v>38191</v>
      </c>
      <c r="B2666">
        <v>1587.6</v>
      </c>
      <c r="C2666">
        <v>1610.85</v>
      </c>
      <c r="D2666">
        <v>1587.6</v>
      </c>
      <c r="E2666">
        <v>1601.6</v>
      </c>
      <c r="F2666">
        <v>152832431</v>
      </c>
      <c r="G2666">
        <v>3261.47</v>
      </c>
    </row>
    <row r="2667" spans="1:7">
      <c r="A2667" s="4">
        <v>38190</v>
      </c>
      <c r="B2667">
        <v>1581.6</v>
      </c>
      <c r="C2667">
        <v>1609.55</v>
      </c>
      <c r="D2667">
        <v>1580.95</v>
      </c>
      <c r="E2667">
        <v>1598.1</v>
      </c>
      <c r="F2667">
        <v>170678158</v>
      </c>
      <c r="G2667">
        <v>3863.38</v>
      </c>
    </row>
    <row r="2668" spans="1:7">
      <c r="A2668" s="4">
        <v>38189</v>
      </c>
      <c r="B2668">
        <v>1566.15</v>
      </c>
      <c r="C2668">
        <v>1600.7</v>
      </c>
      <c r="D2668">
        <v>1562.9</v>
      </c>
      <c r="E2668">
        <v>1581.4</v>
      </c>
      <c r="F2668">
        <v>112756067</v>
      </c>
      <c r="G2668">
        <v>2630.54</v>
      </c>
    </row>
    <row r="2669" spans="1:7">
      <c r="A2669" s="4">
        <v>38188</v>
      </c>
      <c r="B2669">
        <v>1571.7</v>
      </c>
      <c r="C2669">
        <v>1581.05</v>
      </c>
      <c r="D2669">
        <v>1555.55</v>
      </c>
      <c r="E2669">
        <v>1566.1</v>
      </c>
      <c r="F2669">
        <v>121193509</v>
      </c>
      <c r="G2669">
        <v>2753.34</v>
      </c>
    </row>
    <row r="2670" spans="1:7">
      <c r="A2670" s="4">
        <v>38187</v>
      </c>
      <c r="B2670">
        <v>1559.2</v>
      </c>
      <c r="C2670">
        <v>1582.35</v>
      </c>
      <c r="D2670">
        <v>1556.55</v>
      </c>
      <c r="E2670">
        <v>1571.6</v>
      </c>
      <c r="F2670">
        <v>112369129</v>
      </c>
      <c r="G2670">
        <v>2731.76</v>
      </c>
    </row>
    <row r="2671" spans="1:7">
      <c r="A2671" s="4">
        <v>38184</v>
      </c>
      <c r="B2671">
        <v>1538.15</v>
      </c>
      <c r="C2671">
        <v>1562</v>
      </c>
      <c r="D2671">
        <v>1533.65</v>
      </c>
      <c r="E2671">
        <v>1558.8</v>
      </c>
      <c r="F2671">
        <v>138318933</v>
      </c>
      <c r="G2671">
        <v>3143.87</v>
      </c>
    </row>
    <row r="2672" spans="1:7">
      <c r="A2672" s="4">
        <v>38183</v>
      </c>
      <c r="B2672">
        <v>1523.1</v>
      </c>
      <c r="C2672">
        <v>1543.25</v>
      </c>
      <c r="D2672">
        <v>1517.8</v>
      </c>
      <c r="E2672">
        <v>1539.4</v>
      </c>
      <c r="F2672">
        <v>141173783</v>
      </c>
      <c r="G2672">
        <v>3092.33</v>
      </c>
    </row>
    <row r="2673" spans="1:7">
      <c r="A2673" s="4">
        <v>38182</v>
      </c>
      <c r="B2673">
        <v>1535.1</v>
      </c>
      <c r="C2673">
        <v>1552.25</v>
      </c>
      <c r="D2673">
        <v>1519.35</v>
      </c>
      <c r="E2673">
        <v>1522.75</v>
      </c>
      <c r="F2673">
        <v>109996034</v>
      </c>
      <c r="G2673">
        <v>2906.68</v>
      </c>
    </row>
    <row r="2674" spans="1:7">
      <c r="A2674" s="4">
        <v>38181</v>
      </c>
      <c r="B2674">
        <v>1560</v>
      </c>
      <c r="C2674">
        <v>1569.75</v>
      </c>
      <c r="D2674">
        <v>1530.6</v>
      </c>
      <c r="E2674">
        <v>1539.3</v>
      </c>
      <c r="F2674">
        <v>79361213</v>
      </c>
      <c r="G2674">
        <v>2291.9299999999998</v>
      </c>
    </row>
    <row r="2675" spans="1:7">
      <c r="A2675" s="4">
        <v>38180</v>
      </c>
      <c r="B2675">
        <v>1548.6</v>
      </c>
      <c r="C2675">
        <v>1562.8</v>
      </c>
      <c r="D2675">
        <v>1537.7</v>
      </c>
      <c r="E2675">
        <v>1556.95</v>
      </c>
      <c r="F2675">
        <v>82414320</v>
      </c>
      <c r="G2675">
        <v>2231.79</v>
      </c>
    </row>
    <row r="2676" spans="1:7">
      <c r="A2676" s="4">
        <v>38177</v>
      </c>
      <c r="B2676">
        <v>1517.45</v>
      </c>
      <c r="C2676">
        <v>1557.75</v>
      </c>
      <c r="D2676">
        <v>1472.55</v>
      </c>
      <c r="E2676">
        <v>1553.2</v>
      </c>
      <c r="F2676">
        <v>104348113</v>
      </c>
      <c r="G2676">
        <v>2723.9</v>
      </c>
    </row>
    <row r="2677" spans="1:7">
      <c r="A2677" s="4">
        <v>38176</v>
      </c>
      <c r="B2677">
        <v>1567.25</v>
      </c>
      <c r="C2677">
        <v>1586.55</v>
      </c>
      <c r="D2677">
        <v>1504.5</v>
      </c>
      <c r="E2677">
        <v>1518.15</v>
      </c>
      <c r="F2677">
        <v>204439801</v>
      </c>
      <c r="G2677">
        <v>5071.51</v>
      </c>
    </row>
    <row r="2678" spans="1:7">
      <c r="A2678" s="4">
        <v>38175</v>
      </c>
      <c r="B2678">
        <v>1558.05</v>
      </c>
      <c r="C2678">
        <v>1578.5</v>
      </c>
      <c r="D2678">
        <v>1551.35</v>
      </c>
      <c r="E2678">
        <v>1566.8</v>
      </c>
      <c r="F2678">
        <v>159590341</v>
      </c>
      <c r="G2678">
        <v>4030.35</v>
      </c>
    </row>
    <row r="2679" spans="1:7">
      <c r="A2679" s="4">
        <v>38174</v>
      </c>
      <c r="B2679">
        <v>1526.65</v>
      </c>
      <c r="C2679">
        <v>1561</v>
      </c>
      <c r="D2679">
        <v>1524.15</v>
      </c>
      <c r="E2679">
        <v>1558.25</v>
      </c>
      <c r="F2679">
        <v>131317837</v>
      </c>
      <c r="G2679">
        <v>3127.59</v>
      </c>
    </row>
    <row r="2680" spans="1:7">
      <c r="A2680" s="4">
        <v>38173</v>
      </c>
      <c r="B2680">
        <v>1537.55</v>
      </c>
      <c r="C2680">
        <v>1546</v>
      </c>
      <c r="D2680">
        <v>1522.9</v>
      </c>
      <c r="E2680">
        <v>1526.85</v>
      </c>
      <c r="F2680">
        <v>101154967</v>
      </c>
      <c r="G2680">
        <v>2575.44</v>
      </c>
    </row>
    <row r="2681" spans="1:7">
      <c r="A2681" s="4">
        <v>38170</v>
      </c>
      <c r="B2681">
        <v>1537.05</v>
      </c>
      <c r="C2681">
        <v>1547.65</v>
      </c>
      <c r="D2681">
        <v>1516.15</v>
      </c>
      <c r="E2681">
        <v>1537.5</v>
      </c>
      <c r="F2681">
        <v>127491075</v>
      </c>
      <c r="G2681">
        <v>3427.55</v>
      </c>
    </row>
    <row r="2682" spans="1:7">
      <c r="A2682" s="4">
        <v>38169</v>
      </c>
      <c r="B2682">
        <v>1506.65</v>
      </c>
      <c r="C2682">
        <v>1539.15</v>
      </c>
      <c r="D2682">
        <v>1504.55</v>
      </c>
      <c r="E2682">
        <v>1537.2</v>
      </c>
      <c r="F2682">
        <v>113007107</v>
      </c>
      <c r="G2682">
        <v>3317.12</v>
      </c>
    </row>
    <row r="2683" spans="1:7">
      <c r="A2683" s="4">
        <v>38168</v>
      </c>
      <c r="B2683">
        <v>1518.7</v>
      </c>
      <c r="C2683">
        <v>1532.15</v>
      </c>
      <c r="D2683">
        <v>1501.7</v>
      </c>
      <c r="E2683">
        <v>1505.6</v>
      </c>
      <c r="F2683">
        <v>132032819</v>
      </c>
      <c r="G2683">
        <v>3528.42</v>
      </c>
    </row>
    <row r="2684" spans="1:7">
      <c r="A2684" s="4">
        <v>38167</v>
      </c>
      <c r="B2684">
        <v>1514.35</v>
      </c>
      <c r="C2684">
        <v>1528.5</v>
      </c>
      <c r="D2684">
        <v>1503.3</v>
      </c>
      <c r="E2684">
        <v>1518.3</v>
      </c>
      <c r="F2684">
        <v>135420339</v>
      </c>
      <c r="G2684">
        <v>3739.42</v>
      </c>
    </row>
    <row r="2685" spans="1:7">
      <c r="A2685" s="4">
        <v>38166</v>
      </c>
      <c r="B2685">
        <v>1488.6</v>
      </c>
      <c r="C2685">
        <v>1516.95</v>
      </c>
      <c r="D2685">
        <v>1488.6</v>
      </c>
      <c r="E2685">
        <v>1514.35</v>
      </c>
      <c r="F2685">
        <v>127919681</v>
      </c>
      <c r="G2685">
        <v>3082.24</v>
      </c>
    </row>
    <row r="2686" spans="1:7">
      <c r="A2686" s="4">
        <v>38163</v>
      </c>
      <c r="B2686">
        <v>1471.5</v>
      </c>
      <c r="C2686">
        <v>1494</v>
      </c>
      <c r="D2686">
        <v>1459.55</v>
      </c>
      <c r="E2686">
        <v>1488.5</v>
      </c>
      <c r="F2686">
        <v>148717352</v>
      </c>
      <c r="G2686">
        <v>3377.37</v>
      </c>
    </row>
    <row r="2687" spans="1:7">
      <c r="A2687" s="4">
        <v>38162</v>
      </c>
      <c r="B2687">
        <v>1445.35</v>
      </c>
      <c r="C2687">
        <v>1474.3</v>
      </c>
      <c r="D2687">
        <v>1437.9</v>
      </c>
      <c r="E2687">
        <v>1470.75</v>
      </c>
      <c r="F2687">
        <v>136457145</v>
      </c>
      <c r="G2687">
        <v>4306.05</v>
      </c>
    </row>
    <row r="2688" spans="1:7">
      <c r="A2688" s="4">
        <v>38161</v>
      </c>
      <c r="B2688">
        <v>1474.8</v>
      </c>
      <c r="C2688">
        <v>1481.45</v>
      </c>
      <c r="D2688">
        <v>1442.55</v>
      </c>
      <c r="E2688">
        <v>1446.1</v>
      </c>
      <c r="F2688">
        <v>102698050</v>
      </c>
      <c r="G2688">
        <v>3358.19</v>
      </c>
    </row>
    <row r="2689" spans="1:7">
      <c r="A2689" s="4">
        <v>38160</v>
      </c>
      <c r="B2689">
        <v>1482.85</v>
      </c>
      <c r="C2689">
        <v>1489.6</v>
      </c>
      <c r="D2689">
        <v>1467.65</v>
      </c>
      <c r="E2689">
        <v>1474.7</v>
      </c>
      <c r="F2689">
        <v>90058699</v>
      </c>
      <c r="G2689">
        <v>2982.61</v>
      </c>
    </row>
    <row r="2690" spans="1:7">
      <c r="A2690" s="4">
        <v>38159</v>
      </c>
      <c r="B2690">
        <v>1490.75</v>
      </c>
      <c r="C2690">
        <v>1499.8</v>
      </c>
      <c r="D2690">
        <v>1478.85</v>
      </c>
      <c r="E2690">
        <v>1482</v>
      </c>
      <c r="F2690">
        <v>80291533</v>
      </c>
      <c r="G2690">
        <v>2748.07</v>
      </c>
    </row>
    <row r="2691" spans="1:7">
      <c r="A2691" s="4">
        <v>38156</v>
      </c>
      <c r="B2691">
        <v>1511.95</v>
      </c>
      <c r="C2691">
        <v>1515.05</v>
      </c>
      <c r="D2691">
        <v>1485.05</v>
      </c>
      <c r="E2691">
        <v>1491.2</v>
      </c>
      <c r="F2691">
        <v>89863436</v>
      </c>
      <c r="G2691">
        <v>3018.17</v>
      </c>
    </row>
    <row r="2692" spans="1:7">
      <c r="A2692" s="4">
        <v>38155</v>
      </c>
      <c r="B2692">
        <v>1494.7</v>
      </c>
      <c r="C2692">
        <v>1519.2</v>
      </c>
      <c r="D2692">
        <v>1482.2</v>
      </c>
      <c r="E2692">
        <v>1512.05</v>
      </c>
      <c r="F2692">
        <v>88057448</v>
      </c>
      <c r="G2692">
        <v>2804.31</v>
      </c>
    </row>
    <row r="2693" spans="1:7">
      <c r="A2693" s="4">
        <v>38154</v>
      </c>
      <c r="B2693">
        <v>1500.95</v>
      </c>
      <c r="C2693">
        <v>1525.2</v>
      </c>
      <c r="D2693">
        <v>1490.45</v>
      </c>
      <c r="E2693">
        <v>1494.75</v>
      </c>
      <c r="F2693">
        <v>88673485</v>
      </c>
      <c r="G2693">
        <v>2757.74</v>
      </c>
    </row>
    <row r="2694" spans="1:7">
      <c r="A2694" s="4">
        <v>38153</v>
      </c>
      <c r="B2694">
        <v>1481.45</v>
      </c>
      <c r="C2694">
        <v>1507.85</v>
      </c>
      <c r="D2694">
        <v>1481</v>
      </c>
      <c r="E2694">
        <v>1501</v>
      </c>
      <c r="F2694">
        <v>97738521</v>
      </c>
      <c r="G2694">
        <v>2967.28</v>
      </c>
    </row>
    <row r="2695" spans="1:7">
      <c r="A2695" s="4">
        <v>38152</v>
      </c>
      <c r="B2695">
        <v>1508.15</v>
      </c>
      <c r="C2695">
        <v>1509.6</v>
      </c>
      <c r="D2695">
        <v>1474.65</v>
      </c>
      <c r="E2695">
        <v>1481.35</v>
      </c>
      <c r="F2695">
        <v>96831363</v>
      </c>
      <c r="G2695">
        <v>2815.43</v>
      </c>
    </row>
    <row r="2696" spans="1:7">
      <c r="A2696" s="4">
        <v>38149</v>
      </c>
      <c r="B2696">
        <v>1544.95</v>
      </c>
      <c r="C2696">
        <v>1547.4</v>
      </c>
      <c r="D2696">
        <v>1504.8</v>
      </c>
      <c r="E2696">
        <v>1508.45</v>
      </c>
      <c r="F2696">
        <v>85740531</v>
      </c>
      <c r="G2696">
        <v>2765.35</v>
      </c>
    </row>
    <row r="2697" spans="1:7">
      <c r="A2697" s="4">
        <v>38148</v>
      </c>
      <c r="B2697">
        <v>1547.7</v>
      </c>
      <c r="C2697">
        <v>1552.75</v>
      </c>
      <c r="D2697">
        <v>1535</v>
      </c>
      <c r="E2697">
        <v>1544.75</v>
      </c>
      <c r="F2697">
        <v>78627977</v>
      </c>
      <c r="G2697">
        <v>2502.91</v>
      </c>
    </row>
    <row r="2698" spans="1:7">
      <c r="A2698" s="4">
        <v>38147</v>
      </c>
      <c r="B2698">
        <v>1550.45</v>
      </c>
      <c r="C2698">
        <v>1561.6</v>
      </c>
      <c r="D2698">
        <v>1541.6</v>
      </c>
      <c r="E2698">
        <v>1548.3</v>
      </c>
      <c r="F2698">
        <v>93462741</v>
      </c>
      <c r="G2698">
        <v>3018.55</v>
      </c>
    </row>
    <row r="2699" spans="1:7">
      <c r="A2699" s="4">
        <v>38146</v>
      </c>
      <c r="B2699">
        <v>1542.6</v>
      </c>
      <c r="C2699">
        <v>1557</v>
      </c>
      <c r="D2699">
        <v>1526.45</v>
      </c>
      <c r="E2699">
        <v>1550.55</v>
      </c>
      <c r="F2699">
        <v>91169729</v>
      </c>
      <c r="G2699">
        <v>2982.37</v>
      </c>
    </row>
    <row r="2700" spans="1:7">
      <c r="A2700" s="4">
        <v>38145</v>
      </c>
      <c r="B2700">
        <v>1521.6</v>
      </c>
      <c r="C2700">
        <v>1557.5</v>
      </c>
      <c r="D2700">
        <v>1521.6</v>
      </c>
      <c r="E2700">
        <v>1542.55</v>
      </c>
      <c r="F2700">
        <v>105183587</v>
      </c>
      <c r="G2700">
        <v>3253.18</v>
      </c>
    </row>
    <row r="2701" spans="1:7">
      <c r="A2701" s="4">
        <v>38142</v>
      </c>
      <c r="B2701">
        <v>1494.85</v>
      </c>
      <c r="C2701">
        <v>1527</v>
      </c>
      <c r="D2701">
        <v>1480.8</v>
      </c>
      <c r="E2701">
        <v>1521.1</v>
      </c>
      <c r="F2701">
        <v>106871617</v>
      </c>
      <c r="G2701">
        <v>3176.73</v>
      </c>
    </row>
    <row r="2702" spans="1:7">
      <c r="A2702" s="4">
        <v>38141</v>
      </c>
      <c r="B2702">
        <v>1535.8</v>
      </c>
      <c r="C2702">
        <v>1566.5</v>
      </c>
      <c r="D2702">
        <v>1484.5</v>
      </c>
      <c r="E2702">
        <v>1495.1</v>
      </c>
      <c r="F2702">
        <v>112497745</v>
      </c>
      <c r="G2702">
        <v>3585.09</v>
      </c>
    </row>
    <row r="2703" spans="1:7">
      <c r="A2703" s="4">
        <v>38140</v>
      </c>
      <c r="B2703">
        <v>1508</v>
      </c>
      <c r="C2703">
        <v>1543.3</v>
      </c>
      <c r="D2703">
        <v>1508</v>
      </c>
      <c r="E2703">
        <v>1535.2</v>
      </c>
      <c r="F2703">
        <v>87161946</v>
      </c>
      <c r="G2703">
        <v>2814.24</v>
      </c>
    </row>
    <row r="2704" spans="1:7">
      <c r="A2704" s="4">
        <v>38139</v>
      </c>
      <c r="B2704">
        <v>1483.9</v>
      </c>
      <c r="C2704">
        <v>1529.6</v>
      </c>
      <c r="D2704">
        <v>1483.9</v>
      </c>
      <c r="E2704">
        <v>1507.9</v>
      </c>
      <c r="F2704">
        <v>107046479</v>
      </c>
      <c r="G2704">
        <v>3417.82</v>
      </c>
    </row>
    <row r="2705" spans="1:7">
      <c r="A2705" s="4">
        <v>38138</v>
      </c>
      <c r="B2705">
        <v>1507.05</v>
      </c>
      <c r="C2705">
        <v>1509.05</v>
      </c>
      <c r="D2705">
        <v>1456.2</v>
      </c>
      <c r="E2705">
        <v>1483.6</v>
      </c>
      <c r="F2705">
        <v>127192663</v>
      </c>
      <c r="G2705">
        <v>3731.2</v>
      </c>
    </row>
    <row r="2706" spans="1:7">
      <c r="A2706" s="4">
        <v>38135</v>
      </c>
      <c r="B2706">
        <v>1586.35</v>
      </c>
      <c r="C2706">
        <v>1587.1</v>
      </c>
      <c r="D2706">
        <v>1504</v>
      </c>
      <c r="E2706">
        <v>1508.75</v>
      </c>
      <c r="F2706">
        <v>134295973</v>
      </c>
      <c r="G2706">
        <v>3981.89</v>
      </c>
    </row>
    <row r="2707" spans="1:7">
      <c r="A2707" s="4">
        <v>38134</v>
      </c>
      <c r="B2707">
        <v>1590.15</v>
      </c>
      <c r="C2707">
        <v>1606</v>
      </c>
      <c r="D2707">
        <v>1576.05</v>
      </c>
      <c r="E2707">
        <v>1586.4</v>
      </c>
      <c r="F2707">
        <v>101143246</v>
      </c>
      <c r="G2707">
        <v>3366.55</v>
      </c>
    </row>
    <row r="2708" spans="1:7">
      <c r="A2708" s="4">
        <v>38133</v>
      </c>
      <c r="B2708">
        <v>1608.15</v>
      </c>
      <c r="C2708">
        <v>1625.7</v>
      </c>
      <c r="D2708">
        <v>1587</v>
      </c>
      <c r="E2708">
        <v>1598.8</v>
      </c>
      <c r="F2708">
        <v>101450235</v>
      </c>
      <c r="G2708">
        <v>3256.47</v>
      </c>
    </row>
    <row r="2709" spans="1:7">
      <c r="A2709" s="4">
        <v>38132</v>
      </c>
      <c r="B2709">
        <v>1608.9</v>
      </c>
      <c r="C2709">
        <v>1621.45</v>
      </c>
      <c r="D2709">
        <v>1566.4</v>
      </c>
      <c r="E2709">
        <v>1606.7</v>
      </c>
      <c r="F2709">
        <v>101368524</v>
      </c>
      <c r="G2709">
        <v>3451.03</v>
      </c>
    </row>
    <row r="2710" spans="1:7">
      <c r="A2710" s="4">
        <v>38131</v>
      </c>
      <c r="B2710">
        <v>1563.65</v>
      </c>
      <c r="C2710">
        <v>1613.6</v>
      </c>
      <c r="D2710">
        <v>1563.05</v>
      </c>
      <c r="E2710">
        <v>1608.85</v>
      </c>
      <c r="F2710">
        <v>93125853</v>
      </c>
      <c r="G2710">
        <v>3078.95</v>
      </c>
    </row>
    <row r="2711" spans="1:7">
      <c r="A2711" s="4">
        <v>38128</v>
      </c>
      <c r="B2711">
        <v>1545.05</v>
      </c>
      <c r="C2711">
        <v>1566.15</v>
      </c>
      <c r="D2711">
        <v>1498.1</v>
      </c>
      <c r="E2711">
        <v>1560.2</v>
      </c>
      <c r="F2711">
        <v>113119146</v>
      </c>
      <c r="G2711">
        <v>3323.52</v>
      </c>
    </row>
    <row r="2712" spans="1:7">
      <c r="A2712" s="4">
        <v>38127</v>
      </c>
      <c r="B2712">
        <v>1566.5</v>
      </c>
      <c r="C2712">
        <v>1591.05</v>
      </c>
      <c r="D2712">
        <v>1531.3</v>
      </c>
      <c r="E2712">
        <v>1543.85</v>
      </c>
      <c r="F2712">
        <v>134939278</v>
      </c>
      <c r="G2712">
        <v>3642.73</v>
      </c>
    </row>
    <row r="2713" spans="1:7">
      <c r="A2713" s="4">
        <v>38126</v>
      </c>
      <c r="B2713">
        <v>1508.05</v>
      </c>
      <c r="C2713">
        <v>1576.05</v>
      </c>
      <c r="D2713">
        <v>1508.05</v>
      </c>
      <c r="E2713">
        <v>1567.85</v>
      </c>
      <c r="F2713">
        <v>141941997</v>
      </c>
      <c r="G2713">
        <v>4088.33</v>
      </c>
    </row>
    <row r="2714" spans="1:7">
      <c r="A2714" s="4">
        <v>38125</v>
      </c>
      <c r="B2714">
        <v>1392.95</v>
      </c>
      <c r="C2714">
        <v>1517.6</v>
      </c>
      <c r="D2714">
        <v>1389.65</v>
      </c>
      <c r="E2714">
        <v>1503.95</v>
      </c>
      <c r="F2714">
        <v>148414213</v>
      </c>
      <c r="G2714">
        <v>4332.9399999999996</v>
      </c>
    </row>
    <row r="2715" spans="1:7">
      <c r="A2715" s="4">
        <v>38124</v>
      </c>
      <c r="B2715">
        <v>1582.5</v>
      </c>
      <c r="C2715">
        <v>1583.8</v>
      </c>
      <c r="D2715">
        <v>1292.2</v>
      </c>
      <c r="E2715">
        <v>1388.75</v>
      </c>
      <c r="F2715">
        <v>114967105</v>
      </c>
      <c r="G2715">
        <v>3253.17</v>
      </c>
    </row>
    <row r="2716" spans="1:7">
      <c r="A2716" s="4">
        <v>38121</v>
      </c>
      <c r="B2716">
        <v>1717.05</v>
      </c>
      <c r="C2716">
        <v>1722.8</v>
      </c>
      <c r="D2716">
        <v>1566.95</v>
      </c>
      <c r="E2716">
        <v>1582.4</v>
      </c>
      <c r="F2716">
        <v>177163472</v>
      </c>
      <c r="G2716">
        <v>5387.79</v>
      </c>
    </row>
    <row r="2717" spans="1:7">
      <c r="A2717" s="4">
        <v>38120</v>
      </c>
      <c r="B2717">
        <v>1707.95</v>
      </c>
      <c r="C2717">
        <v>1750.3</v>
      </c>
      <c r="D2717">
        <v>1625.1</v>
      </c>
      <c r="E2717">
        <v>1717.5</v>
      </c>
      <c r="F2717">
        <v>155582005</v>
      </c>
      <c r="G2717">
        <v>5238.04</v>
      </c>
    </row>
    <row r="2718" spans="1:7">
      <c r="A2718" s="4">
        <v>38119</v>
      </c>
      <c r="B2718">
        <v>1699.25</v>
      </c>
      <c r="C2718">
        <v>1721.35</v>
      </c>
      <c r="D2718">
        <v>1689.85</v>
      </c>
      <c r="E2718">
        <v>1711.1</v>
      </c>
      <c r="F2718">
        <v>106577371</v>
      </c>
      <c r="G2718">
        <v>3635.13</v>
      </c>
    </row>
    <row r="2719" spans="1:7">
      <c r="A2719" s="4">
        <v>38118</v>
      </c>
      <c r="B2719">
        <v>1768.7</v>
      </c>
      <c r="C2719">
        <v>1768.7</v>
      </c>
      <c r="D2719">
        <v>1692.9</v>
      </c>
      <c r="E2719">
        <v>1699.45</v>
      </c>
      <c r="F2719">
        <v>98598870</v>
      </c>
      <c r="G2719">
        <v>3395.03</v>
      </c>
    </row>
    <row r="2720" spans="1:7">
      <c r="A2720" s="4">
        <v>38117</v>
      </c>
      <c r="B2720">
        <v>1804.4</v>
      </c>
      <c r="C2720">
        <v>1804.4</v>
      </c>
      <c r="D2720">
        <v>1753.8</v>
      </c>
      <c r="E2720">
        <v>1769.1</v>
      </c>
      <c r="F2720">
        <v>98002184</v>
      </c>
      <c r="G2720">
        <v>3201.51</v>
      </c>
    </row>
    <row r="2721" spans="1:7">
      <c r="A2721" s="4">
        <v>38114</v>
      </c>
      <c r="B2721">
        <v>1832.85</v>
      </c>
      <c r="C2721">
        <v>1833.15</v>
      </c>
      <c r="D2721">
        <v>1796.95</v>
      </c>
      <c r="E2721">
        <v>1804.45</v>
      </c>
      <c r="F2721">
        <v>84070586</v>
      </c>
      <c r="G2721">
        <v>2908.05</v>
      </c>
    </row>
    <row r="2722" spans="1:7">
      <c r="A2722" s="4">
        <v>38113</v>
      </c>
      <c r="B2722">
        <v>1810.3</v>
      </c>
      <c r="C2722">
        <v>1837.95</v>
      </c>
      <c r="D2722">
        <v>1810.3</v>
      </c>
      <c r="E2722">
        <v>1832.8</v>
      </c>
      <c r="F2722">
        <v>83788972</v>
      </c>
      <c r="G2722">
        <v>2949.29</v>
      </c>
    </row>
    <row r="2723" spans="1:7">
      <c r="A2723" s="4">
        <v>38112</v>
      </c>
      <c r="B2723">
        <v>1789.45</v>
      </c>
      <c r="C2723">
        <v>1814.35</v>
      </c>
      <c r="D2723">
        <v>1788.1</v>
      </c>
      <c r="E2723">
        <v>1809.9</v>
      </c>
      <c r="F2723">
        <v>76697398</v>
      </c>
      <c r="G2723">
        <v>2629.28</v>
      </c>
    </row>
    <row r="2724" spans="1:7">
      <c r="A2724" s="4">
        <v>38111</v>
      </c>
      <c r="B2724">
        <v>1769.1</v>
      </c>
      <c r="C2724">
        <v>1803.15</v>
      </c>
      <c r="D2724">
        <v>1768.8</v>
      </c>
      <c r="E2724">
        <v>1793.1</v>
      </c>
      <c r="F2724">
        <v>89713100</v>
      </c>
      <c r="G2724">
        <v>3094.57</v>
      </c>
    </row>
    <row r="2725" spans="1:7">
      <c r="A2725" s="4">
        <v>38110</v>
      </c>
      <c r="B2725">
        <v>1796.1</v>
      </c>
      <c r="C2725">
        <v>1801.45</v>
      </c>
      <c r="D2725">
        <v>1742.8</v>
      </c>
      <c r="E2725">
        <v>1766.7</v>
      </c>
      <c r="F2725">
        <v>105961228</v>
      </c>
      <c r="G2725">
        <v>3650.08</v>
      </c>
    </row>
    <row r="2726" spans="1:7">
      <c r="A2726" s="4">
        <v>38107</v>
      </c>
      <c r="B2726">
        <v>1820.55</v>
      </c>
      <c r="C2726">
        <v>1841.45</v>
      </c>
      <c r="D2726">
        <v>1788.3</v>
      </c>
      <c r="E2726">
        <v>1796.1</v>
      </c>
      <c r="F2726">
        <v>105820820</v>
      </c>
      <c r="G2726">
        <v>3326.59</v>
      </c>
    </row>
    <row r="2727" spans="1:7">
      <c r="A2727" s="4">
        <v>38106</v>
      </c>
      <c r="B2727">
        <v>1816.7</v>
      </c>
      <c r="C2727">
        <v>1818.9</v>
      </c>
      <c r="D2727">
        <v>1793.1</v>
      </c>
      <c r="E2727">
        <v>1808.95</v>
      </c>
      <c r="F2727">
        <v>136948059</v>
      </c>
      <c r="G2727">
        <v>4883.42</v>
      </c>
    </row>
    <row r="2728" spans="1:7">
      <c r="A2728" s="4">
        <v>38105</v>
      </c>
      <c r="B2728">
        <v>1819</v>
      </c>
      <c r="C2728">
        <v>1833.95</v>
      </c>
      <c r="D2728">
        <v>1801.8</v>
      </c>
      <c r="E2728">
        <v>1816.55</v>
      </c>
      <c r="F2728">
        <v>117150482</v>
      </c>
      <c r="G2728">
        <v>3899.16</v>
      </c>
    </row>
    <row r="2729" spans="1:7">
      <c r="A2729" s="4">
        <v>38104</v>
      </c>
      <c r="B2729">
        <v>1890.05</v>
      </c>
      <c r="C2729">
        <v>1893.1</v>
      </c>
      <c r="D2729">
        <v>1814</v>
      </c>
      <c r="E2729">
        <v>1817.25</v>
      </c>
      <c r="F2729">
        <v>120420688</v>
      </c>
      <c r="G2729">
        <v>4020.06</v>
      </c>
    </row>
    <row r="2730" spans="1:7">
      <c r="A2730" s="4">
        <v>38100</v>
      </c>
      <c r="B2730">
        <v>1890.85</v>
      </c>
      <c r="C2730">
        <v>1912.35</v>
      </c>
      <c r="D2730">
        <v>1885.75</v>
      </c>
      <c r="E2730">
        <v>1892.45</v>
      </c>
      <c r="F2730">
        <v>127538156</v>
      </c>
      <c r="G2730">
        <v>4161.45</v>
      </c>
    </row>
    <row r="2731" spans="1:7">
      <c r="A2731" s="4">
        <v>38099</v>
      </c>
      <c r="B2731">
        <v>1873.55</v>
      </c>
      <c r="C2731">
        <v>1894.6</v>
      </c>
      <c r="D2731">
        <v>1871</v>
      </c>
      <c r="E2731">
        <v>1889.55</v>
      </c>
      <c r="F2731">
        <v>116776999</v>
      </c>
      <c r="G2731">
        <v>3565.58</v>
      </c>
    </row>
    <row r="2732" spans="1:7">
      <c r="A2732" s="4">
        <v>38098</v>
      </c>
      <c r="B2732">
        <v>1844.35</v>
      </c>
      <c r="C2732">
        <v>1876</v>
      </c>
      <c r="D2732">
        <v>1838.6</v>
      </c>
      <c r="E2732">
        <v>1873.35</v>
      </c>
      <c r="F2732">
        <v>114885658</v>
      </c>
      <c r="G2732">
        <v>3380.33</v>
      </c>
    </row>
    <row r="2733" spans="1:7">
      <c r="A2733" s="4">
        <v>38097</v>
      </c>
      <c r="B2733">
        <v>1844.4</v>
      </c>
      <c r="C2733">
        <v>1851</v>
      </c>
      <c r="D2733">
        <v>1832</v>
      </c>
      <c r="E2733">
        <v>1844.25</v>
      </c>
      <c r="F2733">
        <v>102774012</v>
      </c>
      <c r="G2733">
        <v>2792.83</v>
      </c>
    </row>
    <row r="2734" spans="1:7">
      <c r="A2734" s="4">
        <v>38096</v>
      </c>
      <c r="B2734">
        <v>1868.2</v>
      </c>
      <c r="C2734">
        <v>1876.2</v>
      </c>
      <c r="D2734">
        <v>1837.4</v>
      </c>
      <c r="E2734">
        <v>1844.05</v>
      </c>
      <c r="F2734">
        <v>93078338</v>
      </c>
      <c r="G2734">
        <v>3050.44</v>
      </c>
    </row>
    <row r="2735" spans="1:7">
      <c r="A2735" s="4">
        <v>38094</v>
      </c>
      <c r="B2735">
        <v>1869.2</v>
      </c>
      <c r="C2735">
        <v>1875.95</v>
      </c>
      <c r="D2735">
        <v>1864.95</v>
      </c>
      <c r="E2735">
        <v>1868.1</v>
      </c>
      <c r="F2735">
        <v>23013538</v>
      </c>
      <c r="G2735">
        <v>765.8</v>
      </c>
    </row>
    <row r="2736" spans="1:7">
      <c r="A2736" s="4">
        <v>38093</v>
      </c>
      <c r="B2736">
        <v>1863.85</v>
      </c>
      <c r="C2736">
        <v>1882.55</v>
      </c>
      <c r="D2736">
        <v>1861.8</v>
      </c>
      <c r="E2736">
        <v>1868.95</v>
      </c>
      <c r="F2736">
        <v>83291614</v>
      </c>
      <c r="G2736">
        <v>3134.55</v>
      </c>
    </row>
    <row r="2737" spans="1:7">
      <c r="A2737" s="4">
        <v>38092</v>
      </c>
      <c r="B2737">
        <v>1878.5</v>
      </c>
      <c r="C2737">
        <v>1884.5</v>
      </c>
      <c r="D2737">
        <v>1855</v>
      </c>
      <c r="E2737">
        <v>1861.95</v>
      </c>
      <c r="F2737">
        <v>112263936</v>
      </c>
      <c r="G2737">
        <v>4396.84</v>
      </c>
    </row>
    <row r="2738" spans="1:7">
      <c r="A2738" s="4">
        <v>38090</v>
      </c>
      <c r="B2738">
        <v>1838.5</v>
      </c>
      <c r="C2738">
        <v>1885.15</v>
      </c>
      <c r="D2738">
        <v>1819.8</v>
      </c>
      <c r="E2738">
        <v>1878.45</v>
      </c>
      <c r="F2738">
        <v>85830602</v>
      </c>
      <c r="G2738">
        <v>3640.14</v>
      </c>
    </row>
    <row r="2739" spans="1:7">
      <c r="A2739" s="4">
        <v>38089</v>
      </c>
      <c r="B2739">
        <v>1860.3</v>
      </c>
      <c r="C2739">
        <v>1873.75</v>
      </c>
      <c r="D2739">
        <v>1828.95</v>
      </c>
      <c r="E2739">
        <v>1838.2</v>
      </c>
      <c r="F2739">
        <v>80205015</v>
      </c>
      <c r="G2739">
        <v>2951.98</v>
      </c>
    </row>
    <row r="2740" spans="1:7">
      <c r="A2740" s="4">
        <v>38085</v>
      </c>
      <c r="B2740">
        <v>1854</v>
      </c>
      <c r="C2740">
        <v>1864.95</v>
      </c>
      <c r="D2740">
        <v>1839.7</v>
      </c>
      <c r="E2740">
        <v>1853.55</v>
      </c>
      <c r="F2740">
        <v>93980684</v>
      </c>
      <c r="G2740">
        <v>3395.25</v>
      </c>
    </row>
    <row r="2741" spans="1:7">
      <c r="A2741" s="4">
        <v>38084</v>
      </c>
      <c r="B2741">
        <v>1856.4</v>
      </c>
      <c r="C2741">
        <v>1865.2</v>
      </c>
      <c r="D2741">
        <v>1833.95</v>
      </c>
      <c r="E2741">
        <v>1848.7</v>
      </c>
      <c r="F2741">
        <v>86260745</v>
      </c>
      <c r="G2741">
        <v>2987.03</v>
      </c>
    </row>
    <row r="2742" spans="1:7">
      <c r="A2742" s="4">
        <v>38083</v>
      </c>
      <c r="B2742">
        <v>1870.8</v>
      </c>
      <c r="C2742">
        <v>1876.15</v>
      </c>
      <c r="D2742">
        <v>1836.9</v>
      </c>
      <c r="E2742">
        <v>1851.15</v>
      </c>
      <c r="F2742">
        <v>109408750</v>
      </c>
      <c r="G2742">
        <v>4062.87</v>
      </c>
    </row>
    <row r="2743" spans="1:7">
      <c r="A2743" s="4">
        <v>38082</v>
      </c>
      <c r="B2743">
        <v>1841.1</v>
      </c>
      <c r="C2743">
        <v>1878.8</v>
      </c>
      <c r="D2743">
        <v>1840</v>
      </c>
      <c r="E2743">
        <v>1856.6</v>
      </c>
      <c r="F2743">
        <v>102595126</v>
      </c>
      <c r="G2743">
        <v>3401.78</v>
      </c>
    </row>
    <row r="2744" spans="1:7">
      <c r="A2744" s="4">
        <v>38079</v>
      </c>
      <c r="B2744">
        <v>1856.1</v>
      </c>
      <c r="C2744">
        <v>1856.3</v>
      </c>
      <c r="D2744">
        <v>1809</v>
      </c>
      <c r="E2744">
        <v>1841.1</v>
      </c>
      <c r="F2744">
        <v>118736971</v>
      </c>
      <c r="G2744">
        <v>3739.26</v>
      </c>
    </row>
    <row r="2745" spans="1:7">
      <c r="A2745" s="4">
        <v>38078</v>
      </c>
      <c r="B2745">
        <v>1771.45</v>
      </c>
      <c r="C2745">
        <v>1823.05</v>
      </c>
      <c r="D2745">
        <v>1771.45</v>
      </c>
      <c r="E2745">
        <v>1819.65</v>
      </c>
      <c r="F2745">
        <v>111071273</v>
      </c>
      <c r="G2745">
        <v>3379.44</v>
      </c>
    </row>
    <row r="2746" spans="1:7">
      <c r="A2746" s="4">
        <v>38077</v>
      </c>
      <c r="B2746">
        <v>1744.6</v>
      </c>
      <c r="C2746">
        <v>1775.3</v>
      </c>
      <c r="D2746">
        <v>1740.2</v>
      </c>
      <c r="E2746">
        <v>1771.9</v>
      </c>
      <c r="F2746">
        <v>93070841</v>
      </c>
      <c r="G2746">
        <v>3209.27</v>
      </c>
    </row>
    <row r="2747" spans="1:7">
      <c r="A2747" s="4">
        <v>38076</v>
      </c>
      <c r="B2747">
        <v>1762.15</v>
      </c>
      <c r="C2747">
        <v>1775.4</v>
      </c>
      <c r="D2747">
        <v>1746.25</v>
      </c>
      <c r="E2747">
        <v>1750.15</v>
      </c>
      <c r="F2747">
        <v>88665735</v>
      </c>
      <c r="G2747">
        <v>3027.82</v>
      </c>
    </row>
    <row r="2748" spans="1:7">
      <c r="A2748" s="4">
        <v>38075</v>
      </c>
      <c r="B2748">
        <v>1747.35</v>
      </c>
      <c r="C2748">
        <v>1766.15</v>
      </c>
      <c r="D2748">
        <v>1739.5</v>
      </c>
      <c r="E2748">
        <v>1762.05</v>
      </c>
      <c r="F2748">
        <v>81094296</v>
      </c>
      <c r="G2748">
        <v>2661.28</v>
      </c>
    </row>
    <row r="2749" spans="1:7">
      <c r="A2749" s="4">
        <v>38072</v>
      </c>
      <c r="B2749">
        <v>1704.45</v>
      </c>
      <c r="C2749">
        <v>1755.45</v>
      </c>
      <c r="D2749">
        <v>1703.8</v>
      </c>
      <c r="E2749">
        <v>1747.5</v>
      </c>
      <c r="F2749">
        <v>107611073</v>
      </c>
      <c r="G2749">
        <v>3338.39</v>
      </c>
    </row>
    <row r="2750" spans="1:7">
      <c r="A2750" s="4">
        <v>38071</v>
      </c>
      <c r="B2750">
        <v>1691.95</v>
      </c>
      <c r="C2750">
        <v>1720.65</v>
      </c>
      <c r="D2750">
        <v>1691.95</v>
      </c>
      <c r="E2750">
        <v>1704.45</v>
      </c>
      <c r="F2750">
        <v>108540393</v>
      </c>
      <c r="G2750">
        <v>3494.67</v>
      </c>
    </row>
    <row r="2751" spans="1:7">
      <c r="A2751" s="4">
        <v>38070</v>
      </c>
      <c r="B2751">
        <v>1697.4</v>
      </c>
      <c r="C2751">
        <v>1700.65</v>
      </c>
      <c r="D2751">
        <v>1676.4</v>
      </c>
      <c r="E2751">
        <v>1692.1</v>
      </c>
      <c r="F2751">
        <v>88912964</v>
      </c>
      <c r="G2751">
        <v>2743.1</v>
      </c>
    </row>
    <row r="2752" spans="1:7">
      <c r="A2752" s="4">
        <v>38069</v>
      </c>
      <c r="B2752">
        <v>1685.15</v>
      </c>
      <c r="C2752">
        <v>1710.45</v>
      </c>
      <c r="D2752">
        <v>1669.7</v>
      </c>
      <c r="E2752">
        <v>1696.4</v>
      </c>
      <c r="F2752">
        <v>99199995</v>
      </c>
      <c r="G2752">
        <v>2919.1</v>
      </c>
    </row>
    <row r="2753" spans="1:7">
      <c r="A2753" s="4">
        <v>38068</v>
      </c>
      <c r="B2753">
        <v>1726.3</v>
      </c>
      <c r="C2753">
        <v>1726.35</v>
      </c>
      <c r="D2753">
        <v>1678.4</v>
      </c>
      <c r="E2753">
        <v>1685</v>
      </c>
      <c r="F2753">
        <v>89144358</v>
      </c>
      <c r="G2753">
        <v>2764.75</v>
      </c>
    </row>
    <row r="2754" spans="1:7">
      <c r="A2754" s="4">
        <v>38065</v>
      </c>
      <c r="B2754">
        <v>1716.3</v>
      </c>
      <c r="C2754">
        <v>1738.6</v>
      </c>
      <c r="D2754">
        <v>1703.55</v>
      </c>
      <c r="E2754">
        <v>1725.1</v>
      </c>
      <c r="F2754">
        <v>98828472</v>
      </c>
      <c r="G2754">
        <v>3430.89</v>
      </c>
    </row>
    <row r="2755" spans="1:7">
      <c r="A2755" s="4">
        <v>38064</v>
      </c>
      <c r="B2755">
        <v>1750</v>
      </c>
      <c r="C2755">
        <v>1754.95</v>
      </c>
      <c r="D2755">
        <v>1708.3</v>
      </c>
      <c r="E2755">
        <v>1716.65</v>
      </c>
      <c r="F2755">
        <v>99544763</v>
      </c>
      <c r="G2755">
        <v>3311.3</v>
      </c>
    </row>
    <row r="2756" spans="1:7">
      <c r="A2756" s="4">
        <v>38063</v>
      </c>
      <c r="B2756">
        <v>1749.6</v>
      </c>
      <c r="C2756">
        <v>1765.05</v>
      </c>
      <c r="D2756">
        <v>1738.85</v>
      </c>
      <c r="E2756">
        <v>1749.85</v>
      </c>
      <c r="F2756">
        <v>98285659</v>
      </c>
      <c r="G2756">
        <v>3413.1</v>
      </c>
    </row>
    <row r="2757" spans="1:7">
      <c r="A2757" s="4">
        <v>38062</v>
      </c>
      <c r="B2757">
        <v>1763.35</v>
      </c>
      <c r="C2757">
        <v>1769.5</v>
      </c>
      <c r="D2757">
        <v>1730.1</v>
      </c>
      <c r="E2757">
        <v>1749.35</v>
      </c>
      <c r="F2757">
        <v>145237359</v>
      </c>
      <c r="G2757">
        <v>4406.37</v>
      </c>
    </row>
    <row r="2758" spans="1:7">
      <c r="A2758" s="4">
        <v>38061</v>
      </c>
      <c r="B2758">
        <v>1812.45</v>
      </c>
      <c r="C2758">
        <v>1836</v>
      </c>
      <c r="D2758">
        <v>1751.8</v>
      </c>
      <c r="E2758">
        <v>1763.4</v>
      </c>
      <c r="F2758">
        <v>134128305</v>
      </c>
      <c r="G2758">
        <v>4196.72</v>
      </c>
    </row>
    <row r="2759" spans="1:7">
      <c r="A2759" s="4">
        <v>38058</v>
      </c>
      <c r="B2759">
        <v>1805.2</v>
      </c>
      <c r="C2759">
        <v>1820.95</v>
      </c>
      <c r="D2759">
        <v>1775.9</v>
      </c>
      <c r="E2759">
        <v>1812.2</v>
      </c>
      <c r="F2759">
        <v>126013646</v>
      </c>
      <c r="G2759">
        <v>4251.6000000000004</v>
      </c>
    </row>
    <row r="2760" spans="1:7">
      <c r="A2760" s="4">
        <v>38057</v>
      </c>
      <c r="B2760">
        <v>1843.95</v>
      </c>
      <c r="C2760">
        <v>1843.95</v>
      </c>
      <c r="D2760">
        <v>1798.45</v>
      </c>
      <c r="E2760">
        <v>1805.4</v>
      </c>
      <c r="F2760">
        <v>116657246</v>
      </c>
      <c r="G2760">
        <v>3917.52</v>
      </c>
    </row>
    <row r="2761" spans="1:7">
      <c r="A2761" s="4">
        <v>38056</v>
      </c>
      <c r="B2761">
        <v>1866.3</v>
      </c>
      <c r="C2761">
        <v>1866.4</v>
      </c>
      <c r="D2761">
        <v>1835.8</v>
      </c>
      <c r="E2761">
        <v>1844.35</v>
      </c>
      <c r="F2761">
        <v>131854116</v>
      </c>
      <c r="G2761">
        <v>4195.6899999999996</v>
      </c>
    </row>
    <row r="2762" spans="1:7">
      <c r="A2762" s="4">
        <v>38055</v>
      </c>
      <c r="B2762">
        <v>1884.5</v>
      </c>
      <c r="C2762">
        <v>1898.7</v>
      </c>
      <c r="D2762">
        <v>1843</v>
      </c>
      <c r="E2762">
        <v>1866.05</v>
      </c>
      <c r="F2762">
        <v>127687024</v>
      </c>
      <c r="G2762">
        <v>4521.55</v>
      </c>
    </row>
    <row r="2763" spans="1:7">
      <c r="A2763" s="4">
        <v>38054</v>
      </c>
      <c r="B2763">
        <v>1868.15</v>
      </c>
      <c r="C2763">
        <v>1891.95</v>
      </c>
      <c r="D2763">
        <v>1867.95</v>
      </c>
      <c r="E2763">
        <v>1885.25</v>
      </c>
      <c r="F2763">
        <v>129103983</v>
      </c>
      <c r="G2763">
        <v>4066.08</v>
      </c>
    </row>
    <row r="2764" spans="1:7">
      <c r="A2764" s="4">
        <v>38051</v>
      </c>
      <c r="B2764">
        <v>1843.9</v>
      </c>
      <c r="C2764">
        <v>1871.1</v>
      </c>
      <c r="D2764">
        <v>1843.9</v>
      </c>
      <c r="E2764">
        <v>1867.7</v>
      </c>
      <c r="F2764">
        <v>116411628</v>
      </c>
      <c r="G2764">
        <v>3809.32</v>
      </c>
    </row>
    <row r="2765" spans="1:7">
      <c r="A2765" s="4">
        <v>38050</v>
      </c>
      <c r="B2765">
        <v>1859.3</v>
      </c>
      <c r="C2765">
        <v>1867.95</v>
      </c>
      <c r="D2765">
        <v>1831.2</v>
      </c>
      <c r="E2765">
        <v>1843.85</v>
      </c>
      <c r="F2765">
        <v>112524143</v>
      </c>
      <c r="G2765">
        <v>4227.16</v>
      </c>
    </row>
    <row r="2766" spans="1:7">
      <c r="A2766" s="4">
        <v>38049</v>
      </c>
      <c r="B2766">
        <v>1852.45</v>
      </c>
      <c r="C2766">
        <v>1868.25</v>
      </c>
      <c r="D2766">
        <v>1842.45</v>
      </c>
      <c r="E2766">
        <v>1860.4</v>
      </c>
      <c r="F2766">
        <v>133763488</v>
      </c>
      <c r="G2766">
        <v>4701.32</v>
      </c>
    </row>
    <row r="2767" spans="1:7">
      <c r="A2767" s="4">
        <v>38047</v>
      </c>
      <c r="B2767">
        <v>1798.35</v>
      </c>
      <c r="C2767">
        <v>1856.45</v>
      </c>
      <c r="D2767">
        <v>1795.35</v>
      </c>
      <c r="E2767">
        <v>1852.7</v>
      </c>
      <c r="F2767">
        <v>113700489</v>
      </c>
      <c r="G2767">
        <v>3988.98</v>
      </c>
    </row>
    <row r="2768" spans="1:7">
      <c r="A2768" s="4">
        <v>38044</v>
      </c>
      <c r="B2768">
        <v>1765.9</v>
      </c>
      <c r="C2768">
        <v>1807.45</v>
      </c>
      <c r="D2768">
        <v>1763.95</v>
      </c>
      <c r="E2768">
        <v>1800.3</v>
      </c>
      <c r="F2768">
        <v>128743251</v>
      </c>
      <c r="G2768">
        <v>4214.13</v>
      </c>
    </row>
    <row r="2769" spans="1:7">
      <c r="A2769" s="4">
        <v>38043</v>
      </c>
      <c r="B2769">
        <v>1787.45</v>
      </c>
      <c r="C2769">
        <v>1818.6</v>
      </c>
      <c r="D2769">
        <v>1760.55</v>
      </c>
      <c r="E2769">
        <v>1765.8</v>
      </c>
      <c r="F2769">
        <v>114138836</v>
      </c>
      <c r="G2769">
        <v>4340.0200000000004</v>
      </c>
    </row>
    <row r="2770" spans="1:7">
      <c r="A2770" s="4">
        <v>38042</v>
      </c>
      <c r="B2770">
        <v>1833.65</v>
      </c>
      <c r="C2770">
        <v>1834.1</v>
      </c>
      <c r="D2770">
        <v>1779</v>
      </c>
      <c r="E2770">
        <v>1786.8</v>
      </c>
      <c r="F2770">
        <v>102770698</v>
      </c>
      <c r="G2770">
        <v>3708.05</v>
      </c>
    </row>
    <row r="2771" spans="1:7">
      <c r="A2771" s="4">
        <v>38041</v>
      </c>
      <c r="B2771">
        <v>1808.4</v>
      </c>
      <c r="C2771">
        <v>1826.85</v>
      </c>
      <c r="D2771">
        <v>1780.35</v>
      </c>
      <c r="E2771">
        <v>1821.35</v>
      </c>
      <c r="F2771">
        <v>132737579</v>
      </c>
      <c r="G2771">
        <v>4570.6099999999997</v>
      </c>
    </row>
    <row r="2772" spans="1:7">
      <c r="A2772" s="4">
        <v>38040</v>
      </c>
      <c r="B2772">
        <v>1853</v>
      </c>
      <c r="C2772">
        <v>1867.25</v>
      </c>
      <c r="D2772">
        <v>1800.2</v>
      </c>
      <c r="E2772">
        <v>1808.2</v>
      </c>
      <c r="F2772">
        <v>99793235</v>
      </c>
      <c r="G2772">
        <v>3453.62</v>
      </c>
    </row>
    <row r="2773" spans="1:7">
      <c r="A2773" s="4">
        <v>38037</v>
      </c>
      <c r="B2773">
        <v>1858.25</v>
      </c>
      <c r="C2773">
        <v>1872.85</v>
      </c>
      <c r="D2773">
        <v>1831.15</v>
      </c>
      <c r="E2773">
        <v>1852.65</v>
      </c>
      <c r="F2773">
        <v>130222046</v>
      </c>
      <c r="G2773">
        <v>4679.07</v>
      </c>
    </row>
    <row r="2774" spans="1:7">
      <c r="A2774" s="4">
        <v>38036</v>
      </c>
      <c r="B2774">
        <v>1916.65</v>
      </c>
      <c r="C2774">
        <v>1919.7</v>
      </c>
      <c r="D2774">
        <v>1851.8</v>
      </c>
      <c r="E2774">
        <v>1858.3</v>
      </c>
      <c r="F2774">
        <v>140471420</v>
      </c>
      <c r="G2774">
        <v>4599.88</v>
      </c>
    </row>
    <row r="2775" spans="1:7">
      <c r="A2775" s="4">
        <v>38035</v>
      </c>
      <c r="B2775">
        <v>1920</v>
      </c>
      <c r="C2775">
        <v>1935.8</v>
      </c>
      <c r="D2775">
        <v>1912.6</v>
      </c>
      <c r="E2775">
        <v>1916.45</v>
      </c>
      <c r="F2775">
        <v>109066831</v>
      </c>
      <c r="G2775">
        <v>3894.99</v>
      </c>
    </row>
    <row r="2776" spans="1:7">
      <c r="A2776" s="4">
        <v>38034</v>
      </c>
      <c r="B2776">
        <v>1913.55</v>
      </c>
      <c r="C2776">
        <v>1926.15</v>
      </c>
      <c r="D2776">
        <v>1905.5</v>
      </c>
      <c r="E2776">
        <v>1920.1</v>
      </c>
      <c r="F2776">
        <v>122676414</v>
      </c>
      <c r="G2776">
        <v>3827.54</v>
      </c>
    </row>
    <row r="2777" spans="1:7">
      <c r="A2777" s="4">
        <v>38033</v>
      </c>
      <c r="B2777">
        <v>1914.45</v>
      </c>
      <c r="C2777">
        <v>1929.5</v>
      </c>
      <c r="D2777">
        <v>1909.45</v>
      </c>
      <c r="E2777">
        <v>1913.55</v>
      </c>
      <c r="F2777">
        <v>116669614</v>
      </c>
      <c r="G2777">
        <v>3681.99</v>
      </c>
    </row>
    <row r="2778" spans="1:7">
      <c r="A2778" s="4">
        <v>38030</v>
      </c>
      <c r="B2778">
        <v>1875.6</v>
      </c>
      <c r="C2778">
        <v>1916.2</v>
      </c>
      <c r="D2778">
        <v>1873.25</v>
      </c>
      <c r="E2778">
        <v>1913.6</v>
      </c>
      <c r="F2778">
        <v>123505334</v>
      </c>
      <c r="G2778">
        <v>3636.58</v>
      </c>
    </row>
    <row r="2779" spans="1:7">
      <c r="A2779" s="4">
        <v>38029</v>
      </c>
      <c r="B2779">
        <v>1892.2</v>
      </c>
      <c r="C2779">
        <v>1906.1</v>
      </c>
      <c r="D2779">
        <v>1869.25</v>
      </c>
      <c r="E2779">
        <v>1885.3</v>
      </c>
      <c r="F2779">
        <v>109930676</v>
      </c>
      <c r="G2779">
        <v>4303.74</v>
      </c>
    </row>
    <row r="2780" spans="1:7">
      <c r="A2780" s="4">
        <v>38028</v>
      </c>
      <c r="B2780">
        <v>1891.8</v>
      </c>
      <c r="C2780">
        <v>1894.8</v>
      </c>
      <c r="D2780">
        <v>1874.5</v>
      </c>
      <c r="E2780">
        <v>1891.5</v>
      </c>
      <c r="F2780">
        <v>110956963</v>
      </c>
      <c r="G2780">
        <v>3716.93</v>
      </c>
    </row>
    <row r="2781" spans="1:7">
      <c r="A2781" s="4">
        <v>38027</v>
      </c>
      <c r="B2781">
        <v>1880.85</v>
      </c>
      <c r="C2781">
        <v>1897</v>
      </c>
      <c r="D2781">
        <v>1861.65</v>
      </c>
      <c r="E2781">
        <v>1880.75</v>
      </c>
      <c r="F2781">
        <v>130427516</v>
      </c>
      <c r="G2781">
        <v>4704.5600000000004</v>
      </c>
    </row>
    <row r="2782" spans="1:7">
      <c r="A2782" s="4">
        <v>38026</v>
      </c>
      <c r="B2782">
        <v>1834.9</v>
      </c>
      <c r="C2782">
        <v>1885.2</v>
      </c>
      <c r="D2782">
        <v>1833.05</v>
      </c>
      <c r="E2782">
        <v>1880.7</v>
      </c>
      <c r="F2782">
        <v>102126031</v>
      </c>
      <c r="G2782">
        <v>3583.16</v>
      </c>
    </row>
    <row r="2783" spans="1:7">
      <c r="A2783" s="4">
        <v>38023</v>
      </c>
      <c r="B2783">
        <v>1804.35</v>
      </c>
      <c r="C2783">
        <v>1837.95</v>
      </c>
      <c r="D2783">
        <v>1797.95</v>
      </c>
      <c r="E2783">
        <v>1833.65</v>
      </c>
      <c r="F2783">
        <v>119124927</v>
      </c>
      <c r="G2783">
        <v>4133.4399999999996</v>
      </c>
    </row>
    <row r="2784" spans="1:7">
      <c r="A2784" s="4">
        <v>38022</v>
      </c>
      <c r="B2784">
        <v>1823.5</v>
      </c>
      <c r="C2784">
        <v>1846.75</v>
      </c>
      <c r="D2784">
        <v>1787.15</v>
      </c>
      <c r="E2784">
        <v>1804.5</v>
      </c>
      <c r="F2784">
        <v>152934389</v>
      </c>
      <c r="G2784">
        <v>4955.8900000000003</v>
      </c>
    </row>
    <row r="2785" spans="1:7">
      <c r="A2785" s="4">
        <v>38021</v>
      </c>
      <c r="B2785">
        <v>1769.1</v>
      </c>
      <c r="C2785">
        <v>1829.65</v>
      </c>
      <c r="D2785">
        <v>1761.75</v>
      </c>
      <c r="E2785">
        <v>1822.2</v>
      </c>
      <c r="F2785">
        <v>152457977</v>
      </c>
      <c r="G2785">
        <v>4511.8100000000004</v>
      </c>
    </row>
    <row r="2786" spans="1:7">
      <c r="A2786" s="4">
        <v>38020</v>
      </c>
      <c r="B2786">
        <v>1809.3</v>
      </c>
      <c r="C2786">
        <v>1815.95</v>
      </c>
      <c r="D2786">
        <v>1755.65</v>
      </c>
      <c r="E2786">
        <v>1769</v>
      </c>
      <c r="F2786">
        <v>142154231</v>
      </c>
      <c r="G2786">
        <v>4535.66</v>
      </c>
    </row>
    <row r="2787" spans="1:7">
      <c r="A2787" s="4">
        <v>38016</v>
      </c>
      <c r="B2787">
        <v>1843.7</v>
      </c>
      <c r="C2787">
        <v>1860.4</v>
      </c>
      <c r="D2787">
        <v>1804.3</v>
      </c>
      <c r="E2787">
        <v>1809.75</v>
      </c>
      <c r="F2787">
        <v>137217319</v>
      </c>
      <c r="G2787">
        <v>4236.83</v>
      </c>
    </row>
    <row r="2788" spans="1:7">
      <c r="A2788" s="4">
        <v>38015</v>
      </c>
      <c r="B2788">
        <v>1863</v>
      </c>
      <c r="C2788">
        <v>1883.1</v>
      </c>
      <c r="D2788">
        <v>1827.25</v>
      </c>
      <c r="E2788">
        <v>1843.6</v>
      </c>
      <c r="F2788">
        <v>158143479</v>
      </c>
      <c r="G2788">
        <v>5404.84</v>
      </c>
    </row>
    <row r="2789" spans="1:7">
      <c r="A2789" s="4">
        <v>38014</v>
      </c>
      <c r="B2789">
        <v>1903.9</v>
      </c>
      <c r="C2789">
        <v>1918.45</v>
      </c>
      <c r="D2789">
        <v>1846.35</v>
      </c>
      <c r="E2789">
        <v>1863.1</v>
      </c>
      <c r="F2789">
        <v>153540516</v>
      </c>
      <c r="G2789">
        <v>5048.2299999999996</v>
      </c>
    </row>
    <row r="2790" spans="1:7">
      <c r="A2790" s="4">
        <v>38013</v>
      </c>
      <c r="B2790">
        <v>1847.9</v>
      </c>
      <c r="C2790">
        <v>1911.3</v>
      </c>
      <c r="D2790">
        <v>1844.65</v>
      </c>
      <c r="E2790">
        <v>1904.7</v>
      </c>
      <c r="F2790">
        <v>127781806</v>
      </c>
      <c r="G2790">
        <v>4122.1499999999996</v>
      </c>
    </row>
    <row r="2791" spans="1:7">
      <c r="A2791" s="4">
        <v>38009</v>
      </c>
      <c r="B2791">
        <v>1771.1</v>
      </c>
      <c r="C2791">
        <v>1858.5</v>
      </c>
      <c r="D2791">
        <v>1771.1</v>
      </c>
      <c r="E2791">
        <v>1847.55</v>
      </c>
      <c r="F2791">
        <v>130354915</v>
      </c>
      <c r="G2791">
        <v>4345.51</v>
      </c>
    </row>
    <row r="2792" spans="1:7">
      <c r="A2792" s="4">
        <v>38008</v>
      </c>
      <c r="B2792">
        <v>1824.7</v>
      </c>
      <c r="C2792">
        <v>1854.55</v>
      </c>
      <c r="D2792">
        <v>1756.25</v>
      </c>
      <c r="E2792">
        <v>1770.5</v>
      </c>
      <c r="F2792">
        <v>164347974</v>
      </c>
      <c r="G2792">
        <v>5409.25</v>
      </c>
    </row>
    <row r="2793" spans="1:7">
      <c r="A2793" s="4">
        <v>38007</v>
      </c>
      <c r="B2793">
        <v>1895.45</v>
      </c>
      <c r="C2793">
        <v>1899.55</v>
      </c>
      <c r="D2793">
        <v>1811.35</v>
      </c>
      <c r="E2793">
        <v>1824.6</v>
      </c>
      <c r="F2793">
        <v>142236140</v>
      </c>
      <c r="G2793">
        <v>4594.8</v>
      </c>
    </row>
    <row r="2794" spans="1:7">
      <c r="A2794" s="4">
        <v>38006</v>
      </c>
      <c r="B2794">
        <v>1928.8</v>
      </c>
      <c r="C2794">
        <v>1957.65</v>
      </c>
      <c r="D2794">
        <v>1876.85</v>
      </c>
      <c r="E2794">
        <v>1893.25</v>
      </c>
      <c r="F2794">
        <v>137946936</v>
      </c>
      <c r="G2794">
        <v>4262.71</v>
      </c>
    </row>
    <row r="2795" spans="1:7">
      <c r="A2795" s="4">
        <v>38005</v>
      </c>
      <c r="B2795">
        <v>1901.9</v>
      </c>
      <c r="C2795">
        <v>1943.1</v>
      </c>
      <c r="D2795">
        <v>1874.95</v>
      </c>
      <c r="E2795">
        <v>1935.35</v>
      </c>
      <c r="F2795">
        <v>120699191</v>
      </c>
      <c r="G2795">
        <v>3892.34</v>
      </c>
    </row>
    <row r="2796" spans="1:7">
      <c r="A2796" s="4">
        <v>38002</v>
      </c>
      <c r="B2796">
        <v>1944.15</v>
      </c>
      <c r="C2796">
        <v>1953.05</v>
      </c>
      <c r="D2796">
        <v>1887.1</v>
      </c>
      <c r="E2796">
        <v>1900.65</v>
      </c>
      <c r="F2796">
        <v>122454732</v>
      </c>
      <c r="G2796">
        <v>4310</v>
      </c>
    </row>
    <row r="2797" spans="1:7">
      <c r="A2797" s="4">
        <v>38001</v>
      </c>
      <c r="B2797">
        <v>1983.2</v>
      </c>
      <c r="C2797">
        <v>2000.3</v>
      </c>
      <c r="D2797">
        <v>1933.25</v>
      </c>
      <c r="E2797">
        <v>1944.45</v>
      </c>
      <c r="F2797">
        <v>121984544</v>
      </c>
      <c r="G2797">
        <v>4391.16</v>
      </c>
    </row>
    <row r="2798" spans="1:7">
      <c r="A2798" s="4">
        <v>38000</v>
      </c>
      <c r="B2798">
        <v>1987.4</v>
      </c>
      <c r="C2798">
        <v>1995.2</v>
      </c>
      <c r="D2798">
        <v>1970.1</v>
      </c>
      <c r="E2798">
        <v>1982.15</v>
      </c>
      <c r="F2798">
        <v>113207896</v>
      </c>
      <c r="G2798">
        <v>3931.87</v>
      </c>
    </row>
    <row r="2799" spans="1:7">
      <c r="A2799" s="4">
        <v>37999</v>
      </c>
      <c r="B2799">
        <v>1944.7</v>
      </c>
      <c r="C2799">
        <v>1967.85</v>
      </c>
      <c r="D2799">
        <v>1926.1</v>
      </c>
      <c r="E2799">
        <v>1963.6</v>
      </c>
      <c r="F2799">
        <v>109878698</v>
      </c>
      <c r="G2799">
        <v>3739.87</v>
      </c>
    </row>
    <row r="2800" spans="1:7">
      <c r="A2800" s="4">
        <v>37998</v>
      </c>
      <c r="B2800">
        <v>1972</v>
      </c>
      <c r="C2800">
        <v>1980.55</v>
      </c>
      <c r="D2800">
        <v>1936.75</v>
      </c>
      <c r="E2800">
        <v>1945.6</v>
      </c>
      <c r="F2800">
        <v>116680396</v>
      </c>
      <c r="G2800">
        <v>3798.33</v>
      </c>
    </row>
    <row r="2801" spans="1:7">
      <c r="A2801" s="4">
        <v>37995</v>
      </c>
      <c r="B2801">
        <v>1969</v>
      </c>
      <c r="C2801">
        <v>2014.65</v>
      </c>
      <c r="D2801">
        <v>1957.45</v>
      </c>
      <c r="E2801">
        <v>1971.9</v>
      </c>
      <c r="F2801">
        <v>153058574</v>
      </c>
      <c r="G2801">
        <v>5219.22</v>
      </c>
    </row>
    <row r="2802" spans="1:7">
      <c r="A2802" s="4">
        <v>37994</v>
      </c>
      <c r="B2802">
        <v>1918.1</v>
      </c>
      <c r="C2802">
        <v>1973.45</v>
      </c>
      <c r="D2802">
        <v>1918.1</v>
      </c>
      <c r="E2802">
        <v>1968.55</v>
      </c>
      <c r="F2802">
        <v>115681568</v>
      </c>
      <c r="G2802">
        <v>3707.92</v>
      </c>
    </row>
    <row r="2803" spans="1:7">
      <c r="A2803" s="4">
        <v>37993</v>
      </c>
      <c r="B2803">
        <v>1927.95</v>
      </c>
      <c r="C2803">
        <v>1930.95</v>
      </c>
      <c r="D2803">
        <v>1888.1</v>
      </c>
      <c r="E2803">
        <v>1916.75</v>
      </c>
      <c r="F2803">
        <v>119197257</v>
      </c>
      <c r="G2803">
        <v>4147.2299999999996</v>
      </c>
    </row>
    <row r="2804" spans="1:7">
      <c r="A2804" s="4">
        <v>37992</v>
      </c>
      <c r="B2804">
        <v>1955.1</v>
      </c>
      <c r="C2804">
        <v>1979.05</v>
      </c>
      <c r="D2804">
        <v>1908.75</v>
      </c>
      <c r="E2804">
        <v>1926.7</v>
      </c>
      <c r="F2804">
        <v>124014883</v>
      </c>
      <c r="G2804">
        <v>4331.43</v>
      </c>
    </row>
    <row r="2805" spans="1:7">
      <c r="A2805" s="4">
        <v>37991</v>
      </c>
      <c r="B2805">
        <v>1946.3</v>
      </c>
      <c r="C2805">
        <v>1969.2</v>
      </c>
      <c r="D2805">
        <v>1930.75</v>
      </c>
      <c r="E2805">
        <v>1955</v>
      </c>
      <c r="F2805">
        <v>129703252</v>
      </c>
      <c r="G2805">
        <v>4153.29</v>
      </c>
    </row>
    <row r="2806" spans="1:7">
      <c r="A2806" s="4">
        <v>37988</v>
      </c>
      <c r="B2806">
        <v>1912.25</v>
      </c>
      <c r="C2806">
        <v>1951.7</v>
      </c>
      <c r="D2806">
        <v>1911.05</v>
      </c>
      <c r="E2806">
        <v>1946.05</v>
      </c>
      <c r="F2806">
        <v>117079420</v>
      </c>
      <c r="G2806">
        <v>3407.72</v>
      </c>
    </row>
    <row r="2807" spans="1:7">
      <c r="A2807" s="4">
        <v>37987</v>
      </c>
      <c r="B2807">
        <v>1880.35</v>
      </c>
      <c r="C2807">
        <v>1917.05</v>
      </c>
      <c r="D2807">
        <v>1880.35</v>
      </c>
      <c r="E2807">
        <v>1912.25</v>
      </c>
      <c r="F2807">
        <v>102551958</v>
      </c>
      <c r="G2807">
        <v>2846.7</v>
      </c>
    </row>
    <row r="2808" spans="1:7">
      <c r="A2808" s="4">
        <v>37986</v>
      </c>
      <c r="B2808">
        <v>1868.9</v>
      </c>
      <c r="C2808">
        <v>1895.65</v>
      </c>
      <c r="D2808">
        <v>1852.5</v>
      </c>
      <c r="E2808">
        <v>1879.75</v>
      </c>
      <c r="F2808">
        <v>114764846</v>
      </c>
      <c r="G2808">
        <v>3497.25</v>
      </c>
    </row>
    <row r="2809" spans="1:7">
      <c r="A2809" s="4">
        <v>37985</v>
      </c>
      <c r="B2809">
        <v>1878.9</v>
      </c>
      <c r="C2809">
        <v>1914.4</v>
      </c>
      <c r="D2809">
        <v>1858.55</v>
      </c>
      <c r="E2809">
        <v>1873.25</v>
      </c>
      <c r="F2809">
        <v>149042440</v>
      </c>
      <c r="G2809">
        <v>3983.29</v>
      </c>
    </row>
    <row r="2810" spans="1:7">
      <c r="A2810" s="4">
        <v>37984</v>
      </c>
      <c r="B2810">
        <v>1838.05</v>
      </c>
      <c r="C2810">
        <v>1876</v>
      </c>
      <c r="D2810">
        <v>1837.65</v>
      </c>
      <c r="E2810">
        <v>1874.05</v>
      </c>
      <c r="F2810">
        <v>98547463</v>
      </c>
      <c r="G2810">
        <v>2703.6</v>
      </c>
    </row>
    <row r="2811" spans="1:7">
      <c r="A2811" s="4">
        <v>37981</v>
      </c>
      <c r="B2811">
        <v>1804.7</v>
      </c>
      <c r="C2811">
        <v>1840.35</v>
      </c>
      <c r="D2811">
        <v>1804.7</v>
      </c>
      <c r="E2811">
        <v>1837.05</v>
      </c>
      <c r="F2811">
        <v>114224183</v>
      </c>
      <c r="G2811">
        <v>2610.62</v>
      </c>
    </row>
    <row r="2812" spans="1:7">
      <c r="A2812" s="4">
        <v>37979</v>
      </c>
      <c r="B2812">
        <v>1788.45</v>
      </c>
      <c r="C2812">
        <v>1815.6</v>
      </c>
      <c r="D2812">
        <v>1780.3</v>
      </c>
      <c r="E2812">
        <v>1808.7</v>
      </c>
      <c r="F2812">
        <v>134998248</v>
      </c>
      <c r="G2812">
        <v>3223.77</v>
      </c>
    </row>
    <row r="2813" spans="1:7">
      <c r="A2813" s="4">
        <v>37978</v>
      </c>
      <c r="B2813">
        <v>1789.1</v>
      </c>
      <c r="C2813">
        <v>1800.9</v>
      </c>
      <c r="D2813">
        <v>1751.05</v>
      </c>
      <c r="E2813">
        <v>1780.3</v>
      </c>
      <c r="F2813">
        <v>85978089</v>
      </c>
      <c r="G2813">
        <v>2749.22</v>
      </c>
    </row>
    <row r="2814" spans="1:7">
      <c r="A2814" s="4">
        <v>37977</v>
      </c>
      <c r="B2814">
        <v>1778.85</v>
      </c>
      <c r="C2814">
        <v>1794.3</v>
      </c>
      <c r="D2814">
        <v>1778.4</v>
      </c>
      <c r="E2814">
        <v>1789.15</v>
      </c>
      <c r="F2814">
        <v>93942619</v>
      </c>
      <c r="G2814">
        <v>2719.2</v>
      </c>
    </row>
    <row r="2815" spans="1:7">
      <c r="A2815" s="4">
        <v>37974</v>
      </c>
      <c r="B2815">
        <v>1757</v>
      </c>
      <c r="C2815">
        <v>1783.7</v>
      </c>
      <c r="D2815">
        <v>1755.4</v>
      </c>
      <c r="E2815">
        <v>1778.55</v>
      </c>
      <c r="F2815">
        <v>140662197</v>
      </c>
      <c r="G2815">
        <v>3602.88</v>
      </c>
    </row>
    <row r="2816" spans="1:7">
      <c r="A2816" s="4">
        <v>37973</v>
      </c>
      <c r="B2816">
        <v>1733.2</v>
      </c>
      <c r="C2816">
        <v>1759</v>
      </c>
      <c r="D2816">
        <v>1725.85</v>
      </c>
      <c r="E2816">
        <v>1756.1</v>
      </c>
      <c r="F2816">
        <v>114569624</v>
      </c>
      <c r="G2816">
        <v>3227.49</v>
      </c>
    </row>
    <row r="2817" spans="1:7">
      <c r="A2817" s="4">
        <v>37972</v>
      </c>
      <c r="B2817">
        <v>1736.35</v>
      </c>
      <c r="C2817">
        <v>1746.2</v>
      </c>
      <c r="D2817">
        <v>1725.4</v>
      </c>
      <c r="E2817">
        <v>1733.25</v>
      </c>
      <c r="F2817">
        <v>101347785</v>
      </c>
      <c r="G2817">
        <v>2944.41</v>
      </c>
    </row>
    <row r="2818" spans="1:7">
      <c r="A2818" s="4">
        <v>37971</v>
      </c>
      <c r="B2818">
        <v>1723.9</v>
      </c>
      <c r="C2818">
        <v>1740.3</v>
      </c>
      <c r="D2818">
        <v>1711.3</v>
      </c>
      <c r="E2818">
        <v>1736.25</v>
      </c>
      <c r="F2818">
        <v>105562816</v>
      </c>
      <c r="G2818">
        <v>3445.6</v>
      </c>
    </row>
    <row r="2819" spans="1:7">
      <c r="A2819" s="4">
        <v>37970</v>
      </c>
      <c r="B2819">
        <v>1699.7</v>
      </c>
      <c r="C2819">
        <v>1728</v>
      </c>
      <c r="D2819">
        <v>1699.7</v>
      </c>
      <c r="E2819">
        <v>1723.95</v>
      </c>
      <c r="F2819">
        <v>99575076</v>
      </c>
      <c r="G2819">
        <v>2654.9</v>
      </c>
    </row>
    <row r="2820" spans="1:7">
      <c r="A2820" s="4">
        <v>37967</v>
      </c>
      <c r="B2820">
        <v>1695.8</v>
      </c>
      <c r="C2820">
        <v>1705.95</v>
      </c>
      <c r="D2820">
        <v>1686.45</v>
      </c>
      <c r="E2820">
        <v>1698.9</v>
      </c>
      <c r="F2820">
        <v>95310528</v>
      </c>
      <c r="G2820">
        <v>2800.09</v>
      </c>
    </row>
    <row r="2821" spans="1:7">
      <c r="A2821" s="4">
        <v>37966</v>
      </c>
      <c r="B2821">
        <v>1688.35</v>
      </c>
      <c r="C2821">
        <v>1701.7</v>
      </c>
      <c r="D2821">
        <v>1678.35</v>
      </c>
      <c r="E2821">
        <v>1695.4</v>
      </c>
      <c r="F2821">
        <v>85832630</v>
      </c>
      <c r="G2821">
        <v>2755.01</v>
      </c>
    </row>
    <row r="2822" spans="1:7">
      <c r="A2822" s="4">
        <v>37965</v>
      </c>
      <c r="B2822">
        <v>1675.75</v>
      </c>
      <c r="C2822">
        <v>1697.3</v>
      </c>
      <c r="D2822">
        <v>1672.65</v>
      </c>
      <c r="E2822">
        <v>1686.9</v>
      </c>
      <c r="F2822">
        <v>102329931</v>
      </c>
      <c r="G2822">
        <v>3109.8</v>
      </c>
    </row>
    <row r="2823" spans="1:7">
      <c r="A2823" s="4">
        <v>37964</v>
      </c>
      <c r="B2823">
        <v>1646.4</v>
      </c>
      <c r="C2823">
        <v>1677.9</v>
      </c>
      <c r="D2823">
        <v>1646.4</v>
      </c>
      <c r="E2823">
        <v>1675.85</v>
      </c>
      <c r="F2823">
        <v>82349571</v>
      </c>
      <c r="G2823">
        <v>2463.83</v>
      </c>
    </row>
    <row r="2824" spans="1:7">
      <c r="A2824" s="4">
        <v>37963</v>
      </c>
      <c r="B2824">
        <v>1644.85</v>
      </c>
      <c r="C2824">
        <v>1654.35</v>
      </c>
      <c r="D2824">
        <v>1631.85</v>
      </c>
      <c r="E2824">
        <v>1646.25</v>
      </c>
      <c r="F2824">
        <v>95772821</v>
      </c>
      <c r="G2824">
        <v>2975.21</v>
      </c>
    </row>
    <row r="2825" spans="1:7">
      <c r="A2825" s="4">
        <v>37960</v>
      </c>
      <c r="B2825">
        <v>1675.5</v>
      </c>
      <c r="C2825">
        <v>1688.25</v>
      </c>
      <c r="D2825">
        <v>1642.05</v>
      </c>
      <c r="E2825">
        <v>1645.8</v>
      </c>
      <c r="F2825">
        <v>100930848</v>
      </c>
      <c r="G2825">
        <v>2994.09</v>
      </c>
    </row>
    <row r="2826" spans="1:7">
      <c r="A2826" s="4">
        <v>37959</v>
      </c>
      <c r="B2826">
        <v>1670.65</v>
      </c>
      <c r="C2826">
        <v>1683.75</v>
      </c>
      <c r="D2826">
        <v>1656.1</v>
      </c>
      <c r="E2826">
        <v>1675.2</v>
      </c>
      <c r="F2826">
        <v>103573662</v>
      </c>
      <c r="G2826">
        <v>3315.14</v>
      </c>
    </row>
    <row r="2827" spans="1:7">
      <c r="A2827" s="4">
        <v>37958</v>
      </c>
      <c r="B2827">
        <v>1660.7</v>
      </c>
      <c r="C2827">
        <v>1676.2</v>
      </c>
      <c r="D2827">
        <v>1655.9</v>
      </c>
      <c r="E2827">
        <v>1670.5</v>
      </c>
      <c r="F2827">
        <v>97016649</v>
      </c>
      <c r="G2827">
        <v>3056.36</v>
      </c>
    </row>
    <row r="2828" spans="1:7">
      <c r="A2828" s="4">
        <v>37957</v>
      </c>
      <c r="B2828">
        <v>1657.65</v>
      </c>
      <c r="C2828">
        <v>1671.85</v>
      </c>
      <c r="D2828">
        <v>1639.65</v>
      </c>
      <c r="E2828">
        <v>1658.5</v>
      </c>
      <c r="F2828">
        <v>117862704</v>
      </c>
      <c r="G2828">
        <v>3513.18</v>
      </c>
    </row>
    <row r="2829" spans="1:7">
      <c r="A2829" s="4">
        <v>37956</v>
      </c>
      <c r="B2829">
        <v>1615.85</v>
      </c>
      <c r="C2829">
        <v>1660.55</v>
      </c>
      <c r="D2829">
        <v>1615.7</v>
      </c>
      <c r="E2829">
        <v>1657.65</v>
      </c>
      <c r="F2829">
        <v>110444045</v>
      </c>
      <c r="G2829">
        <v>3091.43</v>
      </c>
    </row>
    <row r="2830" spans="1:7">
      <c r="A2830" s="4">
        <v>37953</v>
      </c>
      <c r="B2830">
        <v>1598.55</v>
      </c>
      <c r="C2830">
        <v>1618.95</v>
      </c>
      <c r="D2830">
        <v>1598.55</v>
      </c>
      <c r="E2830">
        <v>1615.25</v>
      </c>
      <c r="F2830">
        <v>99391295</v>
      </c>
      <c r="G2830">
        <v>2862.56</v>
      </c>
    </row>
    <row r="2831" spans="1:7">
      <c r="A2831" s="4">
        <v>37952</v>
      </c>
      <c r="B2831">
        <v>1568.85</v>
      </c>
      <c r="C2831">
        <v>1602.6</v>
      </c>
      <c r="D2831">
        <v>1568.7</v>
      </c>
      <c r="E2831">
        <v>1598.35</v>
      </c>
      <c r="F2831">
        <v>113548508</v>
      </c>
      <c r="G2831">
        <v>3712.09</v>
      </c>
    </row>
    <row r="2832" spans="1:7">
      <c r="A2832" s="4">
        <v>37950</v>
      </c>
      <c r="B2832">
        <v>1543.95</v>
      </c>
      <c r="C2832">
        <v>1572.05</v>
      </c>
      <c r="D2832">
        <v>1543.95</v>
      </c>
      <c r="E2832">
        <v>1568.65</v>
      </c>
      <c r="F2832">
        <v>95578818</v>
      </c>
      <c r="G2832">
        <v>2807.92</v>
      </c>
    </row>
    <row r="2833" spans="1:7">
      <c r="A2833" s="4">
        <v>37949</v>
      </c>
      <c r="B2833">
        <v>1541.35</v>
      </c>
      <c r="C2833">
        <v>1554.05</v>
      </c>
      <c r="D2833">
        <v>1536.5</v>
      </c>
      <c r="E2833">
        <v>1543.9</v>
      </c>
      <c r="F2833">
        <v>116684453</v>
      </c>
      <c r="G2833">
        <v>2698.2</v>
      </c>
    </row>
    <row r="2834" spans="1:7">
      <c r="A2834" s="4">
        <v>37946</v>
      </c>
      <c r="B2834">
        <v>1520.4</v>
      </c>
      <c r="C2834">
        <v>1547</v>
      </c>
      <c r="D2834">
        <v>1509.15</v>
      </c>
      <c r="E2834">
        <v>1540.7</v>
      </c>
      <c r="F2834">
        <v>112861081</v>
      </c>
      <c r="G2834">
        <v>3122.51</v>
      </c>
    </row>
    <row r="2835" spans="1:7">
      <c r="A2835" s="4">
        <v>37945</v>
      </c>
      <c r="B2835">
        <v>1542.85</v>
      </c>
      <c r="C2835">
        <v>1558.15</v>
      </c>
      <c r="D2835">
        <v>1517.9</v>
      </c>
      <c r="E2835">
        <v>1522.3</v>
      </c>
      <c r="F2835">
        <v>112465566</v>
      </c>
      <c r="G2835">
        <v>2901.75</v>
      </c>
    </row>
    <row r="2836" spans="1:7">
      <c r="A2836" s="4">
        <v>37944</v>
      </c>
      <c r="B2836">
        <v>1563.95</v>
      </c>
      <c r="C2836">
        <v>1564</v>
      </c>
      <c r="D2836">
        <v>1534.35</v>
      </c>
      <c r="E2836">
        <v>1540.6</v>
      </c>
      <c r="F2836">
        <v>110695451</v>
      </c>
      <c r="G2836">
        <v>3323.89</v>
      </c>
    </row>
    <row r="2837" spans="1:7">
      <c r="A2837" s="4">
        <v>37943</v>
      </c>
      <c r="B2837">
        <v>1579.15</v>
      </c>
      <c r="C2837">
        <v>1591.25</v>
      </c>
      <c r="D2837">
        <v>1557.2</v>
      </c>
      <c r="E2837">
        <v>1564.4</v>
      </c>
      <c r="F2837">
        <v>106234569</v>
      </c>
      <c r="G2837">
        <v>2962.55</v>
      </c>
    </row>
    <row r="2838" spans="1:7">
      <c r="A2838" s="4">
        <v>37942</v>
      </c>
      <c r="B2838">
        <v>1563.1</v>
      </c>
      <c r="C2838">
        <v>1584.75</v>
      </c>
      <c r="D2838">
        <v>1554.4</v>
      </c>
      <c r="E2838">
        <v>1579.9</v>
      </c>
      <c r="F2838">
        <v>89944517</v>
      </c>
      <c r="G2838">
        <v>2487.5100000000002</v>
      </c>
    </row>
    <row r="2839" spans="1:7">
      <c r="A2839" s="4">
        <v>37940</v>
      </c>
      <c r="B2839">
        <v>1549.65</v>
      </c>
      <c r="C2839">
        <v>1571.3</v>
      </c>
      <c r="D2839">
        <v>1542</v>
      </c>
      <c r="E2839">
        <v>1562.8</v>
      </c>
      <c r="F2839">
        <v>37842102</v>
      </c>
      <c r="G2839">
        <v>872.81</v>
      </c>
    </row>
    <row r="2840" spans="1:7">
      <c r="A2840" s="4">
        <v>37939</v>
      </c>
      <c r="B2840">
        <v>1577.2</v>
      </c>
      <c r="C2840">
        <v>1580.3</v>
      </c>
      <c r="D2840">
        <v>1544.75</v>
      </c>
      <c r="E2840">
        <v>1550.45</v>
      </c>
      <c r="F2840">
        <v>109485525</v>
      </c>
      <c r="G2840">
        <v>2999.87</v>
      </c>
    </row>
    <row r="2841" spans="1:7">
      <c r="A2841" s="4">
        <v>37938</v>
      </c>
      <c r="B2841">
        <v>1610.4</v>
      </c>
      <c r="C2841">
        <v>1616.15</v>
      </c>
      <c r="D2841">
        <v>1573.6</v>
      </c>
      <c r="E2841">
        <v>1579.95</v>
      </c>
      <c r="F2841">
        <v>108845195</v>
      </c>
      <c r="G2841">
        <v>3184.99</v>
      </c>
    </row>
    <row r="2842" spans="1:7">
      <c r="A2842" s="4">
        <v>37937</v>
      </c>
      <c r="B2842">
        <v>1601.3</v>
      </c>
      <c r="C2842">
        <v>1617.75</v>
      </c>
      <c r="D2842">
        <v>1598</v>
      </c>
      <c r="E2842">
        <v>1603.8</v>
      </c>
      <c r="F2842">
        <v>107391704</v>
      </c>
      <c r="G2842">
        <v>3089.25</v>
      </c>
    </row>
    <row r="2843" spans="1:7">
      <c r="A2843" s="4">
        <v>37936</v>
      </c>
      <c r="B2843">
        <v>1594.5</v>
      </c>
      <c r="C2843">
        <v>1608.85</v>
      </c>
      <c r="D2843">
        <v>1590.95</v>
      </c>
      <c r="E2843">
        <v>1601.15</v>
      </c>
      <c r="F2843">
        <v>108535273</v>
      </c>
      <c r="G2843">
        <v>2970.77</v>
      </c>
    </row>
    <row r="2844" spans="1:7">
      <c r="A2844" s="4">
        <v>37935</v>
      </c>
      <c r="B2844">
        <v>1603.55</v>
      </c>
      <c r="C2844">
        <v>1603.65</v>
      </c>
      <c r="D2844">
        <v>1568.1</v>
      </c>
      <c r="E2844">
        <v>1594.5</v>
      </c>
      <c r="F2844">
        <v>62348347</v>
      </c>
      <c r="G2844">
        <v>1742.77</v>
      </c>
    </row>
    <row r="2845" spans="1:7">
      <c r="A2845" s="4">
        <v>37932</v>
      </c>
      <c r="B2845">
        <v>1612.1</v>
      </c>
      <c r="C2845">
        <v>1624.5</v>
      </c>
      <c r="D2845">
        <v>1585.35</v>
      </c>
      <c r="E2845">
        <v>1592.05</v>
      </c>
      <c r="F2845">
        <v>138361140</v>
      </c>
      <c r="G2845">
        <v>3112.46</v>
      </c>
    </row>
    <row r="2846" spans="1:7">
      <c r="A2846" s="4">
        <v>37931</v>
      </c>
      <c r="B2846">
        <v>1610.55</v>
      </c>
      <c r="C2846">
        <v>1630.25</v>
      </c>
      <c r="D2846">
        <v>1605.4</v>
      </c>
      <c r="E2846">
        <v>1612.2</v>
      </c>
      <c r="F2846">
        <v>174022088</v>
      </c>
      <c r="G2846">
        <v>4036.51</v>
      </c>
    </row>
    <row r="2847" spans="1:7">
      <c r="A2847" s="4">
        <v>37930</v>
      </c>
      <c r="B2847">
        <v>1618.7</v>
      </c>
      <c r="C2847">
        <v>1627.6</v>
      </c>
      <c r="D2847">
        <v>1592.55</v>
      </c>
      <c r="E2847">
        <v>1609.15</v>
      </c>
      <c r="F2847">
        <v>151581079</v>
      </c>
      <c r="G2847">
        <v>4212.1099999999997</v>
      </c>
    </row>
    <row r="2848" spans="1:7">
      <c r="A2848" s="4">
        <v>37929</v>
      </c>
      <c r="B2848">
        <v>1601.3</v>
      </c>
      <c r="C2848">
        <v>1626.4</v>
      </c>
      <c r="D2848">
        <v>1601.3</v>
      </c>
      <c r="E2848">
        <v>1618.7</v>
      </c>
      <c r="F2848">
        <v>205241333</v>
      </c>
      <c r="G2848">
        <v>5100.6099999999997</v>
      </c>
    </row>
    <row r="2849" spans="1:7">
      <c r="A2849" s="4">
        <v>37928</v>
      </c>
      <c r="B2849">
        <v>1556.5</v>
      </c>
      <c r="C2849">
        <v>1605.6</v>
      </c>
      <c r="D2849">
        <v>1556.5</v>
      </c>
      <c r="E2849">
        <v>1601.65</v>
      </c>
      <c r="F2849">
        <v>151954886</v>
      </c>
      <c r="G2849">
        <v>4375.47</v>
      </c>
    </row>
    <row r="2850" spans="1:7">
      <c r="A2850" s="4">
        <v>37925</v>
      </c>
      <c r="B2850">
        <v>1517.1</v>
      </c>
      <c r="C2850">
        <v>1559.75</v>
      </c>
      <c r="D2850">
        <v>1515.55</v>
      </c>
      <c r="E2850">
        <v>1555.9</v>
      </c>
      <c r="F2850">
        <v>154475544</v>
      </c>
      <c r="G2850">
        <v>3908.81</v>
      </c>
    </row>
    <row r="2851" spans="1:7">
      <c r="A2851" s="4">
        <v>37924</v>
      </c>
      <c r="B2851">
        <v>1499.25</v>
      </c>
      <c r="C2851">
        <v>1524.25</v>
      </c>
      <c r="D2851">
        <v>1495.8</v>
      </c>
      <c r="E2851">
        <v>1516.85</v>
      </c>
      <c r="F2851">
        <v>202265871</v>
      </c>
      <c r="G2851">
        <v>4455.25</v>
      </c>
    </row>
    <row r="2852" spans="1:7">
      <c r="A2852" s="4">
        <v>37923</v>
      </c>
      <c r="B2852">
        <v>1481.3</v>
      </c>
      <c r="C2852">
        <v>1501.7</v>
      </c>
      <c r="D2852">
        <v>1477.1</v>
      </c>
      <c r="E2852">
        <v>1498.45</v>
      </c>
      <c r="F2852">
        <v>134071278</v>
      </c>
      <c r="G2852">
        <v>3415.49</v>
      </c>
    </row>
    <row r="2853" spans="1:7">
      <c r="A2853" s="4">
        <v>37922</v>
      </c>
      <c r="B2853">
        <v>1485.45</v>
      </c>
      <c r="C2853">
        <v>1500.8</v>
      </c>
      <c r="D2853">
        <v>1471.3</v>
      </c>
      <c r="E2853">
        <v>1481.75</v>
      </c>
      <c r="F2853">
        <v>138887809</v>
      </c>
      <c r="G2853">
        <v>3705.95</v>
      </c>
    </row>
    <row r="2854" spans="1:7">
      <c r="A2854" s="4">
        <v>37921</v>
      </c>
      <c r="B2854">
        <v>1522.05</v>
      </c>
      <c r="C2854">
        <v>1524.05</v>
      </c>
      <c r="D2854">
        <v>1482</v>
      </c>
      <c r="E2854">
        <v>1485.3</v>
      </c>
      <c r="F2854">
        <v>135062137</v>
      </c>
      <c r="G2854">
        <v>3067.34</v>
      </c>
    </row>
    <row r="2855" spans="1:7">
      <c r="A2855" s="4">
        <v>37919</v>
      </c>
      <c r="B2855">
        <v>1506.05</v>
      </c>
      <c r="C2855">
        <v>1533.05</v>
      </c>
      <c r="D2855">
        <v>1506.05</v>
      </c>
      <c r="E2855">
        <v>1521.95</v>
      </c>
      <c r="F2855">
        <v>43192470</v>
      </c>
      <c r="G2855">
        <v>931.76</v>
      </c>
    </row>
    <row r="2856" spans="1:7">
      <c r="A2856" s="4">
        <v>37918</v>
      </c>
      <c r="B2856">
        <v>1485.8</v>
      </c>
      <c r="C2856">
        <v>1512.55</v>
      </c>
      <c r="D2856">
        <v>1434.75</v>
      </c>
      <c r="E2856">
        <v>1506.05</v>
      </c>
      <c r="F2856">
        <v>150857549</v>
      </c>
      <c r="G2856">
        <v>3885.74</v>
      </c>
    </row>
    <row r="2857" spans="1:7">
      <c r="A2857" s="4">
        <v>37917</v>
      </c>
      <c r="B2857">
        <v>1494.75</v>
      </c>
      <c r="C2857">
        <v>1503</v>
      </c>
      <c r="D2857">
        <v>1466.25</v>
      </c>
      <c r="E2857">
        <v>1470.45</v>
      </c>
      <c r="F2857">
        <v>133913651</v>
      </c>
      <c r="G2857">
        <v>3465.59</v>
      </c>
    </row>
    <row r="2858" spans="1:7">
      <c r="A2858" s="4">
        <v>37916</v>
      </c>
      <c r="B2858">
        <v>1506.75</v>
      </c>
      <c r="C2858">
        <v>1522.65</v>
      </c>
      <c r="D2858">
        <v>1483</v>
      </c>
      <c r="E2858">
        <v>1494.1</v>
      </c>
      <c r="F2858">
        <v>152764083</v>
      </c>
      <c r="G2858">
        <v>3715.32</v>
      </c>
    </row>
    <row r="2859" spans="1:7">
      <c r="A2859" s="4">
        <v>37915</v>
      </c>
      <c r="B2859">
        <v>1546.2</v>
      </c>
      <c r="C2859">
        <v>1549.65</v>
      </c>
      <c r="D2859">
        <v>1496.95</v>
      </c>
      <c r="E2859">
        <v>1506.5</v>
      </c>
      <c r="F2859">
        <v>196133297</v>
      </c>
      <c r="G2859">
        <v>4336.88</v>
      </c>
    </row>
    <row r="2860" spans="1:7">
      <c r="A2860" s="4">
        <v>37914</v>
      </c>
      <c r="B2860">
        <v>1569.7</v>
      </c>
      <c r="C2860">
        <v>1574.1</v>
      </c>
      <c r="D2860">
        <v>1536.5</v>
      </c>
      <c r="E2860">
        <v>1542.7</v>
      </c>
      <c r="F2860">
        <v>167970501</v>
      </c>
      <c r="G2860">
        <v>3565.16</v>
      </c>
    </row>
    <row r="2861" spans="1:7">
      <c r="A2861" s="4">
        <v>37911</v>
      </c>
      <c r="B2861">
        <v>1565.2</v>
      </c>
      <c r="C2861">
        <v>1574.1</v>
      </c>
      <c r="D2861">
        <v>1552.15</v>
      </c>
      <c r="E2861">
        <v>1569.45</v>
      </c>
      <c r="F2861">
        <v>200565508</v>
      </c>
      <c r="G2861">
        <v>4341.95</v>
      </c>
    </row>
    <row r="2862" spans="1:7">
      <c r="A2862" s="4">
        <v>37910</v>
      </c>
      <c r="B2862">
        <v>1537.3</v>
      </c>
      <c r="C2862">
        <v>1563.4</v>
      </c>
      <c r="D2862">
        <v>1537.3</v>
      </c>
      <c r="E2862">
        <v>1555.7</v>
      </c>
      <c r="F2862">
        <v>162780171</v>
      </c>
      <c r="G2862">
        <v>4305.5200000000004</v>
      </c>
    </row>
    <row r="2863" spans="1:7">
      <c r="A2863" s="4">
        <v>37909</v>
      </c>
      <c r="B2863">
        <v>1521.45</v>
      </c>
      <c r="C2863">
        <v>1543.85</v>
      </c>
      <c r="D2863">
        <v>1503</v>
      </c>
      <c r="E2863">
        <v>1537</v>
      </c>
      <c r="F2863">
        <v>152159445</v>
      </c>
      <c r="G2863">
        <v>3788.59</v>
      </c>
    </row>
    <row r="2864" spans="1:7">
      <c r="A2864" s="4">
        <v>37908</v>
      </c>
      <c r="B2864">
        <v>1548.7</v>
      </c>
      <c r="C2864">
        <v>1562.85</v>
      </c>
      <c r="D2864">
        <v>1513.75</v>
      </c>
      <c r="E2864">
        <v>1520.8</v>
      </c>
      <c r="F2864">
        <v>182174604</v>
      </c>
      <c r="G2864">
        <v>4163.01</v>
      </c>
    </row>
    <row r="2865" spans="1:7">
      <c r="A2865" s="4">
        <v>37907</v>
      </c>
      <c r="B2865">
        <v>1523.35</v>
      </c>
      <c r="C2865">
        <v>1550.9</v>
      </c>
      <c r="D2865">
        <v>1516.05</v>
      </c>
      <c r="E2865">
        <v>1546.75</v>
      </c>
      <c r="F2865">
        <v>132233265</v>
      </c>
      <c r="G2865">
        <v>3385.63</v>
      </c>
    </row>
    <row r="2866" spans="1:7">
      <c r="A2866" s="4">
        <v>37904</v>
      </c>
      <c r="B2866">
        <v>1507.1</v>
      </c>
      <c r="C2866">
        <v>1527.25</v>
      </c>
      <c r="D2866">
        <v>1505.1</v>
      </c>
      <c r="E2866">
        <v>1523.1</v>
      </c>
      <c r="F2866">
        <v>152851144</v>
      </c>
      <c r="G2866">
        <v>3878.61</v>
      </c>
    </row>
    <row r="2867" spans="1:7">
      <c r="A2867" s="4">
        <v>37903</v>
      </c>
      <c r="B2867">
        <v>1487.85</v>
      </c>
      <c r="C2867">
        <v>1505.05</v>
      </c>
      <c r="D2867">
        <v>1478.4</v>
      </c>
      <c r="E2867">
        <v>1502.1</v>
      </c>
      <c r="F2867">
        <v>117870572</v>
      </c>
      <c r="G2867">
        <v>2988.91</v>
      </c>
    </row>
    <row r="2868" spans="1:7">
      <c r="A2868" s="4">
        <v>37902</v>
      </c>
      <c r="B2868">
        <v>1477.85</v>
      </c>
      <c r="C2868">
        <v>1493.05</v>
      </c>
      <c r="D2868">
        <v>1460.6</v>
      </c>
      <c r="E2868">
        <v>1478.6</v>
      </c>
      <c r="F2868">
        <v>147781840</v>
      </c>
      <c r="G2868">
        <v>3236.05</v>
      </c>
    </row>
    <row r="2869" spans="1:7">
      <c r="A2869" s="4">
        <v>37901</v>
      </c>
      <c r="B2869">
        <v>1478.95</v>
      </c>
      <c r="C2869">
        <v>1498.45</v>
      </c>
      <c r="D2869">
        <v>1467.75</v>
      </c>
      <c r="E2869">
        <v>1477.85</v>
      </c>
      <c r="F2869">
        <v>210467958</v>
      </c>
      <c r="G2869">
        <v>3762.09</v>
      </c>
    </row>
    <row r="2870" spans="1:7">
      <c r="A2870" s="4">
        <v>37900</v>
      </c>
      <c r="B2870">
        <v>1449.45</v>
      </c>
      <c r="C2870">
        <v>1481.05</v>
      </c>
      <c r="D2870">
        <v>1423.75</v>
      </c>
      <c r="E2870">
        <v>1478.9</v>
      </c>
      <c r="F2870">
        <v>145928936</v>
      </c>
      <c r="G2870">
        <v>3116.42</v>
      </c>
    </row>
    <row r="2871" spans="1:7">
      <c r="A2871" s="4">
        <v>37897</v>
      </c>
      <c r="B2871">
        <v>1420.85</v>
      </c>
      <c r="C2871">
        <v>1451.2</v>
      </c>
      <c r="D2871">
        <v>1420.85</v>
      </c>
      <c r="E2871">
        <v>1449.3</v>
      </c>
      <c r="F2871">
        <v>140535297</v>
      </c>
      <c r="G2871">
        <v>3245.39</v>
      </c>
    </row>
    <row r="2872" spans="1:7">
      <c r="A2872" s="4">
        <v>37895</v>
      </c>
      <c r="B2872">
        <v>1416.6</v>
      </c>
      <c r="C2872">
        <v>1430.9</v>
      </c>
      <c r="D2872">
        <v>1407.95</v>
      </c>
      <c r="E2872">
        <v>1420.85</v>
      </c>
      <c r="F2872">
        <v>118748942</v>
      </c>
      <c r="G2872">
        <v>2687.26</v>
      </c>
    </row>
    <row r="2873" spans="1:7">
      <c r="A2873" s="4">
        <v>37894</v>
      </c>
      <c r="B2873">
        <v>1400.7</v>
      </c>
      <c r="C2873">
        <v>1418.1</v>
      </c>
      <c r="D2873">
        <v>1399.8</v>
      </c>
      <c r="E2873">
        <v>1417.1</v>
      </c>
      <c r="F2873">
        <v>117562513</v>
      </c>
      <c r="G2873">
        <v>2872.5</v>
      </c>
    </row>
    <row r="2874" spans="1:7">
      <c r="A2874" s="4">
        <v>37893</v>
      </c>
      <c r="B2874">
        <v>1386.9</v>
      </c>
      <c r="C2874">
        <v>1422.35</v>
      </c>
      <c r="D2874">
        <v>1386.1</v>
      </c>
      <c r="E2874">
        <v>1399.95</v>
      </c>
      <c r="F2874">
        <v>139656652</v>
      </c>
      <c r="G2874">
        <v>2932.04</v>
      </c>
    </row>
    <row r="2875" spans="1:7">
      <c r="A2875" s="4">
        <v>37890</v>
      </c>
      <c r="B2875">
        <v>1357.55</v>
      </c>
      <c r="C2875">
        <v>1389.3</v>
      </c>
      <c r="D2875">
        <v>1357.35</v>
      </c>
      <c r="E2875">
        <v>1386.95</v>
      </c>
      <c r="F2875">
        <v>142165715</v>
      </c>
      <c r="G2875">
        <v>2936.25</v>
      </c>
    </row>
    <row r="2876" spans="1:7">
      <c r="A2876" s="4">
        <v>37889</v>
      </c>
      <c r="B2876">
        <v>1371.45</v>
      </c>
      <c r="C2876">
        <v>1377.25</v>
      </c>
      <c r="D2876">
        <v>1352.8</v>
      </c>
      <c r="E2876">
        <v>1357.2</v>
      </c>
      <c r="F2876">
        <v>196918451</v>
      </c>
      <c r="G2876">
        <v>3775.7</v>
      </c>
    </row>
    <row r="2877" spans="1:7">
      <c r="A2877" s="4">
        <v>37888</v>
      </c>
      <c r="B2877">
        <v>1324.85</v>
      </c>
      <c r="C2877">
        <v>1373.9</v>
      </c>
      <c r="D2877">
        <v>1322.65</v>
      </c>
      <c r="E2877">
        <v>1372.05</v>
      </c>
      <c r="F2877">
        <v>137395795</v>
      </c>
      <c r="G2877">
        <v>3286.89</v>
      </c>
    </row>
    <row r="2878" spans="1:7">
      <c r="A2878" s="4">
        <v>37887</v>
      </c>
      <c r="B2878">
        <v>1302.8499999999999</v>
      </c>
      <c r="C2878">
        <v>1333.7</v>
      </c>
      <c r="D2878">
        <v>1290.55</v>
      </c>
      <c r="E2878">
        <v>1328.2</v>
      </c>
      <c r="F2878">
        <v>118684243</v>
      </c>
      <c r="G2878">
        <v>2728.06</v>
      </c>
    </row>
    <row r="2879" spans="1:7">
      <c r="A2879" s="4">
        <v>37886</v>
      </c>
      <c r="B2879">
        <v>1319.25</v>
      </c>
      <c r="C2879">
        <v>1333.55</v>
      </c>
      <c r="D2879">
        <v>1300.25</v>
      </c>
      <c r="E2879">
        <v>1302.9000000000001</v>
      </c>
      <c r="F2879">
        <v>114650274</v>
      </c>
      <c r="G2879">
        <v>2477.9499999999998</v>
      </c>
    </row>
    <row r="2880" spans="1:7">
      <c r="A2880" s="4">
        <v>37883</v>
      </c>
      <c r="B2880">
        <v>1303.2</v>
      </c>
      <c r="C2880">
        <v>1331.05</v>
      </c>
      <c r="D2880">
        <v>1285.25</v>
      </c>
      <c r="E2880">
        <v>1322.15</v>
      </c>
      <c r="F2880">
        <v>152262512</v>
      </c>
      <c r="G2880">
        <v>3329.8</v>
      </c>
    </row>
    <row r="2881" spans="1:7">
      <c r="A2881" s="4">
        <v>37882</v>
      </c>
      <c r="B2881">
        <v>1341.45</v>
      </c>
      <c r="C2881">
        <v>1342.6</v>
      </c>
      <c r="D2881">
        <v>1299.25</v>
      </c>
      <c r="E2881">
        <v>1302.3499999999999</v>
      </c>
      <c r="F2881">
        <v>142763465</v>
      </c>
      <c r="G2881">
        <v>3159.16</v>
      </c>
    </row>
    <row r="2882" spans="1:7">
      <c r="A2882" s="4">
        <v>37881</v>
      </c>
      <c r="B2882">
        <v>1357.95</v>
      </c>
      <c r="C2882">
        <v>1377.45</v>
      </c>
      <c r="D2882">
        <v>1332.2</v>
      </c>
      <c r="E2882">
        <v>1341.6</v>
      </c>
      <c r="F2882">
        <v>165349781</v>
      </c>
      <c r="G2882">
        <v>3472.04</v>
      </c>
    </row>
    <row r="2883" spans="1:7">
      <c r="A2883" s="4">
        <v>37880</v>
      </c>
      <c r="B2883">
        <v>1330.15</v>
      </c>
      <c r="C2883">
        <v>1362.1</v>
      </c>
      <c r="D2883">
        <v>1299.5</v>
      </c>
      <c r="E2883">
        <v>1357.95</v>
      </c>
      <c r="F2883">
        <v>194591088</v>
      </c>
      <c r="G2883">
        <v>4080.27</v>
      </c>
    </row>
    <row r="2884" spans="1:7">
      <c r="A2884" s="4">
        <v>37879</v>
      </c>
      <c r="B2884">
        <v>1371.75</v>
      </c>
      <c r="C2884">
        <v>1371.85</v>
      </c>
      <c r="D2884">
        <v>1322.65</v>
      </c>
      <c r="E2884">
        <v>1329.25</v>
      </c>
      <c r="F2884">
        <v>144295345</v>
      </c>
      <c r="G2884">
        <v>2941.55</v>
      </c>
    </row>
    <row r="2885" spans="1:7">
      <c r="A2885" s="4">
        <v>37876</v>
      </c>
      <c r="B2885">
        <v>1405.55</v>
      </c>
      <c r="C2885">
        <v>1415.65</v>
      </c>
      <c r="D2885">
        <v>1367.15</v>
      </c>
      <c r="E2885">
        <v>1372.1</v>
      </c>
      <c r="F2885">
        <v>141936153</v>
      </c>
      <c r="G2885">
        <v>3001.56</v>
      </c>
    </row>
    <row r="2886" spans="1:7">
      <c r="A2886" s="4">
        <v>37875</v>
      </c>
      <c r="B2886">
        <v>1409.65</v>
      </c>
      <c r="C2886">
        <v>1422.4</v>
      </c>
      <c r="D2886">
        <v>1399.6</v>
      </c>
      <c r="E2886">
        <v>1403.15</v>
      </c>
      <c r="F2886">
        <v>154182208</v>
      </c>
      <c r="G2886">
        <v>3016.06</v>
      </c>
    </row>
    <row r="2887" spans="1:7">
      <c r="A2887" s="4">
        <v>37874</v>
      </c>
      <c r="B2887">
        <v>1407</v>
      </c>
      <c r="C2887">
        <v>1414.1</v>
      </c>
      <c r="D2887">
        <v>1389.65</v>
      </c>
      <c r="E2887">
        <v>1409.55</v>
      </c>
      <c r="F2887">
        <v>184176199</v>
      </c>
      <c r="G2887">
        <v>3062.37</v>
      </c>
    </row>
    <row r="2888" spans="1:7">
      <c r="A2888" s="4">
        <v>37873</v>
      </c>
      <c r="B2888">
        <v>1417.8</v>
      </c>
      <c r="C2888">
        <v>1430.7</v>
      </c>
      <c r="D2888">
        <v>1397.65</v>
      </c>
      <c r="E2888">
        <v>1407.05</v>
      </c>
      <c r="F2888">
        <v>132144013</v>
      </c>
      <c r="G2888">
        <v>3577.07</v>
      </c>
    </row>
    <row r="2889" spans="1:7">
      <c r="A2889" s="4">
        <v>37872</v>
      </c>
      <c r="B2889">
        <v>1398.4</v>
      </c>
      <c r="C2889">
        <v>1420.25</v>
      </c>
      <c r="D2889">
        <v>1398.35</v>
      </c>
      <c r="E2889">
        <v>1417.35</v>
      </c>
      <c r="F2889">
        <v>109014271</v>
      </c>
      <c r="G2889">
        <v>2796.74</v>
      </c>
    </row>
    <row r="2890" spans="1:7">
      <c r="A2890" s="4">
        <v>37869</v>
      </c>
      <c r="B2890">
        <v>1373</v>
      </c>
      <c r="C2890">
        <v>1400.9</v>
      </c>
      <c r="D2890">
        <v>1372.75</v>
      </c>
      <c r="E2890">
        <v>1398.4</v>
      </c>
      <c r="F2890">
        <v>139876884</v>
      </c>
      <c r="G2890">
        <v>3405.35</v>
      </c>
    </row>
    <row r="2891" spans="1:7">
      <c r="A2891" s="4">
        <v>37868</v>
      </c>
      <c r="B2891">
        <v>1358.9</v>
      </c>
      <c r="C2891">
        <v>1382.6</v>
      </c>
      <c r="D2891">
        <v>1355.8</v>
      </c>
      <c r="E2891">
        <v>1372.7</v>
      </c>
      <c r="F2891">
        <v>171389654</v>
      </c>
      <c r="G2891">
        <v>3796.39</v>
      </c>
    </row>
    <row r="2892" spans="1:7">
      <c r="A2892" s="4">
        <v>37867</v>
      </c>
      <c r="B2892">
        <v>1387.2</v>
      </c>
      <c r="C2892">
        <v>1394.95</v>
      </c>
      <c r="D2892">
        <v>1353.6</v>
      </c>
      <c r="E2892">
        <v>1359.35</v>
      </c>
      <c r="F2892">
        <v>169287905</v>
      </c>
      <c r="G2892">
        <v>3155.04</v>
      </c>
    </row>
    <row r="2893" spans="1:7">
      <c r="A2893" s="4">
        <v>37866</v>
      </c>
      <c r="B2893">
        <v>1375.95</v>
      </c>
      <c r="C2893">
        <v>1388.95</v>
      </c>
      <c r="D2893">
        <v>1366.9</v>
      </c>
      <c r="E2893">
        <v>1385.45</v>
      </c>
      <c r="F2893">
        <v>129850160</v>
      </c>
      <c r="G2893">
        <v>2985.08</v>
      </c>
    </row>
    <row r="2894" spans="1:7">
      <c r="A2894" s="4">
        <v>37865</v>
      </c>
      <c r="B2894">
        <v>1356.7</v>
      </c>
      <c r="C2894">
        <v>1379.4</v>
      </c>
      <c r="D2894">
        <v>1356.65</v>
      </c>
      <c r="E2894">
        <v>1375.95</v>
      </c>
      <c r="F2894">
        <v>120487114</v>
      </c>
      <c r="G2894">
        <v>2649.57</v>
      </c>
    </row>
    <row r="2895" spans="1:7">
      <c r="A2895" s="4">
        <v>37862</v>
      </c>
      <c r="B2895">
        <v>1341.2</v>
      </c>
      <c r="C2895">
        <v>1365.8</v>
      </c>
      <c r="D2895">
        <v>1340.8</v>
      </c>
      <c r="E2895">
        <v>1356.55</v>
      </c>
      <c r="F2895">
        <v>187820071</v>
      </c>
      <c r="G2895">
        <v>3538.66</v>
      </c>
    </row>
    <row r="2896" spans="1:7">
      <c r="A2896" s="4">
        <v>37861</v>
      </c>
      <c r="B2896">
        <v>1340.2</v>
      </c>
      <c r="C2896">
        <v>1349</v>
      </c>
      <c r="D2896">
        <v>1328.35</v>
      </c>
      <c r="E2896">
        <v>1341.05</v>
      </c>
      <c r="F2896">
        <v>147158684</v>
      </c>
      <c r="G2896">
        <v>3288.23</v>
      </c>
    </row>
    <row r="2897" spans="1:7">
      <c r="A2897" s="4">
        <v>37860</v>
      </c>
      <c r="B2897">
        <v>1318.75</v>
      </c>
      <c r="C2897">
        <v>1346.3</v>
      </c>
      <c r="D2897">
        <v>1318.75</v>
      </c>
      <c r="E2897">
        <v>1340.3</v>
      </c>
      <c r="F2897">
        <v>186171921</v>
      </c>
      <c r="G2897">
        <v>3023.73</v>
      </c>
    </row>
    <row r="2898" spans="1:7">
      <c r="A2898" s="4">
        <v>37859</v>
      </c>
      <c r="B2898">
        <v>1270.2</v>
      </c>
      <c r="C2898">
        <v>1322.95</v>
      </c>
      <c r="D2898">
        <v>1269.5</v>
      </c>
      <c r="E2898">
        <v>1318.2</v>
      </c>
      <c r="F2898">
        <v>203044555</v>
      </c>
      <c r="G2898">
        <v>3038.54</v>
      </c>
    </row>
    <row r="2899" spans="1:7">
      <c r="A2899" s="4">
        <v>37858</v>
      </c>
      <c r="B2899">
        <v>1311.95</v>
      </c>
      <c r="C2899">
        <v>1332.55</v>
      </c>
      <c r="D2899">
        <v>1245.8499999999999</v>
      </c>
      <c r="E2899">
        <v>1271.0999999999999</v>
      </c>
      <c r="F2899">
        <v>189194819</v>
      </c>
      <c r="G2899">
        <v>3514.94</v>
      </c>
    </row>
    <row r="2900" spans="1:7">
      <c r="A2900" s="4">
        <v>37855</v>
      </c>
      <c r="B2900">
        <v>1301.5</v>
      </c>
      <c r="C2900">
        <v>1319.45</v>
      </c>
      <c r="D2900">
        <v>1298.8</v>
      </c>
      <c r="E2900">
        <v>1311.15</v>
      </c>
      <c r="F2900">
        <v>174012616</v>
      </c>
      <c r="G2900">
        <v>2969.23</v>
      </c>
    </row>
    <row r="2901" spans="1:7">
      <c r="A2901" s="4">
        <v>37854</v>
      </c>
      <c r="B2901">
        <v>1288.2</v>
      </c>
      <c r="C2901">
        <v>1304.1500000000001</v>
      </c>
      <c r="D2901">
        <v>1287</v>
      </c>
      <c r="E2901">
        <v>1300.95</v>
      </c>
      <c r="F2901">
        <v>147954336</v>
      </c>
      <c r="G2901">
        <v>2541.9699999999998</v>
      </c>
    </row>
    <row r="2902" spans="1:7">
      <c r="A2902" s="4">
        <v>37853</v>
      </c>
      <c r="B2902">
        <v>1280.8</v>
      </c>
      <c r="C2902">
        <v>1292.95</v>
      </c>
      <c r="D2902">
        <v>1280.8</v>
      </c>
      <c r="E2902">
        <v>1287.4000000000001</v>
      </c>
      <c r="F2902">
        <v>179404320</v>
      </c>
      <c r="G2902">
        <v>2491.63</v>
      </c>
    </row>
    <row r="2903" spans="1:7">
      <c r="A2903" s="4">
        <v>37852</v>
      </c>
      <c r="B2903">
        <v>1286.05</v>
      </c>
      <c r="C2903">
        <v>1307.5999999999999</v>
      </c>
      <c r="D2903">
        <v>1268.0999999999999</v>
      </c>
      <c r="E2903">
        <v>1277.7</v>
      </c>
      <c r="F2903">
        <v>233905141</v>
      </c>
      <c r="G2903">
        <v>2763.35</v>
      </c>
    </row>
    <row r="2904" spans="1:7">
      <c r="A2904" s="4">
        <v>37851</v>
      </c>
      <c r="B2904">
        <v>1247.9000000000001</v>
      </c>
      <c r="C2904">
        <v>1285.7</v>
      </c>
      <c r="D2904">
        <v>1247.9000000000001</v>
      </c>
      <c r="E2904">
        <v>1281.4000000000001</v>
      </c>
      <c r="F2904">
        <v>214890048</v>
      </c>
      <c r="G2904">
        <v>2719.4</v>
      </c>
    </row>
    <row r="2905" spans="1:7">
      <c r="A2905" s="4">
        <v>37847</v>
      </c>
      <c r="B2905">
        <v>1247</v>
      </c>
      <c r="C2905">
        <v>1260.3499999999999</v>
      </c>
      <c r="D2905">
        <v>1243.4000000000001</v>
      </c>
      <c r="E2905">
        <v>1247.75</v>
      </c>
      <c r="F2905">
        <v>150830207</v>
      </c>
      <c r="G2905">
        <v>2339.1999999999998</v>
      </c>
    </row>
    <row r="2906" spans="1:7">
      <c r="A2906" s="4">
        <v>37846</v>
      </c>
      <c r="B2906">
        <v>1235.3499999999999</v>
      </c>
      <c r="C2906">
        <v>1249.3499999999999</v>
      </c>
      <c r="D2906">
        <v>1229.3</v>
      </c>
      <c r="E2906">
        <v>1246.9000000000001</v>
      </c>
      <c r="F2906">
        <v>127521351</v>
      </c>
      <c r="G2906">
        <v>2383.9699999999998</v>
      </c>
    </row>
    <row r="2907" spans="1:7">
      <c r="A2907" s="4">
        <v>37845</v>
      </c>
      <c r="B2907">
        <v>1233.95</v>
      </c>
      <c r="C2907">
        <v>1249.3499999999999</v>
      </c>
      <c r="D2907">
        <v>1229.8</v>
      </c>
      <c r="E2907">
        <v>1234.75</v>
      </c>
      <c r="F2907">
        <v>146062165</v>
      </c>
      <c r="G2907">
        <v>2521.63</v>
      </c>
    </row>
    <row r="2908" spans="1:7">
      <c r="A2908" s="4">
        <v>37844</v>
      </c>
      <c r="B2908">
        <v>1222.5999999999999</v>
      </c>
      <c r="C2908">
        <v>1240.3499999999999</v>
      </c>
      <c r="D2908">
        <v>1215.75</v>
      </c>
      <c r="E2908">
        <v>1232.8499999999999</v>
      </c>
      <c r="F2908">
        <v>154664395</v>
      </c>
      <c r="G2908">
        <v>2475.54</v>
      </c>
    </row>
    <row r="2909" spans="1:7">
      <c r="A2909" s="4">
        <v>37841</v>
      </c>
      <c r="B2909">
        <v>1199.7</v>
      </c>
      <c r="C2909">
        <v>1224.5</v>
      </c>
      <c r="D2909">
        <v>1199.7</v>
      </c>
      <c r="E2909">
        <v>1222.6500000000001</v>
      </c>
      <c r="F2909">
        <v>130088954</v>
      </c>
      <c r="G2909">
        <v>2666.67</v>
      </c>
    </row>
    <row r="2910" spans="1:7">
      <c r="A2910" s="4">
        <v>37840</v>
      </c>
      <c r="B2910">
        <v>1170.75</v>
      </c>
      <c r="C2910">
        <v>1199.7</v>
      </c>
      <c r="D2910">
        <v>1170.75</v>
      </c>
      <c r="E2910">
        <v>1196.95</v>
      </c>
      <c r="F2910">
        <v>112321440</v>
      </c>
      <c r="G2910">
        <v>2490.1799999999998</v>
      </c>
    </row>
    <row r="2911" spans="1:7">
      <c r="A2911" s="4">
        <v>37839</v>
      </c>
      <c r="B2911">
        <v>1184.0999999999999</v>
      </c>
      <c r="C2911">
        <v>1191.05</v>
      </c>
      <c r="D2911">
        <v>1164.75</v>
      </c>
      <c r="E2911">
        <v>1171.05</v>
      </c>
      <c r="F2911">
        <v>112282482</v>
      </c>
      <c r="G2911">
        <v>2751.61</v>
      </c>
    </row>
    <row r="2912" spans="1:7">
      <c r="A2912" s="4">
        <v>37838</v>
      </c>
      <c r="B2912">
        <v>1203.9000000000001</v>
      </c>
      <c r="C2912">
        <v>1218.5</v>
      </c>
      <c r="D2912">
        <v>1181</v>
      </c>
      <c r="E2912">
        <v>1184.45</v>
      </c>
      <c r="F2912">
        <v>108251167</v>
      </c>
      <c r="G2912">
        <v>2541.3000000000002</v>
      </c>
    </row>
    <row r="2913" spans="1:7">
      <c r="A2913" s="4">
        <v>37837</v>
      </c>
      <c r="B2913">
        <v>1196.05</v>
      </c>
      <c r="C2913">
        <v>1206.0999999999999</v>
      </c>
      <c r="D2913">
        <v>1185.95</v>
      </c>
      <c r="E2913">
        <v>1203.5999999999999</v>
      </c>
      <c r="F2913">
        <v>101511770</v>
      </c>
      <c r="G2913">
        <v>2211.21</v>
      </c>
    </row>
    <row r="2914" spans="1:7">
      <c r="A2914" s="4">
        <v>37834</v>
      </c>
      <c r="B2914">
        <v>1185.8</v>
      </c>
      <c r="C2914">
        <v>1198.8</v>
      </c>
      <c r="D2914">
        <v>1180.3</v>
      </c>
      <c r="E2914">
        <v>1195.75</v>
      </c>
      <c r="F2914">
        <v>86333839</v>
      </c>
      <c r="G2914">
        <v>2451.81</v>
      </c>
    </row>
    <row r="2915" spans="1:7">
      <c r="A2915" s="4">
        <v>37833</v>
      </c>
      <c r="B2915">
        <v>1183.3</v>
      </c>
      <c r="C2915">
        <v>1198.5</v>
      </c>
      <c r="D2915">
        <v>1181.9000000000001</v>
      </c>
      <c r="E2915">
        <v>1185.8499999999999</v>
      </c>
      <c r="F2915">
        <v>117341864</v>
      </c>
      <c r="G2915">
        <v>3179.42</v>
      </c>
    </row>
    <row r="2916" spans="1:7">
      <c r="A2916" s="4">
        <v>37832</v>
      </c>
      <c r="B2916">
        <v>1175.3</v>
      </c>
      <c r="C2916">
        <v>1187.7</v>
      </c>
      <c r="D2916">
        <v>1168.45</v>
      </c>
      <c r="E2916">
        <v>1183</v>
      </c>
      <c r="F2916">
        <v>82323601</v>
      </c>
      <c r="G2916">
        <v>2163.4299999999998</v>
      </c>
    </row>
    <row r="2917" spans="1:7">
      <c r="A2917" s="4">
        <v>37831</v>
      </c>
      <c r="B2917">
        <v>1169.25</v>
      </c>
      <c r="C2917">
        <v>1177.25</v>
      </c>
      <c r="D2917">
        <v>1154.8</v>
      </c>
      <c r="E2917">
        <v>1174.75</v>
      </c>
      <c r="F2917">
        <v>76214167</v>
      </c>
      <c r="G2917">
        <v>2048.25</v>
      </c>
    </row>
    <row r="2918" spans="1:7">
      <c r="A2918" s="4">
        <v>37830</v>
      </c>
      <c r="B2918">
        <v>1163.25</v>
      </c>
      <c r="C2918">
        <v>1180.5999999999999</v>
      </c>
      <c r="D2918">
        <v>1163.25</v>
      </c>
      <c r="E2918">
        <v>1169.2</v>
      </c>
      <c r="F2918">
        <v>82800855</v>
      </c>
      <c r="G2918">
        <v>2171.5500000000002</v>
      </c>
    </row>
    <row r="2919" spans="1:7">
      <c r="A2919" s="4">
        <v>37827</v>
      </c>
      <c r="B2919">
        <v>1135.5</v>
      </c>
      <c r="C2919">
        <v>1164.7</v>
      </c>
      <c r="D2919">
        <v>1135.05</v>
      </c>
      <c r="E2919">
        <v>1162.75</v>
      </c>
      <c r="F2919">
        <v>85402139</v>
      </c>
      <c r="G2919">
        <v>2314.5</v>
      </c>
    </row>
    <row r="2920" spans="1:7">
      <c r="A2920" s="4">
        <v>37826</v>
      </c>
      <c r="B2920">
        <v>1119.95</v>
      </c>
      <c r="C2920">
        <v>1144.3499999999999</v>
      </c>
      <c r="D2920">
        <v>1118.55</v>
      </c>
      <c r="E2920">
        <v>1139.45</v>
      </c>
      <c r="F2920">
        <v>92464124</v>
      </c>
      <c r="G2920">
        <v>2401.35</v>
      </c>
    </row>
    <row r="2921" spans="1:7">
      <c r="A2921" s="4">
        <v>37825</v>
      </c>
      <c r="B2921">
        <v>1109.5999999999999</v>
      </c>
      <c r="C2921">
        <v>1124.7</v>
      </c>
      <c r="D2921">
        <v>1109.5999999999999</v>
      </c>
      <c r="E2921">
        <v>1119.05</v>
      </c>
      <c r="F2921">
        <v>93262817</v>
      </c>
      <c r="G2921">
        <v>2269.87</v>
      </c>
    </row>
    <row r="2922" spans="1:7">
      <c r="A2922" s="4">
        <v>37824</v>
      </c>
      <c r="B2922">
        <v>1115.3499999999999</v>
      </c>
      <c r="C2922">
        <v>1118.25</v>
      </c>
      <c r="D2922">
        <v>1089.3</v>
      </c>
      <c r="E2922">
        <v>1109.2</v>
      </c>
      <c r="F2922">
        <v>80609731</v>
      </c>
      <c r="G2922">
        <v>2156.06</v>
      </c>
    </row>
    <row r="2923" spans="1:7">
      <c r="A2923" s="4">
        <v>37823</v>
      </c>
      <c r="B2923">
        <v>1140</v>
      </c>
      <c r="C2923">
        <v>1146.4000000000001</v>
      </c>
      <c r="D2923">
        <v>1112.55</v>
      </c>
      <c r="E2923">
        <v>1115.8</v>
      </c>
      <c r="F2923">
        <v>72114632</v>
      </c>
      <c r="G2923">
        <v>1971.87</v>
      </c>
    </row>
    <row r="2924" spans="1:7">
      <c r="A2924" s="4">
        <v>37820</v>
      </c>
      <c r="B2924">
        <v>1151.8499999999999</v>
      </c>
      <c r="C2924">
        <v>1162.5999999999999</v>
      </c>
      <c r="D2924">
        <v>1130.45</v>
      </c>
      <c r="E2924">
        <v>1140</v>
      </c>
      <c r="F2924">
        <v>77573758</v>
      </c>
      <c r="G2924">
        <v>2043.3</v>
      </c>
    </row>
    <row r="2925" spans="1:7">
      <c r="A2925" s="4">
        <v>37819</v>
      </c>
      <c r="B2925">
        <v>1168.8499999999999</v>
      </c>
      <c r="C2925">
        <v>1175.95</v>
      </c>
      <c r="D2925">
        <v>1145.6500000000001</v>
      </c>
      <c r="E2925">
        <v>1152</v>
      </c>
      <c r="F2925">
        <v>80352181</v>
      </c>
      <c r="G2925">
        <v>2189.73</v>
      </c>
    </row>
    <row r="2926" spans="1:7">
      <c r="A2926" s="4">
        <v>37818</v>
      </c>
      <c r="B2926">
        <v>1158.7</v>
      </c>
      <c r="C2926">
        <v>1170.45</v>
      </c>
      <c r="D2926">
        <v>1148.5999999999999</v>
      </c>
      <c r="E2926">
        <v>1168.75</v>
      </c>
      <c r="F2926">
        <v>67838029</v>
      </c>
      <c r="G2926">
        <v>1799.89</v>
      </c>
    </row>
    <row r="2927" spans="1:7">
      <c r="A2927" s="4">
        <v>37817</v>
      </c>
      <c r="B2927">
        <v>1171.5</v>
      </c>
      <c r="C2927">
        <v>1175.55</v>
      </c>
      <c r="D2927">
        <v>1148.8</v>
      </c>
      <c r="E2927">
        <v>1159.8499999999999</v>
      </c>
      <c r="F2927">
        <v>77635571</v>
      </c>
      <c r="G2927">
        <v>2023.93</v>
      </c>
    </row>
    <row r="2928" spans="1:7">
      <c r="A2928" s="4">
        <v>37816</v>
      </c>
      <c r="B2928">
        <v>1161.2</v>
      </c>
      <c r="C2928">
        <v>1173.95</v>
      </c>
      <c r="D2928">
        <v>1161.2</v>
      </c>
      <c r="E2928">
        <v>1171.5</v>
      </c>
      <c r="F2928">
        <v>69731056</v>
      </c>
      <c r="G2928">
        <v>1892.58</v>
      </c>
    </row>
    <row r="2929" spans="1:7">
      <c r="A2929" s="4">
        <v>37813</v>
      </c>
      <c r="B2929">
        <v>1162.3</v>
      </c>
      <c r="C2929">
        <v>1170.75</v>
      </c>
      <c r="D2929">
        <v>1157.45</v>
      </c>
      <c r="E2929">
        <v>1161.6500000000001</v>
      </c>
      <c r="F2929">
        <v>73790385</v>
      </c>
      <c r="G2929">
        <v>2146.2800000000002</v>
      </c>
    </row>
    <row r="2930" spans="1:7">
      <c r="A2930" s="4">
        <v>37812</v>
      </c>
      <c r="B2930">
        <v>1146</v>
      </c>
      <c r="C2930">
        <v>1163.5999999999999</v>
      </c>
      <c r="D2930">
        <v>1146</v>
      </c>
      <c r="E2930">
        <v>1162.3499999999999</v>
      </c>
      <c r="F2930">
        <v>74515376</v>
      </c>
      <c r="G2930">
        <v>2471.9</v>
      </c>
    </row>
    <row r="2931" spans="1:7">
      <c r="A2931" s="4">
        <v>37811</v>
      </c>
      <c r="B2931">
        <v>1146.3499999999999</v>
      </c>
      <c r="C2931">
        <v>1155.3</v>
      </c>
      <c r="D2931">
        <v>1137.1500000000001</v>
      </c>
      <c r="E2931">
        <v>1141.05</v>
      </c>
      <c r="F2931">
        <v>53365632</v>
      </c>
      <c r="G2931">
        <v>1408.49</v>
      </c>
    </row>
    <row r="2932" spans="1:7">
      <c r="A2932" s="4">
        <v>37810</v>
      </c>
      <c r="B2932">
        <v>1141.45</v>
      </c>
      <c r="C2932">
        <v>1153.1500000000001</v>
      </c>
      <c r="D2932">
        <v>1141.3</v>
      </c>
      <c r="E2932">
        <v>1145.9000000000001</v>
      </c>
      <c r="F2932">
        <v>68365550</v>
      </c>
      <c r="G2932">
        <v>1852.24</v>
      </c>
    </row>
    <row r="2933" spans="1:7">
      <c r="A2933" s="4">
        <v>37809</v>
      </c>
      <c r="B2933">
        <v>1138.9000000000001</v>
      </c>
      <c r="C2933">
        <v>1145.75</v>
      </c>
      <c r="D2933">
        <v>1134.5999999999999</v>
      </c>
      <c r="E2933">
        <v>1140.55</v>
      </c>
      <c r="F2933">
        <v>57428401</v>
      </c>
      <c r="G2933">
        <v>1491.6</v>
      </c>
    </row>
    <row r="2934" spans="1:7">
      <c r="A2934" s="4">
        <v>37806</v>
      </c>
      <c r="B2934">
        <v>1145.5999999999999</v>
      </c>
      <c r="C2934">
        <v>1148.8499999999999</v>
      </c>
      <c r="D2934">
        <v>1134</v>
      </c>
      <c r="E2934">
        <v>1138.45</v>
      </c>
      <c r="F2934">
        <v>57673799</v>
      </c>
      <c r="G2934">
        <v>1564.6</v>
      </c>
    </row>
    <row r="2935" spans="1:7">
      <c r="A2935" s="4">
        <v>37805</v>
      </c>
      <c r="B2935">
        <v>1133.8</v>
      </c>
      <c r="C2935">
        <v>1150.75</v>
      </c>
      <c r="D2935">
        <v>1126.3499999999999</v>
      </c>
      <c r="E2935">
        <v>1144.6500000000001</v>
      </c>
      <c r="F2935">
        <v>87418530</v>
      </c>
      <c r="G2935">
        <v>2622.77</v>
      </c>
    </row>
    <row r="2936" spans="1:7">
      <c r="A2936" s="4">
        <v>37804</v>
      </c>
      <c r="B2936">
        <v>1131.55</v>
      </c>
      <c r="C2936">
        <v>1145.4000000000001</v>
      </c>
      <c r="D2936">
        <v>1130.2</v>
      </c>
      <c r="E2936">
        <v>1133.8</v>
      </c>
      <c r="F2936">
        <v>73749783</v>
      </c>
      <c r="G2936">
        <v>1854.8</v>
      </c>
    </row>
    <row r="2937" spans="1:7">
      <c r="A2937" s="4">
        <v>37803</v>
      </c>
      <c r="B2937">
        <v>1133.95</v>
      </c>
      <c r="C2937">
        <v>1139</v>
      </c>
      <c r="D2937">
        <v>1125.75</v>
      </c>
      <c r="E2937">
        <v>1130.7</v>
      </c>
      <c r="F2937">
        <v>64850149</v>
      </c>
      <c r="G2937">
        <v>1679.66</v>
      </c>
    </row>
    <row r="2938" spans="1:7">
      <c r="A2938" s="4">
        <v>37802</v>
      </c>
      <c r="B2938">
        <v>1125.5999999999999</v>
      </c>
      <c r="C2938">
        <v>1141.3</v>
      </c>
      <c r="D2938">
        <v>1125.5</v>
      </c>
      <c r="E2938">
        <v>1134.1500000000001</v>
      </c>
      <c r="F2938">
        <v>67933704</v>
      </c>
      <c r="G2938">
        <v>1845.65</v>
      </c>
    </row>
    <row r="2939" spans="1:7">
      <c r="A2939" s="4">
        <v>37799</v>
      </c>
      <c r="B2939">
        <v>1117.45</v>
      </c>
      <c r="C2939">
        <v>1126.8</v>
      </c>
      <c r="D2939">
        <v>1109.3499999999999</v>
      </c>
      <c r="E2939">
        <v>1125.55</v>
      </c>
      <c r="F2939">
        <v>87543575</v>
      </c>
      <c r="G2939">
        <v>2224.73</v>
      </c>
    </row>
    <row r="2940" spans="1:7">
      <c r="A2940" s="4">
        <v>37798</v>
      </c>
      <c r="B2940">
        <v>1106.8</v>
      </c>
      <c r="C2940">
        <v>1118.9000000000001</v>
      </c>
      <c r="D2940">
        <v>1106.8</v>
      </c>
      <c r="E2940">
        <v>1116.3499999999999</v>
      </c>
      <c r="F2940">
        <v>92146328</v>
      </c>
      <c r="G2940">
        <v>2478.7800000000002</v>
      </c>
    </row>
    <row r="2941" spans="1:7">
      <c r="A2941" s="4">
        <v>37797</v>
      </c>
      <c r="B2941">
        <v>1085.6500000000001</v>
      </c>
      <c r="C2941">
        <v>1109.75</v>
      </c>
      <c r="D2941">
        <v>1084.3499999999999</v>
      </c>
      <c r="E2941">
        <v>1106.6500000000001</v>
      </c>
      <c r="F2941">
        <v>76190759</v>
      </c>
      <c r="G2941">
        <v>2008.62</v>
      </c>
    </row>
    <row r="2942" spans="1:7">
      <c r="A2942" s="4">
        <v>37796</v>
      </c>
      <c r="B2942">
        <v>1089.2</v>
      </c>
      <c r="C2942">
        <v>1092.6500000000001</v>
      </c>
      <c r="D2942">
        <v>1079.0999999999999</v>
      </c>
      <c r="E2942">
        <v>1085.3499999999999</v>
      </c>
      <c r="F2942">
        <v>61821312</v>
      </c>
      <c r="G2942">
        <v>1712.98</v>
      </c>
    </row>
    <row r="2943" spans="1:7">
      <c r="A2943" s="4">
        <v>37795</v>
      </c>
      <c r="B2943">
        <v>1100.5999999999999</v>
      </c>
      <c r="C2943">
        <v>1106.1500000000001</v>
      </c>
      <c r="D2943">
        <v>1087.6500000000001</v>
      </c>
      <c r="E2943">
        <v>1089.2</v>
      </c>
      <c r="F2943">
        <v>61149315</v>
      </c>
      <c r="G2943">
        <v>1558.45</v>
      </c>
    </row>
    <row r="2944" spans="1:7">
      <c r="A2944" s="4">
        <v>37792</v>
      </c>
      <c r="B2944">
        <v>1092.6500000000001</v>
      </c>
      <c r="C2944">
        <v>1101.5999999999999</v>
      </c>
      <c r="D2944">
        <v>1081.3499999999999</v>
      </c>
      <c r="E2944">
        <v>1100.25</v>
      </c>
      <c r="F2944">
        <v>70937531</v>
      </c>
      <c r="G2944">
        <v>1928.95</v>
      </c>
    </row>
    <row r="2945" spans="1:7">
      <c r="A2945" s="4">
        <v>37791</v>
      </c>
      <c r="B2945">
        <v>1085.95</v>
      </c>
      <c r="C2945">
        <v>1097</v>
      </c>
      <c r="D2945">
        <v>1078.9000000000001</v>
      </c>
      <c r="E2945">
        <v>1092.55</v>
      </c>
      <c r="F2945">
        <v>75600994</v>
      </c>
      <c r="G2945">
        <v>1886.91</v>
      </c>
    </row>
    <row r="2946" spans="1:7">
      <c r="A2946" s="4">
        <v>37790</v>
      </c>
      <c r="B2946">
        <v>1082.8</v>
      </c>
      <c r="C2946">
        <v>1093.2</v>
      </c>
      <c r="D2946">
        <v>1080.9000000000001</v>
      </c>
      <c r="E2946">
        <v>1086.75</v>
      </c>
      <c r="F2946">
        <v>82701728</v>
      </c>
      <c r="G2946">
        <v>2128.61</v>
      </c>
    </row>
    <row r="2947" spans="1:7">
      <c r="A2947" s="4">
        <v>37789</v>
      </c>
      <c r="B2947">
        <v>1052.3</v>
      </c>
      <c r="C2947">
        <v>1083.2</v>
      </c>
      <c r="D2947">
        <v>1052.3</v>
      </c>
      <c r="E2947">
        <v>1081.95</v>
      </c>
      <c r="F2947">
        <v>72620597</v>
      </c>
      <c r="G2947">
        <v>2063.66</v>
      </c>
    </row>
    <row r="2948" spans="1:7">
      <c r="A2948" s="4">
        <v>37788</v>
      </c>
      <c r="B2948">
        <v>1056.5</v>
      </c>
      <c r="C2948">
        <v>1059.8</v>
      </c>
      <c r="D2948">
        <v>1045.55</v>
      </c>
      <c r="E2948">
        <v>1051.8</v>
      </c>
      <c r="F2948">
        <v>56080695</v>
      </c>
      <c r="G2948">
        <v>1403.1</v>
      </c>
    </row>
    <row r="2949" spans="1:7">
      <c r="A2949" s="4">
        <v>37785</v>
      </c>
      <c r="B2949">
        <v>1050.95</v>
      </c>
      <c r="C2949">
        <v>1059.45</v>
      </c>
      <c r="D2949">
        <v>1050.95</v>
      </c>
      <c r="E2949">
        <v>1056.2</v>
      </c>
      <c r="F2949">
        <v>61693409</v>
      </c>
      <c r="G2949">
        <v>1561.21</v>
      </c>
    </row>
    <row r="2950" spans="1:7">
      <c r="A2950" s="4">
        <v>37784</v>
      </c>
      <c r="B2950">
        <v>1044.2</v>
      </c>
      <c r="C2950">
        <v>1052.5999999999999</v>
      </c>
      <c r="D2950">
        <v>1043.0999999999999</v>
      </c>
      <c r="E2950">
        <v>1051.3</v>
      </c>
      <c r="F2950">
        <v>58625881</v>
      </c>
      <c r="G2950">
        <v>1378.88</v>
      </c>
    </row>
    <row r="2951" spans="1:7">
      <c r="A2951" s="4">
        <v>37783</v>
      </c>
      <c r="B2951">
        <v>1038</v>
      </c>
      <c r="C2951">
        <v>1048.25</v>
      </c>
      <c r="D2951">
        <v>1035</v>
      </c>
      <c r="E2951">
        <v>1044.0999999999999</v>
      </c>
      <c r="F2951">
        <v>61659164</v>
      </c>
      <c r="G2951">
        <v>1560.38</v>
      </c>
    </row>
    <row r="2952" spans="1:7">
      <c r="A2952" s="4">
        <v>37782</v>
      </c>
      <c r="B2952">
        <v>1052</v>
      </c>
      <c r="C2952">
        <v>1056.55</v>
      </c>
      <c r="D2952">
        <v>1033.95</v>
      </c>
      <c r="E2952">
        <v>1037.8</v>
      </c>
      <c r="F2952">
        <v>76478522</v>
      </c>
      <c r="G2952">
        <v>1826.53</v>
      </c>
    </row>
    <row r="2953" spans="1:7">
      <c r="A2953" s="4">
        <v>37781</v>
      </c>
      <c r="B2953">
        <v>1046</v>
      </c>
      <c r="C2953">
        <v>1057.05</v>
      </c>
      <c r="D2953">
        <v>1039.8499999999999</v>
      </c>
      <c r="E2953">
        <v>1052.0999999999999</v>
      </c>
      <c r="F2953">
        <v>58750135</v>
      </c>
      <c r="G2953">
        <v>1469.09</v>
      </c>
    </row>
    <row r="2954" spans="1:7">
      <c r="A2954" s="4">
        <v>37778</v>
      </c>
      <c r="B2954">
        <v>1036.2</v>
      </c>
      <c r="C2954">
        <v>1048.8499999999999</v>
      </c>
      <c r="D2954">
        <v>1035.95</v>
      </c>
      <c r="E2954">
        <v>1046.4000000000001</v>
      </c>
      <c r="F2954">
        <v>74620221</v>
      </c>
      <c r="G2954">
        <v>1827.05</v>
      </c>
    </row>
    <row r="2955" spans="1:7">
      <c r="A2955" s="4">
        <v>37777</v>
      </c>
      <c r="B2955">
        <v>1021.1</v>
      </c>
      <c r="C2955">
        <v>1038.3</v>
      </c>
      <c r="D2955">
        <v>1021.1</v>
      </c>
      <c r="E2955">
        <v>1035.05</v>
      </c>
      <c r="F2955">
        <v>89524111</v>
      </c>
      <c r="G2955">
        <v>2076.14</v>
      </c>
    </row>
    <row r="2956" spans="1:7">
      <c r="A2956" s="4">
        <v>37776</v>
      </c>
      <c r="B2956">
        <v>1010.7</v>
      </c>
      <c r="C2956">
        <v>1022.75</v>
      </c>
      <c r="D2956">
        <v>1010.1</v>
      </c>
      <c r="E2956">
        <v>1021.05</v>
      </c>
      <c r="F2956">
        <v>63191749</v>
      </c>
      <c r="G2956">
        <v>1471.78</v>
      </c>
    </row>
    <row r="2957" spans="1:7">
      <c r="A2957" s="4">
        <v>37775</v>
      </c>
      <c r="B2957">
        <v>1015.9</v>
      </c>
      <c r="C2957">
        <v>1016.9</v>
      </c>
      <c r="D2957">
        <v>1007.65</v>
      </c>
      <c r="E2957">
        <v>1010.65</v>
      </c>
      <c r="F2957">
        <v>56893849</v>
      </c>
      <c r="G2957">
        <v>1382.46</v>
      </c>
    </row>
    <row r="2958" spans="1:7">
      <c r="A2958" s="4">
        <v>37774</v>
      </c>
      <c r="B2958">
        <v>1006.85</v>
      </c>
      <c r="C2958">
        <v>1020.5</v>
      </c>
      <c r="D2958">
        <v>1004.7</v>
      </c>
      <c r="E2958">
        <v>1015.15</v>
      </c>
      <c r="F2958">
        <v>67864677</v>
      </c>
      <c r="G2958">
        <v>1522.36</v>
      </c>
    </row>
    <row r="2959" spans="1:7">
      <c r="A2959" s="4">
        <v>37771</v>
      </c>
      <c r="B2959">
        <v>1000.05</v>
      </c>
      <c r="C2959">
        <v>1013.85</v>
      </c>
      <c r="D2959">
        <v>994.65</v>
      </c>
      <c r="E2959">
        <v>1006.8</v>
      </c>
      <c r="F2959">
        <v>73782145</v>
      </c>
      <c r="G2959">
        <v>1679.9</v>
      </c>
    </row>
    <row r="2960" spans="1:7">
      <c r="A2960" s="4">
        <v>37770</v>
      </c>
      <c r="B2960">
        <v>990.8</v>
      </c>
      <c r="C2960">
        <v>1004.85</v>
      </c>
      <c r="D2960">
        <v>989.5</v>
      </c>
      <c r="E2960">
        <v>1002.6</v>
      </c>
      <c r="F2960">
        <v>91560152</v>
      </c>
      <c r="G2960">
        <v>2085.89</v>
      </c>
    </row>
    <row r="2961" spans="1:7">
      <c r="A2961" s="4">
        <v>37769</v>
      </c>
      <c r="B2961">
        <v>977.65</v>
      </c>
      <c r="C2961">
        <v>992.25</v>
      </c>
      <c r="D2961">
        <v>977.55</v>
      </c>
      <c r="E2961">
        <v>990.8</v>
      </c>
      <c r="F2961">
        <v>64763004</v>
      </c>
      <c r="G2961">
        <v>1578.84</v>
      </c>
    </row>
    <row r="2962" spans="1:7">
      <c r="A2962" s="4">
        <v>37768</v>
      </c>
      <c r="B2962">
        <v>982.35</v>
      </c>
      <c r="C2962">
        <v>990</v>
      </c>
      <c r="D2962">
        <v>974.25</v>
      </c>
      <c r="E2962">
        <v>976.85</v>
      </c>
      <c r="F2962">
        <v>58429965</v>
      </c>
      <c r="G2962">
        <v>1459.21</v>
      </c>
    </row>
    <row r="2963" spans="1:7">
      <c r="A2963" s="4">
        <v>37767</v>
      </c>
      <c r="B2963">
        <v>967.85</v>
      </c>
      <c r="C2963">
        <v>983.9</v>
      </c>
      <c r="D2963">
        <v>967.1</v>
      </c>
      <c r="E2963">
        <v>982.45</v>
      </c>
      <c r="F2963">
        <v>54019157</v>
      </c>
      <c r="G2963">
        <v>1316.2</v>
      </c>
    </row>
    <row r="2964" spans="1:7">
      <c r="A2964" s="4">
        <v>37764</v>
      </c>
      <c r="B2964">
        <v>963.5</v>
      </c>
      <c r="C2964">
        <v>972.9</v>
      </c>
      <c r="D2964">
        <v>962.4</v>
      </c>
      <c r="E2964">
        <v>967.9</v>
      </c>
      <c r="F2964">
        <v>64215772</v>
      </c>
      <c r="G2964">
        <v>1724.6</v>
      </c>
    </row>
    <row r="2965" spans="1:7">
      <c r="A2965" s="4">
        <v>37763</v>
      </c>
      <c r="B2965">
        <v>967.95</v>
      </c>
      <c r="C2965">
        <v>972.4</v>
      </c>
      <c r="D2965">
        <v>960.05</v>
      </c>
      <c r="E2965">
        <v>963.25</v>
      </c>
      <c r="F2965">
        <v>55564023</v>
      </c>
      <c r="G2965">
        <v>1407.05</v>
      </c>
    </row>
    <row r="2966" spans="1:7">
      <c r="A2966" s="4">
        <v>37762</v>
      </c>
      <c r="B2966">
        <v>972.05</v>
      </c>
      <c r="C2966">
        <v>980.75</v>
      </c>
      <c r="D2966">
        <v>965.55</v>
      </c>
      <c r="E2966">
        <v>968</v>
      </c>
      <c r="F2966">
        <v>57374488</v>
      </c>
      <c r="G2966">
        <v>1558.52</v>
      </c>
    </row>
    <row r="2967" spans="1:7">
      <c r="A2967" s="4">
        <v>37761</v>
      </c>
      <c r="B2967">
        <v>964.65</v>
      </c>
      <c r="C2967">
        <v>974.05</v>
      </c>
      <c r="D2967">
        <v>959.8</v>
      </c>
      <c r="E2967">
        <v>971.55</v>
      </c>
      <c r="F2967">
        <v>60797431</v>
      </c>
      <c r="G2967">
        <v>1575.18</v>
      </c>
    </row>
    <row r="2968" spans="1:7">
      <c r="A2968" s="4">
        <v>37760</v>
      </c>
      <c r="B2968">
        <v>973.7</v>
      </c>
      <c r="C2968">
        <v>979.85</v>
      </c>
      <c r="D2968">
        <v>964.6</v>
      </c>
      <c r="E2968">
        <v>966.55</v>
      </c>
      <c r="F2968">
        <v>61264454</v>
      </c>
      <c r="G2968">
        <v>1694.86</v>
      </c>
    </row>
    <row r="2969" spans="1:7">
      <c r="A2969" s="4">
        <v>37757</v>
      </c>
      <c r="B2969">
        <v>959.85</v>
      </c>
      <c r="C2969">
        <v>974.4</v>
      </c>
      <c r="D2969">
        <v>959.85</v>
      </c>
      <c r="E2969">
        <v>973.1</v>
      </c>
      <c r="F2969">
        <v>53821532</v>
      </c>
      <c r="G2969">
        <v>1404.54</v>
      </c>
    </row>
    <row r="2970" spans="1:7">
      <c r="A2970" s="4">
        <v>37756</v>
      </c>
      <c r="B2970">
        <v>952.15</v>
      </c>
      <c r="C2970">
        <v>961.6</v>
      </c>
      <c r="D2970">
        <v>951.15</v>
      </c>
      <c r="E2970">
        <v>959.85</v>
      </c>
      <c r="F2970">
        <v>49127274</v>
      </c>
      <c r="G2970">
        <v>1167.8</v>
      </c>
    </row>
    <row r="2971" spans="1:7">
      <c r="A2971" s="4">
        <v>37755</v>
      </c>
      <c r="B2971">
        <v>944.2</v>
      </c>
      <c r="C2971">
        <v>953.45</v>
      </c>
      <c r="D2971">
        <v>943.15</v>
      </c>
      <c r="E2971">
        <v>952.15</v>
      </c>
      <c r="F2971">
        <v>50634950</v>
      </c>
      <c r="G2971">
        <v>1269.8599999999999</v>
      </c>
    </row>
    <row r="2972" spans="1:7">
      <c r="A2972" s="4">
        <v>37754</v>
      </c>
      <c r="B2972">
        <v>936.9</v>
      </c>
      <c r="C2972">
        <v>945.8</v>
      </c>
      <c r="D2972">
        <v>936.7</v>
      </c>
      <c r="E2972">
        <v>944.2</v>
      </c>
      <c r="F2972">
        <v>55131529</v>
      </c>
      <c r="G2972">
        <v>1542.92</v>
      </c>
    </row>
    <row r="2973" spans="1:7">
      <c r="A2973" s="4">
        <v>37753</v>
      </c>
      <c r="B2973">
        <v>938.5</v>
      </c>
      <c r="C2973">
        <v>944.45</v>
      </c>
      <c r="D2973">
        <v>934</v>
      </c>
      <c r="E2973">
        <v>936</v>
      </c>
      <c r="F2973">
        <v>45850053</v>
      </c>
      <c r="G2973">
        <v>1408.73</v>
      </c>
    </row>
    <row r="2974" spans="1:7">
      <c r="A2974" s="4">
        <v>37750</v>
      </c>
      <c r="B2974">
        <v>941.6</v>
      </c>
      <c r="C2974">
        <v>941.65</v>
      </c>
      <c r="D2974">
        <v>935.8</v>
      </c>
      <c r="E2974">
        <v>937.85</v>
      </c>
      <c r="F2974">
        <v>51202220</v>
      </c>
      <c r="G2974">
        <v>1435.68</v>
      </c>
    </row>
    <row r="2975" spans="1:7">
      <c r="A2975" s="4">
        <v>37749</v>
      </c>
      <c r="B2975">
        <v>950.15</v>
      </c>
      <c r="C2975">
        <v>951.3</v>
      </c>
      <c r="D2975">
        <v>938.7</v>
      </c>
      <c r="E2975">
        <v>941.55</v>
      </c>
      <c r="F2975">
        <v>66562642</v>
      </c>
      <c r="G2975">
        <v>1737.66</v>
      </c>
    </row>
    <row r="2976" spans="1:7">
      <c r="A2976" s="4">
        <v>37748</v>
      </c>
      <c r="B2976">
        <v>950.4</v>
      </c>
      <c r="C2976">
        <v>956.65</v>
      </c>
      <c r="D2976">
        <v>948.9</v>
      </c>
      <c r="E2976">
        <v>950.15</v>
      </c>
      <c r="F2976">
        <v>69371421</v>
      </c>
      <c r="G2976">
        <v>1789.93</v>
      </c>
    </row>
    <row r="2977" spans="1:7">
      <c r="A2977" s="4">
        <v>37747</v>
      </c>
      <c r="B2977">
        <v>945.85</v>
      </c>
      <c r="C2977">
        <v>955</v>
      </c>
      <c r="D2977">
        <v>943.2</v>
      </c>
      <c r="E2977">
        <v>951.85</v>
      </c>
      <c r="F2977">
        <v>71311687</v>
      </c>
      <c r="G2977">
        <v>1853.59</v>
      </c>
    </row>
    <row r="2978" spans="1:7">
      <c r="A2978" s="4">
        <v>37746</v>
      </c>
      <c r="B2978">
        <v>937.45</v>
      </c>
      <c r="C2978">
        <v>948.95</v>
      </c>
      <c r="D2978">
        <v>936.65</v>
      </c>
      <c r="E2978">
        <v>945.4</v>
      </c>
      <c r="F2978">
        <v>65759521</v>
      </c>
      <c r="G2978">
        <v>1365.44</v>
      </c>
    </row>
    <row r="2979" spans="1:7">
      <c r="A2979" s="4">
        <v>37743</v>
      </c>
      <c r="B2979">
        <v>930.9</v>
      </c>
      <c r="C2979">
        <v>940.2</v>
      </c>
      <c r="D2979">
        <v>930.8</v>
      </c>
      <c r="E2979">
        <v>938.3</v>
      </c>
      <c r="F2979">
        <v>62768613</v>
      </c>
      <c r="G2979">
        <v>1338.68</v>
      </c>
    </row>
    <row r="2980" spans="1:7">
      <c r="A2980" s="4">
        <v>37741</v>
      </c>
      <c r="B2980">
        <v>935.25</v>
      </c>
      <c r="C2980">
        <v>935.55</v>
      </c>
      <c r="D2980">
        <v>929.85</v>
      </c>
      <c r="E2980">
        <v>934.05</v>
      </c>
      <c r="F2980">
        <v>63802968</v>
      </c>
      <c r="G2980">
        <v>1301.6400000000001</v>
      </c>
    </row>
    <row r="2981" spans="1:7">
      <c r="A2981" s="4">
        <v>37740</v>
      </c>
      <c r="B2981">
        <v>929.75</v>
      </c>
      <c r="C2981">
        <v>936.9</v>
      </c>
      <c r="D2981">
        <v>929.75</v>
      </c>
      <c r="E2981">
        <v>932.3</v>
      </c>
      <c r="F2981">
        <v>57870020</v>
      </c>
      <c r="G2981">
        <v>1321.44</v>
      </c>
    </row>
    <row r="2982" spans="1:7">
      <c r="A2982" s="4">
        <v>37739</v>
      </c>
      <c r="B2982">
        <v>922.85</v>
      </c>
      <c r="C2982">
        <v>931.05</v>
      </c>
      <c r="D2982">
        <v>920</v>
      </c>
      <c r="E2982">
        <v>929.5</v>
      </c>
      <c r="F2982">
        <v>62369319</v>
      </c>
      <c r="G2982">
        <v>1283.72</v>
      </c>
    </row>
    <row r="2983" spans="1:7">
      <c r="A2983" s="4">
        <v>37736</v>
      </c>
      <c r="B2983">
        <v>929.45</v>
      </c>
      <c r="C2983">
        <v>931.35</v>
      </c>
      <c r="D2983">
        <v>921.1</v>
      </c>
      <c r="E2983">
        <v>924.3</v>
      </c>
      <c r="F2983">
        <v>65197821</v>
      </c>
      <c r="G2983">
        <v>1481.77</v>
      </c>
    </row>
    <row r="2984" spans="1:7">
      <c r="A2984" s="4">
        <v>37735</v>
      </c>
      <c r="B2984">
        <v>934.2</v>
      </c>
      <c r="C2984">
        <v>943.15</v>
      </c>
      <c r="D2984">
        <v>927.8</v>
      </c>
      <c r="E2984">
        <v>929.7</v>
      </c>
      <c r="F2984">
        <v>107328010</v>
      </c>
      <c r="G2984">
        <v>2339.15</v>
      </c>
    </row>
    <row r="2985" spans="1:7">
      <c r="A2985" s="4">
        <v>37734</v>
      </c>
      <c r="B2985">
        <v>943.75</v>
      </c>
      <c r="C2985">
        <v>951.2</v>
      </c>
      <c r="D2985">
        <v>931.5</v>
      </c>
      <c r="E2985">
        <v>934.2</v>
      </c>
      <c r="F2985">
        <v>66282840</v>
      </c>
      <c r="G2985">
        <v>1528.85</v>
      </c>
    </row>
    <row r="2986" spans="1:7">
      <c r="A2986" s="4">
        <v>37733</v>
      </c>
      <c r="B2986">
        <v>947.1</v>
      </c>
      <c r="C2986">
        <v>951.4</v>
      </c>
      <c r="D2986">
        <v>937.85</v>
      </c>
      <c r="E2986">
        <v>943.5</v>
      </c>
      <c r="F2986">
        <v>65115537</v>
      </c>
      <c r="G2986">
        <v>1439.99</v>
      </c>
    </row>
    <row r="2987" spans="1:7">
      <c r="A2987" s="4">
        <v>37732</v>
      </c>
      <c r="B2987">
        <v>941.5</v>
      </c>
      <c r="C2987">
        <v>949.7</v>
      </c>
      <c r="D2987">
        <v>941.5</v>
      </c>
      <c r="E2987">
        <v>947.2</v>
      </c>
      <c r="F2987">
        <v>51700926</v>
      </c>
      <c r="G2987">
        <v>1229.23</v>
      </c>
    </row>
    <row r="2988" spans="1:7">
      <c r="A2988" s="4">
        <v>37728</v>
      </c>
      <c r="B2988">
        <v>958.65</v>
      </c>
      <c r="C2988">
        <v>958.65</v>
      </c>
      <c r="D2988">
        <v>936.7</v>
      </c>
      <c r="E2988">
        <v>940.7</v>
      </c>
      <c r="F2988">
        <v>47281254</v>
      </c>
      <c r="G2988">
        <v>1484.81</v>
      </c>
    </row>
    <row r="2989" spans="1:7">
      <c r="A2989" s="4">
        <v>37727</v>
      </c>
      <c r="B2989">
        <v>950.65</v>
      </c>
      <c r="C2989">
        <v>961.75</v>
      </c>
      <c r="D2989">
        <v>949</v>
      </c>
      <c r="E2989">
        <v>958.65</v>
      </c>
      <c r="F2989">
        <v>52698724</v>
      </c>
      <c r="G2989">
        <v>1674.66</v>
      </c>
    </row>
    <row r="2990" spans="1:7">
      <c r="A2990" s="4">
        <v>37726</v>
      </c>
      <c r="B2990">
        <v>951.8</v>
      </c>
      <c r="C2990">
        <v>964.2</v>
      </c>
      <c r="D2990">
        <v>938.8</v>
      </c>
      <c r="E2990">
        <v>951.2</v>
      </c>
      <c r="F2990">
        <v>59848779</v>
      </c>
      <c r="G2990">
        <v>1891.56</v>
      </c>
    </row>
    <row r="2991" spans="1:7">
      <c r="A2991" s="4">
        <v>37722</v>
      </c>
      <c r="B2991">
        <v>958.9</v>
      </c>
      <c r="C2991">
        <v>965.15</v>
      </c>
      <c r="D2991">
        <v>935.7</v>
      </c>
      <c r="E2991">
        <v>949.8</v>
      </c>
      <c r="F2991">
        <v>83519810</v>
      </c>
      <c r="G2991">
        <v>2785.81</v>
      </c>
    </row>
    <row r="2992" spans="1:7">
      <c r="A2992" s="4">
        <v>37721</v>
      </c>
      <c r="B2992">
        <v>1003.8</v>
      </c>
      <c r="C2992">
        <v>1003.8</v>
      </c>
      <c r="D2992">
        <v>958.2</v>
      </c>
      <c r="E2992">
        <v>962.2</v>
      </c>
      <c r="F2992">
        <v>73197133</v>
      </c>
      <c r="G2992">
        <v>2687.78</v>
      </c>
    </row>
    <row r="2993" spans="1:7">
      <c r="A2993" s="4">
        <v>37720</v>
      </c>
      <c r="B2993">
        <v>1018</v>
      </c>
      <c r="C2993">
        <v>1018</v>
      </c>
      <c r="D2993">
        <v>1002.3</v>
      </c>
      <c r="E2993">
        <v>1004.85</v>
      </c>
      <c r="F2993">
        <v>45373972</v>
      </c>
      <c r="G2993">
        <v>1287.27</v>
      </c>
    </row>
    <row r="2994" spans="1:7">
      <c r="A2994" s="4">
        <v>37719</v>
      </c>
      <c r="B2994">
        <v>1032</v>
      </c>
      <c r="C2994">
        <v>1032</v>
      </c>
      <c r="D2994">
        <v>1016.6</v>
      </c>
      <c r="E2994">
        <v>1018.1</v>
      </c>
      <c r="F2994">
        <v>49369923</v>
      </c>
      <c r="G2994">
        <v>1392.51</v>
      </c>
    </row>
    <row r="2995" spans="1:7">
      <c r="A2995" s="4">
        <v>37718</v>
      </c>
      <c r="B2995">
        <v>1017.05</v>
      </c>
      <c r="C2995">
        <v>1033.45</v>
      </c>
      <c r="D2995">
        <v>1017.05</v>
      </c>
      <c r="E2995">
        <v>1031.5</v>
      </c>
      <c r="F2995">
        <v>53490204</v>
      </c>
      <c r="G2995">
        <v>1547.45</v>
      </c>
    </row>
    <row r="2996" spans="1:7">
      <c r="A2996" s="4">
        <v>37715</v>
      </c>
      <c r="B2996">
        <v>1009.15</v>
      </c>
      <c r="C2996">
        <v>1018.25</v>
      </c>
      <c r="D2996">
        <v>1002.75</v>
      </c>
      <c r="E2996">
        <v>1016.95</v>
      </c>
      <c r="F2996">
        <v>55418219</v>
      </c>
      <c r="G2996">
        <v>1684.67</v>
      </c>
    </row>
    <row r="2997" spans="1:7">
      <c r="A2997" s="4">
        <v>37714</v>
      </c>
      <c r="B2997">
        <v>999.55</v>
      </c>
      <c r="C2997">
        <v>1010.75</v>
      </c>
      <c r="D2997">
        <v>999.55</v>
      </c>
      <c r="E2997">
        <v>1009.15</v>
      </c>
      <c r="F2997">
        <v>48980845</v>
      </c>
      <c r="G2997">
        <v>1564.51</v>
      </c>
    </row>
    <row r="2998" spans="1:7">
      <c r="A2998" s="4">
        <v>37713</v>
      </c>
      <c r="B2998">
        <v>984.45</v>
      </c>
      <c r="C2998">
        <v>1002.1</v>
      </c>
      <c r="D2998">
        <v>984.45</v>
      </c>
      <c r="E2998">
        <v>999.4</v>
      </c>
      <c r="F2998">
        <v>49613799</v>
      </c>
      <c r="G2998">
        <v>1442.03</v>
      </c>
    </row>
    <row r="2999" spans="1:7">
      <c r="A2999" s="4">
        <v>37712</v>
      </c>
      <c r="B2999">
        <v>977.4</v>
      </c>
      <c r="C2999">
        <v>992.05</v>
      </c>
      <c r="D2999">
        <v>973.5</v>
      </c>
      <c r="E2999">
        <v>984.3</v>
      </c>
      <c r="F2999">
        <v>50070441</v>
      </c>
      <c r="G2999">
        <v>1472.45</v>
      </c>
    </row>
    <row r="3000" spans="1:7">
      <c r="A3000" s="4">
        <v>37711</v>
      </c>
      <c r="B3000">
        <v>1000.6</v>
      </c>
      <c r="C3000">
        <v>1000.6</v>
      </c>
      <c r="D3000">
        <v>974.1</v>
      </c>
      <c r="E3000">
        <v>978.2</v>
      </c>
      <c r="F3000">
        <v>41575833</v>
      </c>
      <c r="G3000">
        <v>1207.43</v>
      </c>
    </row>
    <row r="3001" spans="1:7">
      <c r="A3001" s="4">
        <v>37708</v>
      </c>
      <c r="B3001">
        <v>1002.8</v>
      </c>
      <c r="C3001">
        <v>1006.3</v>
      </c>
      <c r="D3001">
        <v>996.75</v>
      </c>
      <c r="E3001">
        <v>1000.6</v>
      </c>
      <c r="F3001">
        <v>41726885</v>
      </c>
      <c r="G3001">
        <v>1157.82</v>
      </c>
    </row>
    <row r="3002" spans="1:7">
      <c r="A3002" s="4">
        <v>37707</v>
      </c>
      <c r="B3002">
        <v>1013.9</v>
      </c>
      <c r="C3002">
        <v>1013.9</v>
      </c>
      <c r="D3002">
        <v>999.6</v>
      </c>
      <c r="E3002">
        <v>1002.7</v>
      </c>
      <c r="F3002">
        <v>50307563</v>
      </c>
      <c r="G3002">
        <v>1368.17</v>
      </c>
    </row>
    <row r="3003" spans="1:7">
      <c r="A3003" s="4">
        <v>37706</v>
      </c>
      <c r="B3003">
        <v>1011.55</v>
      </c>
      <c r="C3003">
        <v>1019.9</v>
      </c>
      <c r="D3003">
        <v>1004.85</v>
      </c>
      <c r="E3003">
        <v>1013.85</v>
      </c>
      <c r="F3003">
        <v>40991502</v>
      </c>
      <c r="G3003">
        <v>1257.2</v>
      </c>
    </row>
    <row r="3004" spans="1:7">
      <c r="A3004" s="4">
        <v>37705</v>
      </c>
      <c r="B3004">
        <v>1013.5</v>
      </c>
      <c r="C3004">
        <v>1013.5</v>
      </c>
      <c r="D3004">
        <v>998.4</v>
      </c>
      <c r="E3004">
        <v>1011.3</v>
      </c>
      <c r="F3004">
        <v>46533129</v>
      </c>
      <c r="G3004">
        <v>1503.99</v>
      </c>
    </row>
    <row r="3005" spans="1:7">
      <c r="A3005" s="4">
        <v>37704</v>
      </c>
      <c r="B3005">
        <v>1037.1500000000001</v>
      </c>
      <c r="C3005">
        <v>1038.55</v>
      </c>
      <c r="D3005">
        <v>1011.95</v>
      </c>
      <c r="E3005">
        <v>1013.9</v>
      </c>
      <c r="F3005">
        <v>42047884</v>
      </c>
      <c r="G3005">
        <v>1389.08</v>
      </c>
    </row>
    <row r="3006" spans="1:7">
      <c r="A3006" s="4">
        <v>37702</v>
      </c>
      <c r="B3006">
        <v>1030.5999999999999</v>
      </c>
      <c r="C3006">
        <v>1039.8</v>
      </c>
      <c r="D3006">
        <v>1030.5999999999999</v>
      </c>
      <c r="E3006">
        <v>1037.1500000000001</v>
      </c>
      <c r="F3006">
        <v>19834836</v>
      </c>
      <c r="G3006">
        <v>632.99</v>
      </c>
    </row>
    <row r="3007" spans="1:7">
      <c r="A3007" s="4">
        <v>37701</v>
      </c>
      <c r="B3007">
        <v>1025.55</v>
      </c>
      <c r="C3007">
        <v>1033.7</v>
      </c>
      <c r="D3007">
        <v>1022.05</v>
      </c>
      <c r="E3007">
        <v>1030.55</v>
      </c>
      <c r="F3007">
        <v>50206057</v>
      </c>
      <c r="G3007">
        <v>1722.55</v>
      </c>
    </row>
    <row r="3008" spans="1:7">
      <c r="A3008" s="4">
        <v>37700</v>
      </c>
      <c r="B3008">
        <v>1003.45</v>
      </c>
      <c r="C3008">
        <v>1028.9000000000001</v>
      </c>
      <c r="D3008">
        <v>1001.75</v>
      </c>
      <c r="E3008">
        <v>1025.25</v>
      </c>
      <c r="F3008">
        <v>62394776</v>
      </c>
      <c r="G3008">
        <v>1933.37</v>
      </c>
    </row>
    <row r="3009" spans="1:7">
      <c r="A3009" s="4">
        <v>37699</v>
      </c>
      <c r="B3009">
        <v>993.35</v>
      </c>
      <c r="C3009">
        <v>1011.45</v>
      </c>
      <c r="D3009">
        <v>992.9</v>
      </c>
      <c r="E3009">
        <v>1003.9</v>
      </c>
      <c r="F3009">
        <v>47894712</v>
      </c>
      <c r="G3009">
        <v>1511.33</v>
      </c>
    </row>
    <row r="3010" spans="1:7">
      <c r="A3010" s="4">
        <v>37697</v>
      </c>
      <c r="B3010">
        <v>999.7</v>
      </c>
      <c r="C3010">
        <v>1000.85</v>
      </c>
      <c r="D3010">
        <v>982.7</v>
      </c>
      <c r="E3010">
        <v>993</v>
      </c>
      <c r="F3010">
        <v>43454602</v>
      </c>
      <c r="G3010">
        <v>1283.69</v>
      </c>
    </row>
    <row r="3011" spans="1:7">
      <c r="A3011" s="4">
        <v>37693</v>
      </c>
      <c r="B3011">
        <v>1001.5</v>
      </c>
      <c r="C3011">
        <v>1006.4</v>
      </c>
      <c r="D3011">
        <v>994.2</v>
      </c>
      <c r="E3011">
        <v>999.65</v>
      </c>
      <c r="F3011">
        <v>47582037</v>
      </c>
      <c r="G3011">
        <v>1421.85</v>
      </c>
    </row>
    <row r="3012" spans="1:7">
      <c r="A3012" s="4">
        <v>37692</v>
      </c>
      <c r="B3012">
        <v>1014.25</v>
      </c>
      <c r="C3012">
        <v>1017.75</v>
      </c>
      <c r="D3012">
        <v>1000.05</v>
      </c>
      <c r="E3012">
        <v>1001.7</v>
      </c>
      <c r="F3012">
        <v>44964940</v>
      </c>
      <c r="G3012">
        <v>1374.57</v>
      </c>
    </row>
    <row r="3013" spans="1:7">
      <c r="A3013" s="4">
        <v>37691</v>
      </c>
      <c r="B3013">
        <v>1006.65</v>
      </c>
      <c r="C3013">
        <v>1016.7</v>
      </c>
      <c r="D3013">
        <v>998.95</v>
      </c>
      <c r="E3013">
        <v>1014.55</v>
      </c>
      <c r="F3013">
        <v>49640682</v>
      </c>
      <c r="G3013">
        <v>1453.3</v>
      </c>
    </row>
    <row r="3014" spans="1:7">
      <c r="A3014" s="4">
        <v>37690</v>
      </c>
      <c r="B3014">
        <v>1017.1</v>
      </c>
      <c r="C3014">
        <v>1021.5</v>
      </c>
      <c r="D3014">
        <v>1004.35</v>
      </c>
      <c r="E3014">
        <v>1006.7</v>
      </c>
      <c r="F3014">
        <v>41937474</v>
      </c>
      <c r="G3014">
        <v>1328.23</v>
      </c>
    </row>
    <row r="3015" spans="1:7">
      <c r="A3015" s="4">
        <v>37687</v>
      </c>
      <c r="B3015">
        <v>1031.05</v>
      </c>
      <c r="C3015">
        <v>1031.05</v>
      </c>
      <c r="D3015">
        <v>1014.3</v>
      </c>
      <c r="E3015">
        <v>1017.1</v>
      </c>
      <c r="F3015">
        <v>45653477</v>
      </c>
      <c r="G3015">
        <v>1326.94</v>
      </c>
    </row>
    <row r="3016" spans="1:7">
      <c r="A3016" s="4">
        <v>37686</v>
      </c>
      <c r="B3016">
        <v>1040.3</v>
      </c>
      <c r="C3016">
        <v>1040.75</v>
      </c>
      <c r="D3016">
        <v>1029.55</v>
      </c>
      <c r="E3016">
        <v>1031.25</v>
      </c>
      <c r="F3016">
        <v>41244807</v>
      </c>
      <c r="G3016">
        <v>1271.17</v>
      </c>
    </row>
    <row r="3017" spans="1:7">
      <c r="A3017" s="4">
        <v>37685</v>
      </c>
      <c r="B3017">
        <v>1046.55</v>
      </c>
      <c r="C3017">
        <v>1046.55</v>
      </c>
      <c r="D3017">
        <v>1029.9000000000001</v>
      </c>
      <c r="E3017">
        <v>1040.7</v>
      </c>
      <c r="F3017">
        <v>52522971</v>
      </c>
      <c r="G3017">
        <v>1544.73</v>
      </c>
    </row>
    <row r="3018" spans="1:7">
      <c r="A3018" s="4">
        <v>37684</v>
      </c>
      <c r="B3018">
        <v>1058.7</v>
      </c>
      <c r="C3018">
        <v>1058.7</v>
      </c>
      <c r="D3018">
        <v>1045.2</v>
      </c>
      <c r="E3018">
        <v>1046.5999999999999</v>
      </c>
      <c r="F3018">
        <v>37230678</v>
      </c>
      <c r="G3018">
        <v>1163.1199999999999</v>
      </c>
    </row>
    <row r="3019" spans="1:7">
      <c r="A3019" s="4">
        <v>37683</v>
      </c>
      <c r="B3019">
        <v>1063.55</v>
      </c>
      <c r="C3019">
        <v>1070.8499999999999</v>
      </c>
      <c r="D3019">
        <v>1057.55</v>
      </c>
      <c r="E3019">
        <v>1058.8499999999999</v>
      </c>
      <c r="F3019">
        <v>46368797</v>
      </c>
      <c r="G3019">
        <v>1534.22</v>
      </c>
    </row>
    <row r="3020" spans="1:7">
      <c r="A3020" s="4">
        <v>37680</v>
      </c>
      <c r="B3020">
        <v>1053.6500000000001</v>
      </c>
      <c r="C3020">
        <v>1068.6500000000001</v>
      </c>
      <c r="D3020">
        <v>1053.6500000000001</v>
      </c>
      <c r="E3020">
        <v>1063.4000000000001</v>
      </c>
      <c r="F3020">
        <v>82249558</v>
      </c>
      <c r="G3020">
        <v>2536.2800000000002</v>
      </c>
    </row>
    <row r="3021" spans="1:7">
      <c r="A3021" s="4">
        <v>37679</v>
      </c>
      <c r="B3021">
        <v>1049.5999999999999</v>
      </c>
      <c r="C3021">
        <v>1057.45</v>
      </c>
      <c r="D3021">
        <v>1044.9000000000001</v>
      </c>
      <c r="E3021">
        <v>1052.95</v>
      </c>
      <c r="F3021">
        <v>63410023</v>
      </c>
      <c r="G3021">
        <v>1857.62</v>
      </c>
    </row>
    <row r="3022" spans="1:7">
      <c r="A3022" s="4">
        <v>37678</v>
      </c>
      <c r="B3022">
        <v>1055.5999999999999</v>
      </c>
      <c r="C3022">
        <v>1059.5999999999999</v>
      </c>
      <c r="D3022">
        <v>1048.2</v>
      </c>
      <c r="E3022">
        <v>1049.6500000000001</v>
      </c>
      <c r="F3022">
        <v>57563920</v>
      </c>
      <c r="G3022">
        <v>1565.48</v>
      </c>
    </row>
    <row r="3023" spans="1:7">
      <c r="A3023" s="4">
        <v>37677</v>
      </c>
      <c r="B3023">
        <v>1070.0999999999999</v>
      </c>
      <c r="C3023">
        <v>1073.25</v>
      </c>
      <c r="D3023">
        <v>1054.9000000000001</v>
      </c>
      <c r="E3023">
        <v>1055.55</v>
      </c>
      <c r="F3023">
        <v>34610805</v>
      </c>
      <c r="G3023">
        <v>1126.78</v>
      </c>
    </row>
    <row r="3024" spans="1:7">
      <c r="A3024" s="4">
        <v>37676</v>
      </c>
      <c r="B3024">
        <v>1066.2</v>
      </c>
      <c r="C3024">
        <v>1075.5</v>
      </c>
      <c r="D3024">
        <v>1066.2</v>
      </c>
      <c r="E3024">
        <v>1070.1500000000001</v>
      </c>
      <c r="F3024">
        <v>45246292</v>
      </c>
      <c r="G3024">
        <v>1387.94</v>
      </c>
    </row>
    <row r="3025" spans="1:7">
      <c r="A3025" s="4">
        <v>37673</v>
      </c>
      <c r="B3025">
        <v>1065.5999999999999</v>
      </c>
      <c r="C3025">
        <v>1069.2</v>
      </c>
      <c r="D3025">
        <v>1061.0999999999999</v>
      </c>
      <c r="E3025">
        <v>1066.1500000000001</v>
      </c>
      <c r="F3025">
        <v>49463111</v>
      </c>
      <c r="G3025">
        <v>1611.82</v>
      </c>
    </row>
    <row r="3026" spans="1:7">
      <c r="A3026" s="4">
        <v>37672</v>
      </c>
      <c r="B3026">
        <v>1064.1500000000001</v>
      </c>
      <c r="C3026">
        <v>1071.7</v>
      </c>
      <c r="D3026">
        <v>1058.3499999999999</v>
      </c>
      <c r="E3026">
        <v>1065.5999999999999</v>
      </c>
      <c r="F3026">
        <v>51011262</v>
      </c>
      <c r="G3026">
        <v>1558.59</v>
      </c>
    </row>
    <row r="3027" spans="1:7">
      <c r="A3027" s="4">
        <v>37671</v>
      </c>
      <c r="B3027">
        <v>1059.3</v>
      </c>
      <c r="C3027">
        <v>1068.8</v>
      </c>
      <c r="D3027">
        <v>1059.3</v>
      </c>
      <c r="E3027">
        <v>1064.3</v>
      </c>
      <c r="F3027">
        <v>45848907</v>
      </c>
      <c r="G3027">
        <v>1481.93</v>
      </c>
    </row>
    <row r="3028" spans="1:7">
      <c r="A3028" s="4">
        <v>37670</v>
      </c>
      <c r="B3028">
        <v>1058.95</v>
      </c>
      <c r="C3028">
        <v>1065.1500000000001</v>
      </c>
      <c r="D3028">
        <v>1057.5999999999999</v>
      </c>
      <c r="E3028">
        <v>1059.3</v>
      </c>
      <c r="F3028">
        <v>48386712</v>
      </c>
      <c r="G3028">
        <v>1474.17</v>
      </c>
    </row>
    <row r="3029" spans="1:7">
      <c r="A3029" s="4">
        <v>37669</v>
      </c>
      <c r="B3029">
        <v>1036.2</v>
      </c>
      <c r="C3029">
        <v>1060.5</v>
      </c>
      <c r="D3029">
        <v>1036.2</v>
      </c>
      <c r="E3029">
        <v>1058.2</v>
      </c>
      <c r="F3029">
        <v>49290270</v>
      </c>
      <c r="G3029">
        <v>1563.03</v>
      </c>
    </row>
    <row r="3030" spans="1:7">
      <c r="A3030" s="4">
        <v>37666</v>
      </c>
      <c r="B3030">
        <v>1044.45</v>
      </c>
      <c r="C3030">
        <v>1047.05</v>
      </c>
      <c r="D3030">
        <v>1034.0999999999999</v>
      </c>
      <c r="E3030">
        <v>1036</v>
      </c>
      <c r="F3030">
        <v>43897560</v>
      </c>
      <c r="G3030">
        <v>1409.38</v>
      </c>
    </row>
    <row r="3031" spans="1:7">
      <c r="A3031" s="4">
        <v>37664</v>
      </c>
      <c r="B3031">
        <v>1048.1500000000001</v>
      </c>
      <c r="C3031">
        <v>1051</v>
      </c>
      <c r="D3031">
        <v>1040.4000000000001</v>
      </c>
      <c r="E3031">
        <v>1044.45</v>
      </c>
      <c r="F3031">
        <v>53197866</v>
      </c>
      <c r="G3031">
        <v>1768.6</v>
      </c>
    </row>
    <row r="3032" spans="1:7">
      <c r="A3032" s="4">
        <v>37663</v>
      </c>
      <c r="B3032">
        <v>1048.5999999999999</v>
      </c>
      <c r="C3032">
        <v>1055.8</v>
      </c>
      <c r="D3032">
        <v>1044.55</v>
      </c>
      <c r="E3032">
        <v>1048</v>
      </c>
      <c r="F3032">
        <v>47493149</v>
      </c>
      <c r="G3032">
        <v>1617.79</v>
      </c>
    </row>
    <row r="3033" spans="1:7">
      <c r="A3033" s="4">
        <v>37662</v>
      </c>
      <c r="B3033">
        <v>1058.2</v>
      </c>
      <c r="C3033">
        <v>1058.75</v>
      </c>
      <c r="D3033">
        <v>1047.1500000000001</v>
      </c>
      <c r="E3033">
        <v>1048.5999999999999</v>
      </c>
      <c r="F3033">
        <v>42872573</v>
      </c>
      <c r="G3033">
        <v>1363.8</v>
      </c>
    </row>
    <row r="3034" spans="1:7">
      <c r="A3034" s="4">
        <v>37659</v>
      </c>
      <c r="B3034">
        <v>1063.75</v>
      </c>
      <c r="C3034">
        <v>1065.8</v>
      </c>
      <c r="D3034">
        <v>1055.5</v>
      </c>
      <c r="E3034">
        <v>1057.5</v>
      </c>
      <c r="F3034">
        <v>55925333</v>
      </c>
      <c r="G3034">
        <v>1605.44</v>
      </c>
    </row>
    <row r="3035" spans="1:7">
      <c r="A3035" s="4">
        <v>37658</v>
      </c>
      <c r="B3035">
        <v>1047.25</v>
      </c>
      <c r="C3035">
        <v>1065.95</v>
      </c>
      <c r="D3035">
        <v>1043.7</v>
      </c>
      <c r="E3035">
        <v>1063.5999999999999</v>
      </c>
      <c r="F3035">
        <v>48003528</v>
      </c>
      <c r="G3035">
        <v>1439.82</v>
      </c>
    </row>
    <row r="3036" spans="1:7">
      <c r="A3036" s="4">
        <v>37657</v>
      </c>
      <c r="B3036">
        <v>1054.3</v>
      </c>
      <c r="C3036">
        <v>1054.6500000000001</v>
      </c>
      <c r="D3036">
        <v>1041.75</v>
      </c>
      <c r="E3036">
        <v>1047.4000000000001</v>
      </c>
      <c r="F3036">
        <v>53799329</v>
      </c>
      <c r="G3036">
        <v>1477.7</v>
      </c>
    </row>
    <row r="3037" spans="1:7">
      <c r="A3037" s="4">
        <v>37656</v>
      </c>
      <c r="B3037">
        <v>1056.55</v>
      </c>
      <c r="C3037">
        <v>1063.7</v>
      </c>
      <c r="D3037">
        <v>1050.45</v>
      </c>
      <c r="E3037">
        <v>1054.8</v>
      </c>
      <c r="F3037">
        <v>57858399</v>
      </c>
      <c r="G3037">
        <v>1625.58</v>
      </c>
    </row>
    <row r="3038" spans="1:7">
      <c r="A3038" s="4">
        <v>37655</v>
      </c>
      <c r="B3038">
        <v>1040.25</v>
      </c>
      <c r="C3038">
        <v>1056.5999999999999</v>
      </c>
      <c r="D3038">
        <v>1036.5</v>
      </c>
      <c r="E3038">
        <v>1055.3</v>
      </c>
      <c r="F3038">
        <v>47032852</v>
      </c>
      <c r="G3038">
        <v>1480.04</v>
      </c>
    </row>
    <row r="3039" spans="1:7">
      <c r="A3039" s="4">
        <v>37652</v>
      </c>
      <c r="B3039">
        <v>1034.75</v>
      </c>
      <c r="C3039">
        <v>1044.25</v>
      </c>
      <c r="D3039">
        <v>1026.2</v>
      </c>
      <c r="E3039">
        <v>1041.8499999999999</v>
      </c>
      <c r="F3039">
        <v>76707456</v>
      </c>
      <c r="G3039">
        <v>2019.35</v>
      </c>
    </row>
    <row r="3040" spans="1:7">
      <c r="A3040" s="4">
        <v>37651</v>
      </c>
      <c r="B3040">
        <v>1037.1500000000001</v>
      </c>
      <c r="C3040">
        <v>1050.55</v>
      </c>
      <c r="D3040">
        <v>1031.3499999999999</v>
      </c>
      <c r="E3040">
        <v>1034.5999999999999</v>
      </c>
      <c r="F3040">
        <v>79530492</v>
      </c>
      <c r="G3040">
        <v>2210.42</v>
      </c>
    </row>
    <row r="3041" spans="1:7">
      <c r="A3041" s="4">
        <v>37650</v>
      </c>
      <c r="B3041">
        <v>1059.8</v>
      </c>
      <c r="C3041">
        <v>1059.8</v>
      </c>
      <c r="D3041">
        <v>1033.3</v>
      </c>
      <c r="E3041">
        <v>1037.2</v>
      </c>
      <c r="F3041">
        <v>71658988</v>
      </c>
      <c r="G3041">
        <v>1784.76</v>
      </c>
    </row>
    <row r="3042" spans="1:7">
      <c r="A3042" s="4">
        <v>37649</v>
      </c>
      <c r="B3042">
        <v>1036.3499999999999</v>
      </c>
      <c r="C3042">
        <v>1047.95</v>
      </c>
      <c r="D3042">
        <v>1026.75</v>
      </c>
      <c r="E3042">
        <v>1046.2</v>
      </c>
      <c r="F3042">
        <v>69969592</v>
      </c>
      <c r="G3042">
        <v>1828.21</v>
      </c>
    </row>
    <row r="3043" spans="1:7">
      <c r="A3043" s="4">
        <v>37648</v>
      </c>
      <c r="B3043">
        <v>1057.8</v>
      </c>
      <c r="C3043">
        <v>1059.3499999999999</v>
      </c>
      <c r="D3043">
        <v>1030.3499999999999</v>
      </c>
      <c r="E3043">
        <v>1037.6500000000001</v>
      </c>
      <c r="F3043">
        <v>63980714</v>
      </c>
      <c r="G3043">
        <v>1828.36</v>
      </c>
    </row>
    <row r="3044" spans="1:7">
      <c r="A3044" s="4">
        <v>37645</v>
      </c>
      <c r="B3044">
        <v>1070.5999999999999</v>
      </c>
      <c r="C3044">
        <v>1075.2</v>
      </c>
      <c r="D3044">
        <v>1053.4000000000001</v>
      </c>
      <c r="E3044">
        <v>1056.05</v>
      </c>
      <c r="F3044">
        <v>61550716</v>
      </c>
      <c r="G3044">
        <v>1886.71</v>
      </c>
    </row>
    <row r="3045" spans="1:7">
      <c r="A3045" s="4">
        <v>37644</v>
      </c>
      <c r="B3045">
        <v>1081.4000000000001</v>
      </c>
      <c r="C3045">
        <v>1083.1500000000001</v>
      </c>
      <c r="D3045">
        <v>1069.05</v>
      </c>
      <c r="E3045">
        <v>1070.9000000000001</v>
      </c>
      <c r="F3045">
        <v>59861682</v>
      </c>
      <c r="G3045">
        <v>1674.96</v>
      </c>
    </row>
    <row r="3046" spans="1:7">
      <c r="A3046" s="4">
        <v>37643</v>
      </c>
      <c r="B3046">
        <v>1078.45</v>
      </c>
      <c r="C3046">
        <v>1086.2</v>
      </c>
      <c r="D3046">
        <v>1073.5999999999999</v>
      </c>
      <c r="E3046">
        <v>1082.9000000000001</v>
      </c>
      <c r="F3046">
        <v>48868230</v>
      </c>
      <c r="G3046">
        <v>1337.83</v>
      </c>
    </row>
    <row r="3047" spans="1:7">
      <c r="A3047" s="4">
        <v>37642</v>
      </c>
      <c r="B3047">
        <v>1076.3</v>
      </c>
      <c r="C3047">
        <v>1080.5</v>
      </c>
      <c r="D3047">
        <v>1074.0999999999999</v>
      </c>
      <c r="E3047">
        <v>1077.9000000000001</v>
      </c>
      <c r="F3047">
        <v>50161614</v>
      </c>
      <c r="G3047">
        <v>1407.43</v>
      </c>
    </row>
    <row r="3048" spans="1:7">
      <c r="A3048" s="4">
        <v>37641</v>
      </c>
      <c r="B3048">
        <v>1086.25</v>
      </c>
      <c r="C3048">
        <v>1087</v>
      </c>
      <c r="D3048">
        <v>1074.2</v>
      </c>
      <c r="E3048">
        <v>1076.3499999999999</v>
      </c>
      <c r="F3048">
        <v>44276855</v>
      </c>
      <c r="G3048">
        <v>1299.1199999999999</v>
      </c>
    </row>
    <row r="3049" spans="1:7">
      <c r="A3049" s="4">
        <v>37638</v>
      </c>
      <c r="B3049">
        <v>1089.3</v>
      </c>
      <c r="C3049">
        <v>1090.25</v>
      </c>
      <c r="D3049">
        <v>1083.2</v>
      </c>
      <c r="E3049">
        <v>1086.5</v>
      </c>
      <c r="F3049">
        <v>47498203</v>
      </c>
      <c r="G3049">
        <v>1707.84</v>
      </c>
    </row>
    <row r="3050" spans="1:7">
      <c r="A3050" s="4">
        <v>37637</v>
      </c>
      <c r="B3050">
        <v>1085.05</v>
      </c>
      <c r="C3050">
        <v>1091.3499999999999</v>
      </c>
      <c r="D3050">
        <v>1083.95</v>
      </c>
      <c r="E3050">
        <v>1088.3499999999999</v>
      </c>
      <c r="F3050">
        <v>45419748</v>
      </c>
      <c r="G3050">
        <v>1604.41</v>
      </c>
    </row>
    <row r="3051" spans="1:7">
      <c r="A3051" s="4">
        <v>37636</v>
      </c>
      <c r="B3051">
        <v>1077.9000000000001</v>
      </c>
      <c r="C3051">
        <v>1087.5</v>
      </c>
      <c r="D3051">
        <v>1077.8</v>
      </c>
      <c r="E3051">
        <v>1085</v>
      </c>
      <c r="F3051">
        <v>45491014</v>
      </c>
      <c r="G3051">
        <v>1882.31</v>
      </c>
    </row>
    <row r="3052" spans="1:7">
      <c r="A3052" s="4">
        <v>37635</v>
      </c>
      <c r="B3052">
        <v>1072.7</v>
      </c>
      <c r="C3052">
        <v>1080.8</v>
      </c>
      <c r="D3052">
        <v>1070.3</v>
      </c>
      <c r="E3052">
        <v>1078.95</v>
      </c>
      <c r="F3052">
        <v>44511095</v>
      </c>
      <c r="G3052">
        <v>1719.38</v>
      </c>
    </row>
    <row r="3053" spans="1:7">
      <c r="A3053" s="4">
        <v>37634</v>
      </c>
      <c r="B3053">
        <v>1080.25</v>
      </c>
      <c r="C3053">
        <v>1080.4000000000001</v>
      </c>
      <c r="D3053">
        <v>1070.75</v>
      </c>
      <c r="E3053">
        <v>1073.75</v>
      </c>
      <c r="F3053">
        <v>46771066</v>
      </c>
      <c r="G3053">
        <v>1776.28</v>
      </c>
    </row>
    <row r="3054" spans="1:7">
      <c r="A3054" s="4">
        <v>37631</v>
      </c>
      <c r="B3054">
        <v>1097.5999999999999</v>
      </c>
      <c r="C3054">
        <v>1103.25</v>
      </c>
      <c r="D3054">
        <v>1077.4000000000001</v>
      </c>
      <c r="E3054">
        <v>1080.25</v>
      </c>
      <c r="F3054">
        <v>54047778</v>
      </c>
      <c r="G3054">
        <v>2317.79</v>
      </c>
    </row>
    <row r="3055" spans="1:7">
      <c r="A3055" s="4">
        <v>37630</v>
      </c>
      <c r="B3055">
        <v>1089.75</v>
      </c>
      <c r="C3055">
        <v>1099.1500000000001</v>
      </c>
      <c r="D3055">
        <v>1087.75</v>
      </c>
      <c r="E3055">
        <v>1097.3499999999999</v>
      </c>
      <c r="F3055">
        <v>44479270</v>
      </c>
      <c r="G3055">
        <v>1435.45</v>
      </c>
    </row>
    <row r="3056" spans="1:7">
      <c r="A3056" s="4">
        <v>37629</v>
      </c>
      <c r="B3056">
        <v>1082.4000000000001</v>
      </c>
      <c r="C3056">
        <v>1091.45</v>
      </c>
      <c r="D3056">
        <v>1082.3</v>
      </c>
      <c r="E3056">
        <v>1089.3499999999999</v>
      </c>
      <c r="F3056">
        <v>51031790</v>
      </c>
      <c r="G3056">
        <v>1656</v>
      </c>
    </row>
    <row r="3057" spans="1:7">
      <c r="A3057" s="4">
        <v>37628</v>
      </c>
      <c r="B3057">
        <v>1084.4000000000001</v>
      </c>
      <c r="C3057">
        <v>1089.8499999999999</v>
      </c>
      <c r="D3057">
        <v>1078.95</v>
      </c>
      <c r="E3057">
        <v>1081.8</v>
      </c>
      <c r="F3057">
        <v>53731411</v>
      </c>
      <c r="G3057">
        <v>1810.73</v>
      </c>
    </row>
    <row r="3058" spans="1:7">
      <c r="A3058" s="4">
        <v>37627</v>
      </c>
      <c r="B3058">
        <v>1089.75</v>
      </c>
      <c r="C3058">
        <v>1093.05</v>
      </c>
      <c r="D3058">
        <v>1081.25</v>
      </c>
      <c r="E3058">
        <v>1084.3499999999999</v>
      </c>
      <c r="F3058">
        <v>47347534</v>
      </c>
      <c r="G3058">
        <v>1687.65</v>
      </c>
    </row>
    <row r="3059" spans="1:7">
      <c r="A3059" s="4">
        <v>37624</v>
      </c>
      <c r="B3059">
        <v>1094.45</v>
      </c>
      <c r="C3059">
        <v>1099.8499999999999</v>
      </c>
      <c r="D3059">
        <v>1087.3</v>
      </c>
      <c r="E3059">
        <v>1089.5999999999999</v>
      </c>
      <c r="F3059">
        <v>61476283</v>
      </c>
      <c r="G3059">
        <v>2048.4899999999998</v>
      </c>
    </row>
    <row r="3060" spans="1:7">
      <c r="A3060" s="4">
        <v>37623</v>
      </c>
      <c r="B3060">
        <v>1100.55</v>
      </c>
      <c r="C3060">
        <v>1105.5999999999999</v>
      </c>
      <c r="D3060">
        <v>1091.2</v>
      </c>
      <c r="E3060">
        <v>1093.05</v>
      </c>
      <c r="F3060">
        <v>63892238</v>
      </c>
      <c r="G3060">
        <v>2027.64</v>
      </c>
    </row>
    <row r="3061" spans="1:7">
      <c r="A3061" s="4">
        <v>37622</v>
      </c>
      <c r="B3061">
        <v>1093.5999999999999</v>
      </c>
      <c r="C3061">
        <v>1102.0999999999999</v>
      </c>
      <c r="D3061">
        <v>1093.5999999999999</v>
      </c>
      <c r="E3061">
        <v>1100.1500000000001</v>
      </c>
      <c r="F3061">
        <v>38958168</v>
      </c>
      <c r="G3061">
        <v>1325.9</v>
      </c>
    </row>
    <row r="3062" spans="1:7">
      <c r="A3062" s="4">
        <v>37621</v>
      </c>
      <c r="B3062">
        <v>1091.8499999999999</v>
      </c>
      <c r="C3062">
        <v>1100.0999999999999</v>
      </c>
      <c r="D3062">
        <v>1091.7</v>
      </c>
      <c r="E3062">
        <v>1093.5</v>
      </c>
      <c r="F3062">
        <v>46467775</v>
      </c>
      <c r="G3062">
        <v>1580.75</v>
      </c>
    </row>
    <row r="3063" spans="1:7">
      <c r="A3063" s="4">
        <v>37620</v>
      </c>
      <c r="B3063">
        <v>1095.8</v>
      </c>
      <c r="C3063">
        <v>1095.8</v>
      </c>
      <c r="D3063">
        <v>1084.3499999999999</v>
      </c>
      <c r="E3063">
        <v>1091.95</v>
      </c>
      <c r="F3063">
        <v>47674403</v>
      </c>
      <c r="G3063">
        <v>1556.32</v>
      </c>
    </row>
    <row r="3064" spans="1:7">
      <c r="A3064" s="4">
        <v>37617</v>
      </c>
      <c r="B3064">
        <v>1095.6500000000001</v>
      </c>
      <c r="C3064">
        <v>1103.95</v>
      </c>
      <c r="D3064">
        <v>1095.5999999999999</v>
      </c>
      <c r="E3064">
        <v>1098.4000000000001</v>
      </c>
      <c r="F3064">
        <v>61404780</v>
      </c>
      <c r="G3064">
        <v>1956.21</v>
      </c>
    </row>
    <row r="3065" spans="1:7">
      <c r="A3065" s="4">
        <v>37616</v>
      </c>
      <c r="B3065">
        <v>1085.05</v>
      </c>
      <c r="C3065">
        <v>1100.4000000000001</v>
      </c>
      <c r="D3065">
        <v>1085.05</v>
      </c>
      <c r="E3065">
        <v>1094.8</v>
      </c>
      <c r="F3065">
        <v>70340712</v>
      </c>
      <c r="G3065">
        <v>2216.4899999999998</v>
      </c>
    </row>
    <row r="3066" spans="1:7">
      <c r="A3066" s="4">
        <v>37614</v>
      </c>
      <c r="B3066">
        <v>1075.95</v>
      </c>
      <c r="C3066">
        <v>1087</v>
      </c>
      <c r="D3066">
        <v>1072.6500000000001</v>
      </c>
      <c r="E3066">
        <v>1085</v>
      </c>
      <c r="F3066">
        <v>46070600</v>
      </c>
      <c r="G3066">
        <v>1577.3</v>
      </c>
    </row>
    <row r="3067" spans="1:7">
      <c r="A3067" s="4">
        <v>37613</v>
      </c>
      <c r="B3067">
        <v>1079.3</v>
      </c>
      <c r="C3067">
        <v>1082.5999999999999</v>
      </c>
      <c r="D3067">
        <v>1073.3499999999999</v>
      </c>
      <c r="E3067">
        <v>1076</v>
      </c>
      <c r="F3067">
        <v>39095304</v>
      </c>
      <c r="G3067">
        <v>1287.3499999999999</v>
      </c>
    </row>
    <row r="3068" spans="1:7">
      <c r="A3068" s="4">
        <v>37610</v>
      </c>
      <c r="B3068">
        <v>1075.45</v>
      </c>
      <c r="C3068">
        <v>1084.95</v>
      </c>
      <c r="D3068">
        <v>1075.4000000000001</v>
      </c>
      <c r="E3068">
        <v>1079.3</v>
      </c>
      <c r="F3068">
        <v>48150321</v>
      </c>
      <c r="G3068">
        <v>1658.56</v>
      </c>
    </row>
    <row r="3069" spans="1:7">
      <c r="A3069" s="4">
        <v>37609</v>
      </c>
      <c r="B3069">
        <v>1077.8499999999999</v>
      </c>
      <c r="C3069">
        <v>1079.9000000000001</v>
      </c>
      <c r="D3069">
        <v>1070.5</v>
      </c>
      <c r="E3069">
        <v>1076</v>
      </c>
      <c r="F3069">
        <v>60426570</v>
      </c>
      <c r="G3069">
        <v>2010.98</v>
      </c>
    </row>
    <row r="3070" spans="1:7">
      <c r="A3070" s="4">
        <v>37608</v>
      </c>
      <c r="B3070">
        <v>1073.2</v>
      </c>
      <c r="C3070">
        <v>1083.6500000000001</v>
      </c>
      <c r="D3070">
        <v>1072.8499999999999</v>
      </c>
      <c r="E3070">
        <v>1077.95</v>
      </c>
      <c r="F3070">
        <v>58440571</v>
      </c>
      <c r="G3070">
        <v>1908.32</v>
      </c>
    </row>
    <row r="3071" spans="1:7">
      <c r="A3071" s="4">
        <v>37607</v>
      </c>
      <c r="B3071">
        <v>1078.7</v>
      </c>
      <c r="C3071">
        <v>1084.95</v>
      </c>
      <c r="D3071">
        <v>1069</v>
      </c>
      <c r="E3071">
        <v>1073.25</v>
      </c>
      <c r="F3071">
        <v>54160964</v>
      </c>
      <c r="G3071">
        <v>1745.63</v>
      </c>
    </row>
    <row r="3072" spans="1:7">
      <c r="A3072" s="4">
        <v>37606</v>
      </c>
      <c r="B3072">
        <v>1089</v>
      </c>
      <c r="C3072">
        <v>1100</v>
      </c>
      <c r="D3072">
        <v>1075.55</v>
      </c>
      <c r="E3072">
        <v>1078.45</v>
      </c>
      <c r="F3072">
        <v>66320701</v>
      </c>
      <c r="G3072">
        <v>2186.64</v>
      </c>
    </row>
    <row r="3073" spans="1:7">
      <c r="A3073" s="4">
        <v>37603</v>
      </c>
      <c r="B3073">
        <v>1074.45</v>
      </c>
      <c r="C3073">
        <v>1087.3499999999999</v>
      </c>
      <c r="D3073">
        <v>1074.45</v>
      </c>
      <c r="E3073">
        <v>1086.2</v>
      </c>
      <c r="F3073">
        <v>59302311</v>
      </c>
      <c r="G3073">
        <v>2135.39</v>
      </c>
    </row>
    <row r="3074" spans="1:7">
      <c r="A3074" s="4">
        <v>37602</v>
      </c>
      <c r="B3074">
        <v>1069.95</v>
      </c>
      <c r="C3074">
        <v>1078.8499999999999</v>
      </c>
      <c r="D3074">
        <v>1066.8</v>
      </c>
      <c r="E3074">
        <v>1077</v>
      </c>
      <c r="F3074">
        <v>64366654</v>
      </c>
      <c r="G3074">
        <v>2332.59</v>
      </c>
    </row>
    <row r="3075" spans="1:7">
      <c r="A3075" s="4">
        <v>37601</v>
      </c>
      <c r="B3075">
        <v>1064.0999999999999</v>
      </c>
      <c r="C3075">
        <v>1076.95</v>
      </c>
      <c r="D3075">
        <v>1062.3</v>
      </c>
      <c r="E3075">
        <v>1069.75</v>
      </c>
      <c r="F3075">
        <v>75858834</v>
      </c>
      <c r="G3075">
        <v>2861.61</v>
      </c>
    </row>
    <row r="3076" spans="1:7">
      <c r="A3076" s="4">
        <v>37600</v>
      </c>
      <c r="B3076">
        <v>1058.3499999999999</v>
      </c>
      <c r="C3076">
        <v>1066.0999999999999</v>
      </c>
      <c r="D3076">
        <v>1045.6500000000001</v>
      </c>
      <c r="E3076">
        <v>1063.7</v>
      </c>
      <c r="F3076">
        <v>74261316</v>
      </c>
      <c r="G3076">
        <v>2284.83</v>
      </c>
    </row>
    <row r="3077" spans="1:7">
      <c r="A3077" s="4">
        <v>37599</v>
      </c>
      <c r="B3077">
        <v>1070.5</v>
      </c>
      <c r="C3077">
        <v>1085.75</v>
      </c>
      <c r="D3077">
        <v>1054.95</v>
      </c>
      <c r="E3077">
        <v>1058.6500000000001</v>
      </c>
      <c r="F3077">
        <v>98466325</v>
      </c>
      <c r="G3077">
        <v>3128.86</v>
      </c>
    </row>
    <row r="3078" spans="1:7">
      <c r="A3078" s="4">
        <v>37596</v>
      </c>
      <c r="B3078">
        <v>1047.55</v>
      </c>
      <c r="C3078">
        <v>1072.25</v>
      </c>
      <c r="D3078">
        <v>1047.55</v>
      </c>
      <c r="E3078">
        <v>1069.8</v>
      </c>
      <c r="F3078">
        <v>86984722</v>
      </c>
      <c r="G3078">
        <v>2327.46</v>
      </c>
    </row>
    <row r="3079" spans="1:7">
      <c r="A3079" s="4">
        <v>37595</v>
      </c>
      <c r="B3079">
        <v>1036.75</v>
      </c>
      <c r="C3079">
        <v>1052.45</v>
      </c>
      <c r="D3079">
        <v>1036.75</v>
      </c>
      <c r="E3079">
        <v>1045.95</v>
      </c>
      <c r="F3079">
        <v>66830738</v>
      </c>
      <c r="G3079">
        <v>2128.2199999999998</v>
      </c>
    </row>
    <row r="3080" spans="1:7">
      <c r="A3080" s="4">
        <v>37594</v>
      </c>
      <c r="B3080">
        <v>1055.75</v>
      </c>
      <c r="C3080">
        <v>1055.75</v>
      </c>
      <c r="D3080">
        <v>1034.0999999999999</v>
      </c>
      <c r="E3080">
        <v>1036.4000000000001</v>
      </c>
      <c r="F3080">
        <v>63804437</v>
      </c>
      <c r="G3080">
        <v>2311.4499999999998</v>
      </c>
    </row>
    <row r="3081" spans="1:7">
      <c r="A3081" s="4">
        <v>37593</v>
      </c>
      <c r="B3081">
        <v>1067.7</v>
      </c>
      <c r="C3081">
        <v>1075.75</v>
      </c>
      <c r="D3081">
        <v>1051.8</v>
      </c>
      <c r="E3081">
        <v>1055</v>
      </c>
      <c r="F3081">
        <v>76920329</v>
      </c>
      <c r="G3081">
        <v>2438.8000000000002</v>
      </c>
    </row>
    <row r="3082" spans="1:7">
      <c r="A3082" s="4">
        <v>37592</v>
      </c>
      <c r="B3082">
        <v>1050.1500000000001</v>
      </c>
      <c r="C3082">
        <v>1070.1500000000001</v>
      </c>
      <c r="D3082">
        <v>1050.1500000000001</v>
      </c>
      <c r="E3082">
        <v>1067.9000000000001</v>
      </c>
      <c r="F3082">
        <v>74959263</v>
      </c>
      <c r="G3082">
        <v>2228.38</v>
      </c>
    </row>
    <row r="3083" spans="1:7">
      <c r="A3083" s="4">
        <v>37589</v>
      </c>
      <c r="B3083">
        <v>1049.55</v>
      </c>
      <c r="C3083">
        <v>1057.45</v>
      </c>
      <c r="D3083">
        <v>1040.95</v>
      </c>
      <c r="E3083">
        <v>1050.1500000000001</v>
      </c>
      <c r="F3083">
        <v>62330269</v>
      </c>
      <c r="G3083">
        <v>1799.4</v>
      </c>
    </row>
    <row r="3084" spans="1:7">
      <c r="A3084" s="4">
        <v>37588</v>
      </c>
      <c r="B3084">
        <v>1031.25</v>
      </c>
      <c r="C3084">
        <v>1051.75</v>
      </c>
      <c r="D3084">
        <v>1031.25</v>
      </c>
      <c r="E3084">
        <v>1049.7</v>
      </c>
      <c r="F3084">
        <v>75687832</v>
      </c>
      <c r="G3084">
        <v>2460.37</v>
      </c>
    </row>
    <row r="3085" spans="1:7">
      <c r="A3085" s="4">
        <v>37587</v>
      </c>
      <c r="B3085">
        <v>1036.3499999999999</v>
      </c>
      <c r="C3085">
        <v>1042.2</v>
      </c>
      <c r="D3085">
        <v>1027.7</v>
      </c>
      <c r="E3085">
        <v>1031.0999999999999</v>
      </c>
      <c r="F3085">
        <v>68616818</v>
      </c>
      <c r="G3085">
        <v>2560.9499999999998</v>
      </c>
    </row>
    <row r="3086" spans="1:7">
      <c r="A3086" s="4">
        <v>37586</v>
      </c>
      <c r="B3086">
        <v>1026.4000000000001</v>
      </c>
      <c r="C3086">
        <v>1040.45</v>
      </c>
      <c r="D3086">
        <v>1026</v>
      </c>
      <c r="E3086">
        <v>1036.1500000000001</v>
      </c>
      <c r="F3086">
        <v>78128618</v>
      </c>
      <c r="G3086">
        <v>2518.63</v>
      </c>
    </row>
    <row r="3087" spans="1:7">
      <c r="A3087" s="4">
        <v>37585</v>
      </c>
      <c r="B3087">
        <v>1020.9</v>
      </c>
      <c r="C3087">
        <v>1030.3499999999999</v>
      </c>
      <c r="D3087">
        <v>1017.5</v>
      </c>
      <c r="E3087">
        <v>1026.2</v>
      </c>
      <c r="F3087">
        <v>65195626</v>
      </c>
      <c r="G3087">
        <v>2094.59</v>
      </c>
    </row>
    <row r="3088" spans="1:7">
      <c r="A3088" s="4">
        <v>37582</v>
      </c>
      <c r="B3088">
        <v>1009.5</v>
      </c>
      <c r="C3088">
        <v>1026</v>
      </c>
      <c r="D3088">
        <v>1009.5</v>
      </c>
      <c r="E3088">
        <v>1020.15</v>
      </c>
      <c r="F3088">
        <v>82797325</v>
      </c>
      <c r="G3088">
        <v>2956.91</v>
      </c>
    </row>
    <row r="3089" spans="1:7">
      <c r="A3089" s="4">
        <v>37581</v>
      </c>
      <c r="B3089">
        <v>1001.8</v>
      </c>
      <c r="C3089">
        <v>1012.75</v>
      </c>
      <c r="D3089">
        <v>1001.8</v>
      </c>
      <c r="E3089">
        <v>1008.75</v>
      </c>
      <c r="F3089">
        <v>70834273</v>
      </c>
      <c r="G3089">
        <v>2373.86</v>
      </c>
    </row>
    <row r="3090" spans="1:7">
      <c r="A3090" s="4">
        <v>37580</v>
      </c>
      <c r="B3090">
        <v>996.85</v>
      </c>
      <c r="C3090">
        <v>1007.2</v>
      </c>
      <c r="D3090">
        <v>992.3</v>
      </c>
      <c r="E3090">
        <v>1001.6</v>
      </c>
      <c r="F3090">
        <v>79534922</v>
      </c>
      <c r="G3090">
        <v>2773.01</v>
      </c>
    </row>
    <row r="3091" spans="1:7">
      <c r="A3091" s="4">
        <v>37578</v>
      </c>
      <c r="B3091">
        <v>990.35</v>
      </c>
      <c r="C3091">
        <v>1000.3</v>
      </c>
      <c r="D3091">
        <v>989.05</v>
      </c>
      <c r="E3091">
        <v>996.85</v>
      </c>
      <c r="F3091">
        <v>65778859</v>
      </c>
      <c r="G3091">
        <v>2021.86</v>
      </c>
    </row>
    <row r="3092" spans="1:7">
      <c r="A3092" s="4">
        <v>37575</v>
      </c>
      <c r="B3092">
        <v>972.3</v>
      </c>
      <c r="C3092">
        <v>992.05</v>
      </c>
      <c r="D3092">
        <v>972.3</v>
      </c>
      <c r="E3092">
        <v>990.35</v>
      </c>
      <c r="F3092">
        <v>71314009</v>
      </c>
      <c r="G3092">
        <v>2276.7800000000002</v>
      </c>
    </row>
    <row r="3093" spans="1:7">
      <c r="A3093" s="4">
        <v>37574</v>
      </c>
      <c r="B3093">
        <v>964.15</v>
      </c>
      <c r="C3093">
        <v>974.1</v>
      </c>
      <c r="D3093">
        <v>963.5</v>
      </c>
      <c r="E3093">
        <v>971.9</v>
      </c>
      <c r="F3093">
        <v>62899686</v>
      </c>
      <c r="G3093">
        <v>2077.13</v>
      </c>
    </row>
    <row r="3094" spans="1:7">
      <c r="A3094" s="4">
        <v>37573</v>
      </c>
      <c r="B3094">
        <v>960.35</v>
      </c>
      <c r="C3094">
        <v>965.75</v>
      </c>
      <c r="D3094">
        <v>956.9</v>
      </c>
      <c r="E3094">
        <v>962.65</v>
      </c>
      <c r="F3094">
        <v>50761991</v>
      </c>
      <c r="G3094">
        <v>1572.84</v>
      </c>
    </row>
    <row r="3095" spans="1:7">
      <c r="A3095" s="4">
        <v>37572</v>
      </c>
      <c r="B3095">
        <v>953.9</v>
      </c>
      <c r="C3095">
        <v>960.85</v>
      </c>
      <c r="D3095">
        <v>948.05</v>
      </c>
      <c r="E3095">
        <v>959.85</v>
      </c>
      <c r="F3095">
        <v>44778171</v>
      </c>
      <c r="G3095">
        <v>1368.55</v>
      </c>
    </row>
    <row r="3096" spans="1:7">
      <c r="A3096" s="4">
        <v>37571</v>
      </c>
      <c r="B3096">
        <v>957.55</v>
      </c>
      <c r="C3096">
        <v>958.55</v>
      </c>
      <c r="D3096">
        <v>952.1</v>
      </c>
      <c r="E3096">
        <v>954.05</v>
      </c>
      <c r="F3096">
        <v>43589114</v>
      </c>
      <c r="G3096">
        <v>1168.17</v>
      </c>
    </row>
    <row r="3097" spans="1:7">
      <c r="A3097" s="4">
        <v>37568</v>
      </c>
      <c r="B3097">
        <v>960.5</v>
      </c>
      <c r="C3097">
        <v>960.95</v>
      </c>
      <c r="D3097">
        <v>954.35</v>
      </c>
      <c r="E3097">
        <v>956.95</v>
      </c>
      <c r="F3097">
        <v>47446182</v>
      </c>
      <c r="G3097">
        <v>1349.49</v>
      </c>
    </row>
    <row r="3098" spans="1:7">
      <c r="A3098" s="4">
        <v>37567</v>
      </c>
      <c r="B3098">
        <v>962.35</v>
      </c>
      <c r="C3098">
        <v>970.2</v>
      </c>
      <c r="D3098">
        <v>957.95</v>
      </c>
      <c r="E3098">
        <v>960.7</v>
      </c>
      <c r="F3098">
        <v>61354415</v>
      </c>
      <c r="G3098">
        <v>2033.24</v>
      </c>
    </row>
    <row r="3099" spans="1:7">
      <c r="A3099" s="4">
        <v>37565</v>
      </c>
      <c r="B3099">
        <v>962.85</v>
      </c>
      <c r="C3099">
        <v>963.7</v>
      </c>
      <c r="D3099">
        <v>957.2</v>
      </c>
      <c r="E3099">
        <v>962.3</v>
      </c>
      <c r="F3099">
        <v>46548237</v>
      </c>
      <c r="G3099">
        <v>1509.69</v>
      </c>
    </row>
    <row r="3100" spans="1:7">
      <c r="A3100" s="4">
        <v>37564</v>
      </c>
      <c r="B3100">
        <v>951.6</v>
      </c>
      <c r="C3100">
        <v>965.5</v>
      </c>
      <c r="D3100">
        <v>951.6</v>
      </c>
      <c r="E3100">
        <v>962.1</v>
      </c>
      <c r="F3100">
        <v>20401035</v>
      </c>
      <c r="G3100">
        <v>556.30999999999995</v>
      </c>
    </row>
    <row r="3101" spans="1:7">
      <c r="A3101" s="4">
        <v>37561</v>
      </c>
      <c r="B3101">
        <v>951.45</v>
      </c>
      <c r="C3101">
        <v>956.95</v>
      </c>
      <c r="D3101">
        <v>946.4</v>
      </c>
      <c r="E3101">
        <v>951.45</v>
      </c>
      <c r="F3101">
        <v>81886663</v>
      </c>
      <c r="G3101">
        <v>2104.4299999999998</v>
      </c>
    </row>
    <row r="3102" spans="1:7">
      <c r="A3102" s="4">
        <v>37560</v>
      </c>
      <c r="B3102">
        <v>937.35</v>
      </c>
      <c r="C3102">
        <v>953.3</v>
      </c>
      <c r="D3102">
        <v>937.05</v>
      </c>
      <c r="E3102">
        <v>951.4</v>
      </c>
      <c r="F3102">
        <v>101284389</v>
      </c>
      <c r="G3102">
        <v>2552.4</v>
      </c>
    </row>
    <row r="3103" spans="1:7">
      <c r="A3103" s="4">
        <v>37559</v>
      </c>
      <c r="B3103">
        <v>936.15</v>
      </c>
      <c r="C3103">
        <v>944.35</v>
      </c>
      <c r="D3103">
        <v>935.9</v>
      </c>
      <c r="E3103">
        <v>937.75</v>
      </c>
      <c r="F3103">
        <v>59331163</v>
      </c>
      <c r="G3103">
        <v>1454.94</v>
      </c>
    </row>
    <row r="3104" spans="1:7">
      <c r="A3104" s="4">
        <v>37558</v>
      </c>
      <c r="B3104">
        <v>922.55</v>
      </c>
      <c r="C3104">
        <v>939.7</v>
      </c>
      <c r="D3104">
        <v>921.65</v>
      </c>
      <c r="E3104">
        <v>936.9</v>
      </c>
      <c r="F3104">
        <v>63152064</v>
      </c>
      <c r="G3104">
        <v>1758.03</v>
      </c>
    </row>
    <row r="3105" spans="1:7">
      <c r="A3105" s="4">
        <v>37557</v>
      </c>
      <c r="B3105">
        <v>932.35</v>
      </c>
      <c r="C3105">
        <v>934.9</v>
      </c>
      <c r="D3105">
        <v>920.1</v>
      </c>
      <c r="E3105">
        <v>922.7</v>
      </c>
      <c r="F3105">
        <v>41855140</v>
      </c>
      <c r="G3105">
        <v>1110.3599999999999</v>
      </c>
    </row>
    <row r="3106" spans="1:7">
      <c r="A3106" s="4">
        <v>37554</v>
      </c>
      <c r="B3106">
        <v>946.8</v>
      </c>
      <c r="C3106">
        <v>946.8</v>
      </c>
      <c r="D3106">
        <v>929.25</v>
      </c>
      <c r="E3106">
        <v>932.2</v>
      </c>
      <c r="F3106">
        <v>50212164</v>
      </c>
      <c r="G3106">
        <v>1487.21</v>
      </c>
    </row>
    <row r="3107" spans="1:7">
      <c r="A3107" s="4">
        <v>37553</v>
      </c>
      <c r="B3107">
        <v>957.7</v>
      </c>
      <c r="C3107">
        <v>959.8</v>
      </c>
      <c r="D3107">
        <v>945</v>
      </c>
      <c r="E3107">
        <v>946.9</v>
      </c>
      <c r="F3107">
        <v>38784328</v>
      </c>
      <c r="G3107">
        <v>1212.82</v>
      </c>
    </row>
    <row r="3108" spans="1:7">
      <c r="A3108" s="4">
        <v>37552</v>
      </c>
      <c r="B3108">
        <v>962.9</v>
      </c>
      <c r="C3108">
        <v>963.75</v>
      </c>
      <c r="D3108">
        <v>955.45</v>
      </c>
      <c r="E3108">
        <v>957.35</v>
      </c>
      <c r="F3108">
        <v>50462667</v>
      </c>
      <c r="G3108">
        <v>1436.7</v>
      </c>
    </row>
    <row r="3109" spans="1:7">
      <c r="A3109" s="4">
        <v>37551</v>
      </c>
      <c r="B3109">
        <v>967.5</v>
      </c>
      <c r="C3109">
        <v>976.35</v>
      </c>
      <c r="D3109">
        <v>961.65</v>
      </c>
      <c r="E3109">
        <v>962.5</v>
      </c>
      <c r="F3109">
        <v>35375332</v>
      </c>
      <c r="G3109">
        <v>1131.33</v>
      </c>
    </row>
    <row r="3110" spans="1:7">
      <c r="A3110" s="4">
        <v>37550</v>
      </c>
      <c r="B3110">
        <v>971.75</v>
      </c>
      <c r="C3110">
        <v>976.2</v>
      </c>
      <c r="D3110">
        <v>965.65</v>
      </c>
      <c r="E3110">
        <v>967.35</v>
      </c>
      <c r="F3110">
        <v>32914353</v>
      </c>
      <c r="G3110">
        <v>1109.05</v>
      </c>
    </row>
    <row r="3111" spans="1:7">
      <c r="A3111" s="4">
        <v>37547</v>
      </c>
      <c r="B3111">
        <v>973.8</v>
      </c>
      <c r="C3111">
        <v>982.5</v>
      </c>
      <c r="D3111">
        <v>968.8</v>
      </c>
      <c r="E3111">
        <v>971.65</v>
      </c>
      <c r="F3111">
        <v>52619622</v>
      </c>
      <c r="G3111">
        <v>1678.75</v>
      </c>
    </row>
    <row r="3112" spans="1:7">
      <c r="A3112" s="4">
        <v>37546</v>
      </c>
      <c r="B3112">
        <v>973.7</v>
      </c>
      <c r="C3112">
        <v>976.05</v>
      </c>
      <c r="D3112">
        <v>966.55</v>
      </c>
      <c r="E3112">
        <v>973.3</v>
      </c>
      <c r="F3112">
        <v>56768806</v>
      </c>
      <c r="G3112">
        <v>1695.9</v>
      </c>
    </row>
    <row r="3113" spans="1:7">
      <c r="A3113" s="4">
        <v>37545</v>
      </c>
      <c r="B3113">
        <v>972.9</v>
      </c>
      <c r="C3113">
        <v>983.6</v>
      </c>
      <c r="D3113">
        <v>971.7</v>
      </c>
      <c r="E3113">
        <v>973.6</v>
      </c>
      <c r="F3113">
        <v>49810083</v>
      </c>
      <c r="G3113">
        <v>1547.95</v>
      </c>
    </row>
    <row r="3114" spans="1:7">
      <c r="A3114" s="4">
        <v>37543</v>
      </c>
      <c r="B3114">
        <v>971.5</v>
      </c>
      <c r="C3114">
        <v>976.5</v>
      </c>
      <c r="D3114">
        <v>969</v>
      </c>
      <c r="E3114">
        <v>972.45</v>
      </c>
      <c r="F3114">
        <v>40659614</v>
      </c>
      <c r="G3114">
        <v>1371.41</v>
      </c>
    </row>
    <row r="3115" spans="1:7">
      <c r="A3115" s="4">
        <v>37540</v>
      </c>
      <c r="B3115">
        <v>958.45</v>
      </c>
      <c r="C3115">
        <v>973.5</v>
      </c>
      <c r="D3115">
        <v>958.45</v>
      </c>
      <c r="E3115">
        <v>971.05</v>
      </c>
      <c r="F3115">
        <v>50971734</v>
      </c>
      <c r="G3115">
        <v>1536.74</v>
      </c>
    </row>
    <row r="3116" spans="1:7">
      <c r="A3116" s="4">
        <v>37539</v>
      </c>
      <c r="B3116">
        <v>954.8</v>
      </c>
      <c r="C3116">
        <v>960.45</v>
      </c>
      <c r="D3116">
        <v>945</v>
      </c>
      <c r="E3116">
        <v>958.45</v>
      </c>
      <c r="F3116">
        <v>47794544</v>
      </c>
      <c r="G3116">
        <v>1695.98</v>
      </c>
    </row>
    <row r="3117" spans="1:7">
      <c r="A3117" s="4">
        <v>37538</v>
      </c>
      <c r="B3117">
        <v>960.85</v>
      </c>
      <c r="C3117">
        <v>968.75</v>
      </c>
      <c r="D3117">
        <v>952.95</v>
      </c>
      <c r="E3117">
        <v>954.75</v>
      </c>
      <c r="F3117">
        <v>46565044</v>
      </c>
      <c r="G3117">
        <v>1223.3900000000001</v>
      </c>
    </row>
    <row r="3118" spans="1:7">
      <c r="A3118" s="4">
        <v>37537</v>
      </c>
      <c r="B3118">
        <v>954.8</v>
      </c>
      <c r="C3118">
        <v>963.15</v>
      </c>
      <c r="D3118">
        <v>952.5</v>
      </c>
      <c r="E3118">
        <v>960.8</v>
      </c>
      <c r="F3118">
        <v>54859797</v>
      </c>
      <c r="G3118">
        <v>1335.5</v>
      </c>
    </row>
    <row r="3119" spans="1:7">
      <c r="A3119" s="4">
        <v>37536</v>
      </c>
      <c r="B3119">
        <v>947.8</v>
      </c>
      <c r="C3119">
        <v>956.35</v>
      </c>
      <c r="D3119">
        <v>946.25</v>
      </c>
      <c r="E3119">
        <v>954.75</v>
      </c>
      <c r="F3119">
        <v>40189307</v>
      </c>
      <c r="G3119">
        <v>960.94</v>
      </c>
    </row>
    <row r="3120" spans="1:7">
      <c r="A3120" s="4">
        <v>37533</v>
      </c>
      <c r="B3120">
        <v>948.1</v>
      </c>
      <c r="C3120">
        <v>951.8</v>
      </c>
      <c r="D3120">
        <v>944.5</v>
      </c>
      <c r="E3120">
        <v>948.2</v>
      </c>
      <c r="F3120">
        <v>44508105</v>
      </c>
      <c r="G3120">
        <v>1109.3399999999999</v>
      </c>
    </row>
    <row r="3121" spans="1:7">
      <c r="A3121" s="4">
        <v>37532</v>
      </c>
      <c r="B3121">
        <v>955.35</v>
      </c>
      <c r="C3121">
        <v>957.9</v>
      </c>
      <c r="D3121">
        <v>945.8</v>
      </c>
      <c r="E3121">
        <v>948.2</v>
      </c>
      <c r="F3121">
        <v>41043857</v>
      </c>
      <c r="G3121">
        <v>1163.05</v>
      </c>
    </row>
    <row r="3122" spans="1:7">
      <c r="A3122" s="4">
        <v>37530</v>
      </c>
      <c r="B3122">
        <v>961.15</v>
      </c>
      <c r="C3122">
        <v>964.2</v>
      </c>
      <c r="D3122">
        <v>950.3</v>
      </c>
      <c r="E3122">
        <v>955.2</v>
      </c>
      <c r="F3122">
        <v>43093930</v>
      </c>
      <c r="G3122">
        <v>1205.3699999999999</v>
      </c>
    </row>
    <row r="3123" spans="1:7">
      <c r="A3123" s="4">
        <v>37529</v>
      </c>
      <c r="B3123">
        <v>976.15</v>
      </c>
      <c r="C3123">
        <v>976.15</v>
      </c>
      <c r="D3123">
        <v>961.55</v>
      </c>
      <c r="E3123">
        <v>963.15</v>
      </c>
      <c r="F3123">
        <v>38959112</v>
      </c>
      <c r="G3123">
        <v>1028.47</v>
      </c>
    </row>
    <row r="3124" spans="1:7">
      <c r="A3124" s="4">
        <v>37526</v>
      </c>
      <c r="B3124">
        <v>969.95</v>
      </c>
      <c r="C3124">
        <v>978</v>
      </c>
      <c r="D3124">
        <v>969.25</v>
      </c>
      <c r="E3124">
        <v>976.45</v>
      </c>
      <c r="F3124">
        <v>48529490</v>
      </c>
      <c r="G3124">
        <v>1282.19</v>
      </c>
    </row>
    <row r="3125" spans="1:7">
      <c r="A3125" s="4">
        <v>37525</v>
      </c>
      <c r="B3125">
        <v>970.1</v>
      </c>
      <c r="C3125">
        <v>976.25</v>
      </c>
      <c r="D3125">
        <v>968.25</v>
      </c>
      <c r="E3125">
        <v>969.9</v>
      </c>
      <c r="F3125">
        <v>29510252</v>
      </c>
      <c r="G3125">
        <v>857.92</v>
      </c>
    </row>
    <row r="3126" spans="1:7">
      <c r="A3126" s="4">
        <v>37524</v>
      </c>
      <c r="B3126">
        <v>964.65</v>
      </c>
      <c r="C3126">
        <v>971.85</v>
      </c>
      <c r="D3126">
        <v>960.5</v>
      </c>
      <c r="E3126">
        <v>970.05</v>
      </c>
      <c r="F3126">
        <v>44112468</v>
      </c>
      <c r="G3126">
        <v>1183.02</v>
      </c>
    </row>
    <row r="3127" spans="1:7">
      <c r="A3127" s="4">
        <v>37523</v>
      </c>
      <c r="B3127">
        <v>969.95</v>
      </c>
      <c r="C3127">
        <v>969.95</v>
      </c>
      <c r="D3127">
        <v>960.2</v>
      </c>
      <c r="E3127">
        <v>966.2</v>
      </c>
      <c r="F3127">
        <v>40927813</v>
      </c>
      <c r="G3127">
        <v>1079.52</v>
      </c>
    </row>
    <row r="3128" spans="1:7">
      <c r="A3128" s="4">
        <v>37522</v>
      </c>
      <c r="B3128">
        <v>969.85</v>
      </c>
      <c r="C3128">
        <v>974.75</v>
      </c>
      <c r="D3128">
        <v>967.35</v>
      </c>
      <c r="E3128">
        <v>970.3</v>
      </c>
      <c r="F3128">
        <v>39800308</v>
      </c>
      <c r="G3128">
        <v>1081.0999999999999</v>
      </c>
    </row>
    <row r="3129" spans="1:7">
      <c r="A3129" s="4">
        <v>37519</v>
      </c>
      <c r="B3129">
        <v>975.6</v>
      </c>
      <c r="C3129">
        <v>975.6</v>
      </c>
      <c r="D3129">
        <v>960.7</v>
      </c>
      <c r="E3129">
        <v>969.6</v>
      </c>
      <c r="F3129">
        <v>46970014</v>
      </c>
      <c r="G3129">
        <v>1149.06</v>
      </c>
    </row>
    <row r="3130" spans="1:7">
      <c r="A3130" s="4">
        <v>37518</v>
      </c>
      <c r="B3130">
        <v>983.45</v>
      </c>
      <c r="C3130">
        <v>985.25</v>
      </c>
      <c r="D3130">
        <v>970.8</v>
      </c>
      <c r="E3130">
        <v>976.05</v>
      </c>
      <c r="F3130">
        <v>40460954</v>
      </c>
      <c r="G3130">
        <v>1186.45</v>
      </c>
    </row>
    <row r="3131" spans="1:7">
      <c r="A3131" s="4">
        <v>37517</v>
      </c>
      <c r="B3131">
        <v>994.15</v>
      </c>
      <c r="C3131">
        <v>994.15</v>
      </c>
      <c r="D3131">
        <v>981.6</v>
      </c>
      <c r="E3131">
        <v>983.6</v>
      </c>
      <c r="F3131">
        <v>35931214</v>
      </c>
      <c r="G3131">
        <v>1097.6400000000001</v>
      </c>
    </row>
    <row r="3132" spans="1:7">
      <c r="A3132" s="4">
        <v>37516</v>
      </c>
      <c r="B3132">
        <v>985.75</v>
      </c>
      <c r="C3132">
        <v>996.8</v>
      </c>
      <c r="D3132">
        <v>985.75</v>
      </c>
      <c r="E3132">
        <v>994.9</v>
      </c>
      <c r="F3132">
        <v>35811735</v>
      </c>
      <c r="G3132">
        <v>1034.67</v>
      </c>
    </row>
    <row r="3133" spans="1:7">
      <c r="A3133" s="4">
        <v>37515</v>
      </c>
      <c r="B3133">
        <v>991.75</v>
      </c>
      <c r="C3133">
        <v>997</v>
      </c>
      <c r="D3133">
        <v>983.55</v>
      </c>
      <c r="E3133">
        <v>985.75</v>
      </c>
      <c r="F3133">
        <v>30548896</v>
      </c>
      <c r="G3133">
        <v>889.45</v>
      </c>
    </row>
    <row r="3134" spans="1:7">
      <c r="A3134" s="4">
        <v>37512</v>
      </c>
      <c r="B3134">
        <v>1001.4</v>
      </c>
      <c r="C3134">
        <v>1001.4</v>
      </c>
      <c r="D3134">
        <v>989.85</v>
      </c>
      <c r="E3134">
        <v>992</v>
      </c>
      <c r="F3134">
        <v>31250206</v>
      </c>
      <c r="G3134">
        <v>871.92</v>
      </c>
    </row>
    <row r="3135" spans="1:7">
      <c r="A3135" s="4">
        <v>37511</v>
      </c>
      <c r="B3135">
        <v>998.95</v>
      </c>
      <c r="C3135">
        <v>1005.15</v>
      </c>
      <c r="D3135">
        <v>998.8</v>
      </c>
      <c r="E3135">
        <v>1001.65</v>
      </c>
      <c r="F3135">
        <v>43058940</v>
      </c>
      <c r="G3135">
        <v>1106.25</v>
      </c>
    </row>
    <row r="3136" spans="1:7">
      <c r="A3136" s="4">
        <v>37510</v>
      </c>
      <c r="B3136">
        <v>998.6</v>
      </c>
      <c r="C3136">
        <v>1002.35</v>
      </c>
      <c r="D3136">
        <v>993.35</v>
      </c>
      <c r="E3136">
        <v>998.85</v>
      </c>
      <c r="F3136">
        <v>44180814</v>
      </c>
      <c r="G3136">
        <v>1410.78</v>
      </c>
    </row>
    <row r="3137" spans="1:7">
      <c r="A3137" s="4">
        <v>37508</v>
      </c>
      <c r="B3137">
        <v>992.05</v>
      </c>
      <c r="C3137">
        <v>1005.85</v>
      </c>
      <c r="D3137">
        <v>985.25</v>
      </c>
      <c r="E3137">
        <v>998.55</v>
      </c>
      <c r="F3137">
        <v>51864825</v>
      </c>
      <c r="G3137">
        <v>1597.74</v>
      </c>
    </row>
    <row r="3138" spans="1:7">
      <c r="A3138" s="4">
        <v>37505</v>
      </c>
      <c r="B3138">
        <v>1008.45</v>
      </c>
      <c r="C3138">
        <v>1008.45</v>
      </c>
      <c r="D3138">
        <v>992.7</v>
      </c>
      <c r="E3138">
        <v>995.2</v>
      </c>
      <c r="F3138">
        <v>45009048</v>
      </c>
      <c r="G3138">
        <v>1328.48</v>
      </c>
    </row>
    <row r="3139" spans="1:7">
      <c r="A3139" s="4">
        <v>37504</v>
      </c>
      <c r="B3139">
        <v>1006.9</v>
      </c>
      <c r="C3139">
        <v>1013.45</v>
      </c>
      <c r="D3139">
        <v>1004.2</v>
      </c>
      <c r="E3139">
        <v>1008.6</v>
      </c>
      <c r="F3139">
        <v>57436407</v>
      </c>
      <c r="G3139">
        <v>1667</v>
      </c>
    </row>
    <row r="3140" spans="1:7">
      <c r="A3140" s="4">
        <v>37503</v>
      </c>
      <c r="B3140">
        <v>1000.7</v>
      </c>
      <c r="C3140">
        <v>1008.8</v>
      </c>
      <c r="D3140">
        <v>990.85</v>
      </c>
      <c r="E3140">
        <v>1006.95</v>
      </c>
      <c r="F3140">
        <v>53158549</v>
      </c>
      <c r="G3140">
        <v>1352.68</v>
      </c>
    </row>
    <row r="3141" spans="1:7">
      <c r="A3141" s="4">
        <v>37502</v>
      </c>
      <c r="B3141">
        <v>1013.65</v>
      </c>
      <c r="C3141">
        <v>1014.8</v>
      </c>
      <c r="D3141">
        <v>999.4</v>
      </c>
      <c r="E3141">
        <v>1001.1</v>
      </c>
      <c r="F3141">
        <v>44809812</v>
      </c>
      <c r="G3141">
        <v>1118.01</v>
      </c>
    </row>
    <row r="3142" spans="1:7">
      <c r="A3142" s="4">
        <v>37501</v>
      </c>
      <c r="B3142">
        <v>1010.9</v>
      </c>
      <c r="C3142">
        <v>1024.6500000000001</v>
      </c>
      <c r="D3142">
        <v>1010.85</v>
      </c>
      <c r="E3142">
        <v>1013.5</v>
      </c>
      <c r="F3142">
        <v>56393644</v>
      </c>
      <c r="G3142">
        <v>1336.13</v>
      </c>
    </row>
    <row r="3143" spans="1:7">
      <c r="A3143" s="4">
        <v>37498</v>
      </c>
      <c r="B3143">
        <v>987.65</v>
      </c>
      <c r="C3143">
        <v>1012.75</v>
      </c>
      <c r="D3143">
        <v>986.7</v>
      </c>
      <c r="E3143">
        <v>1010.6</v>
      </c>
      <c r="F3143">
        <v>70534773</v>
      </c>
      <c r="G3143">
        <v>1721.88</v>
      </c>
    </row>
    <row r="3144" spans="1:7">
      <c r="A3144" s="4">
        <v>37497</v>
      </c>
      <c r="B3144">
        <v>985.85</v>
      </c>
      <c r="C3144">
        <v>989.4</v>
      </c>
      <c r="D3144">
        <v>981.45</v>
      </c>
      <c r="E3144">
        <v>987.25</v>
      </c>
      <c r="F3144">
        <v>75078066</v>
      </c>
      <c r="G3144">
        <v>1891.68</v>
      </c>
    </row>
    <row r="3145" spans="1:7">
      <c r="A3145" s="4">
        <v>37496</v>
      </c>
      <c r="B3145">
        <v>987.35</v>
      </c>
      <c r="C3145">
        <v>988.1</v>
      </c>
      <c r="D3145">
        <v>981.1</v>
      </c>
      <c r="E3145">
        <v>985.7</v>
      </c>
      <c r="F3145">
        <v>44209404</v>
      </c>
      <c r="G3145">
        <v>1160.3499999999999</v>
      </c>
    </row>
    <row r="3146" spans="1:7">
      <c r="A3146" s="4">
        <v>37495</v>
      </c>
      <c r="B3146">
        <v>998.85</v>
      </c>
      <c r="C3146">
        <v>1003.3</v>
      </c>
      <c r="D3146">
        <v>985.7</v>
      </c>
      <c r="E3146">
        <v>987.7</v>
      </c>
      <c r="F3146">
        <v>54473165</v>
      </c>
      <c r="G3146">
        <v>1644.85</v>
      </c>
    </row>
    <row r="3147" spans="1:7">
      <c r="A3147" s="4">
        <v>37494</v>
      </c>
      <c r="B3147">
        <v>992.4</v>
      </c>
      <c r="C3147">
        <v>1001.45</v>
      </c>
      <c r="D3147">
        <v>986.15</v>
      </c>
      <c r="E3147">
        <v>998.85</v>
      </c>
      <c r="F3147">
        <v>45092815</v>
      </c>
      <c r="G3147">
        <v>1204.8900000000001</v>
      </c>
    </row>
    <row r="3148" spans="1:7">
      <c r="A3148" s="4">
        <v>37491</v>
      </c>
      <c r="B3148">
        <v>985.75</v>
      </c>
      <c r="C3148">
        <v>996.4</v>
      </c>
      <c r="D3148">
        <v>984.7</v>
      </c>
      <c r="E3148">
        <v>995.2</v>
      </c>
      <c r="F3148">
        <v>39913412</v>
      </c>
      <c r="G3148">
        <v>1375.13</v>
      </c>
    </row>
    <row r="3149" spans="1:7">
      <c r="A3149" s="4">
        <v>37490</v>
      </c>
      <c r="B3149">
        <v>988.55</v>
      </c>
      <c r="C3149">
        <v>995.3</v>
      </c>
      <c r="D3149">
        <v>983.45</v>
      </c>
      <c r="E3149">
        <v>985.7</v>
      </c>
      <c r="F3149">
        <v>40653997</v>
      </c>
      <c r="G3149">
        <v>1136.47</v>
      </c>
    </row>
    <row r="3150" spans="1:7">
      <c r="A3150" s="4">
        <v>37489</v>
      </c>
      <c r="B3150">
        <v>988.6</v>
      </c>
      <c r="C3150">
        <v>994.25</v>
      </c>
      <c r="D3150">
        <v>984.35</v>
      </c>
      <c r="E3150">
        <v>988.45</v>
      </c>
      <c r="F3150">
        <v>55111392</v>
      </c>
      <c r="G3150">
        <v>1370.13</v>
      </c>
    </row>
    <row r="3151" spans="1:7">
      <c r="A3151" s="4">
        <v>37488</v>
      </c>
      <c r="B3151">
        <v>979.75</v>
      </c>
      <c r="C3151">
        <v>990.85</v>
      </c>
      <c r="D3151">
        <v>979.05</v>
      </c>
      <c r="E3151">
        <v>988.55</v>
      </c>
      <c r="F3151">
        <v>41504172</v>
      </c>
      <c r="G3151">
        <v>1034.75</v>
      </c>
    </row>
    <row r="3152" spans="1:7">
      <c r="A3152" s="4">
        <v>37487</v>
      </c>
      <c r="B3152">
        <v>979.4</v>
      </c>
      <c r="C3152">
        <v>983.55</v>
      </c>
      <c r="D3152">
        <v>978.2</v>
      </c>
      <c r="E3152">
        <v>979.85</v>
      </c>
      <c r="F3152">
        <v>29704038</v>
      </c>
      <c r="G3152">
        <v>751.33</v>
      </c>
    </row>
    <row r="3153" spans="1:7">
      <c r="A3153" s="4">
        <v>37484</v>
      </c>
      <c r="B3153">
        <v>970.75</v>
      </c>
      <c r="C3153">
        <v>981.2</v>
      </c>
      <c r="D3153">
        <v>968.35</v>
      </c>
      <c r="E3153">
        <v>979.25</v>
      </c>
      <c r="F3153">
        <v>33890407</v>
      </c>
      <c r="G3153">
        <v>876.07</v>
      </c>
    </row>
    <row r="3154" spans="1:7">
      <c r="A3154" s="4">
        <v>37482</v>
      </c>
      <c r="B3154">
        <v>976.05</v>
      </c>
      <c r="C3154">
        <v>976.25</v>
      </c>
      <c r="D3154">
        <v>967.25</v>
      </c>
      <c r="E3154">
        <v>969.65</v>
      </c>
      <c r="F3154">
        <v>40794287</v>
      </c>
      <c r="G3154">
        <v>940.47</v>
      </c>
    </row>
    <row r="3155" spans="1:7">
      <c r="A3155" s="4">
        <v>37481</v>
      </c>
      <c r="B3155">
        <v>970.4</v>
      </c>
      <c r="C3155">
        <v>977.2</v>
      </c>
      <c r="D3155">
        <v>969.9</v>
      </c>
      <c r="E3155">
        <v>976.05</v>
      </c>
      <c r="F3155">
        <v>26756958</v>
      </c>
      <c r="G3155">
        <v>632.35</v>
      </c>
    </row>
    <row r="3156" spans="1:7">
      <c r="A3156" s="4">
        <v>37480</v>
      </c>
      <c r="B3156">
        <v>961.15</v>
      </c>
      <c r="C3156">
        <v>971.55</v>
      </c>
      <c r="D3156">
        <v>961.15</v>
      </c>
      <c r="E3156">
        <v>969.85</v>
      </c>
      <c r="F3156">
        <v>38876795</v>
      </c>
      <c r="G3156">
        <v>958.44</v>
      </c>
    </row>
    <row r="3157" spans="1:7">
      <c r="A3157" s="4">
        <v>37477</v>
      </c>
      <c r="B3157">
        <v>953.8</v>
      </c>
      <c r="C3157">
        <v>963.85</v>
      </c>
      <c r="D3157">
        <v>948</v>
      </c>
      <c r="E3157">
        <v>961.95</v>
      </c>
      <c r="F3157">
        <v>53339216</v>
      </c>
      <c r="G3157">
        <v>1270.8599999999999</v>
      </c>
    </row>
    <row r="3158" spans="1:7">
      <c r="A3158" s="4">
        <v>37476</v>
      </c>
      <c r="B3158">
        <v>969.15</v>
      </c>
      <c r="C3158">
        <v>971.75</v>
      </c>
      <c r="D3158">
        <v>951.2</v>
      </c>
      <c r="E3158">
        <v>953.55</v>
      </c>
      <c r="F3158">
        <v>42631668</v>
      </c>
      <c r="G3158">
        <v>1020.17</v>
      </c>
    </row>
    <row r="3159" spans="1:7">
      <c r="A3159" s="4">
        <v>37475</v>
      </c>
      <c r="B3159">
        <v>967.7</v>
      </c>
      <c r="C3159">
        <v>978.6</v>
      </c>
      <c r="D3159">
        <v>966.55</v>
      </c>
      <c r="E3159">
        <v>969.1</v>
      </c>
      <c r="F3159">
        <v>44116134</v>
      </c>
      <c r="G3159">
        <v>1120.77</v>
      </c>
    </row>
    <row r="3160" spans="1:7">
      <c r="A3160" s="4">
        <v>37474</v>
      </c>
      <c r="B3160">
        <v>963.3</v>
      </c>
      <c r="C3160">
        <v>969.55</v>
      </c>
      <c r="D3160">
        <v>955.4</v>
      </c>
      <c r="E3160">
        <v>966.65</v>
      </c>
      <c r="F3160">
        <v>40644012</v>
      </c>
      <c r="G3160">
        <v>960.16</v>
      </c>
    </row>
    <row r="3161" spans="1:7">
      <c r="A3161" s="4">
        <v>37473</v>
      </c>
      <c r="B3161">
        <v>954.9</v>
      </c>
      <c r="C3161">
        <v>966.5</v>
      </c>
      <c r="D3161">
        <v>953.9</v>
      </c>
      <c r="E3161">
        <v>963.25</v>
      </c>
      <c r="F3161">
        <v>42315175</v>
      </c>
      <c r="G3161">
        <v>996.1</v>
      </c>
    </row>
    <row r="3162" spans="1:7">
      <c r="A3162" s="4">
        <v>37470</v>
      </c>
      <c r="B3162">
        <v>957.55</v>
      </c>
      <c r="C3162">
        <v>957.55</v>
      </c>
      <c r="D3162">
        <v>935.55</v>
      </c>
      <c r="E3162">
        <v>954.75</v>
      </c>
      <c r="F3162">
        <v>42399615</v>
      </c>
      <c r="G3162">
        <v>1008.81</v>
      </c>
    </row>
    <row r="3163" spans="1:7">
      <c r="A3163" s="4">
        <v>37469</v>
      </c>
      <c r="B3163">
        <v>959.2</v>
      </c>
      <c r="C3163">
        <v>972.05</v>
      </c>
      <c r="D3163">
        <v>954.15</v>
      </c>
      <c r="E3163">
        <v>957.7</v>
      </c>
      <c r="F3163">
        <v>43346922</v>
      </c>
      <c r="G3163">
        <v>983.78</v>
      </c>
    </row>
    <row r="3164" spans="1:7">
      <c r="A3164" s="4">
        <v>37468</v>
      </c>
      <c r="B3164">
        <v>960.3</v>
      </c>
      <c r="C3164">
        <v>964.1</v>
      </c>
      <c r="D3164">
        <v>943.6</v>
      </c>
      <c r="E3164">
        <v>958.9</v>
      </c>
      <c r="F3164">
        <v>58530809</v>
      </c>
      <c r="G3164">
        <v>1340.32</v>
      </c>
    </row>
    <row r="3165" spans="1:7">
      <c r="A3165" s="4">
        <v>37467</v>
      </c>
      <c r="B3165">
        <v>973</v>
      </c>
      <c r="C3165">
        <v>987.5</v>
      </c>
      <c r="D3165">
        <v>956.8</v>
      </c>
      <c r="E3165">
        <v>960.65</v>
      </c>
      <c r="F3165">
        <v>54986098</v>
      </c>
      <c r="G3165">
        <v>1337.34</v>
      </c>
    </row>
    <row r="3166" spans="1:7">
      <c r="A3166" s="4">
        <v>37466</v>
      </c>
      <c r="B3166">
        <v>973</v>
      </c>
      <c r="C3166">
        <v>977.95</v>
      </c>
      <c r="D3166">
        <v>953.15</v>
      </c>
      <c r="E3166">
        <v>971.65</v>
      </c>
      <c r="F3166">
        <v>55206523</v>
      </c>
      <c r="G3166">
        <v>1304.44</v>
      </c>
    </row>
    <row r="3167" spans="1:7">
      <c r="A3167" s="4">
        <v>37463</v>
      </c>
      <c r="B3167">
        <v>1001.05</v>
      </c>
      <c r="C3167">
        <v>1001.05</v>
      </c>
      <c r="D3167">
        <v>972.55</v>
      </c>
      <c r="E3167">
        <v>973.5</v>
      </c>
      <c r="F3167">
        <v>59582074</v>
      </c>
      <c r="G3167">
        <v>1477.41</v>
      </c>
    </row>
    <row r="3168" spans="1:7">
      <c r="A3168" s="4">
        <v>37462</v>
      </c>
      <c r="B3168">
        <v>1004.2</v>
      </c>
      <c r="C3168">
        <v>1021.3</v>
      </c>
      <c r="D3168">
        <v>997.85</v>
      </c>
      <c r="E3168">
        <v>1001.55</v>
      </c>
      <c r="F3168">
        <v>77644954</v>
      </c>
      <c r="G3168">
        <v>1953.04</v>
      </c>
    </row>
    <row r="3169" spans="1:7">
      <c r="A3169" s="4">
        <v>37461</v>
      </c>
      <c r="B3169">
        <v>1021.8</v>
      </c>
      <c r="C3169">
        <v>1022.2</v>
      </c>
      <c r="D3169">
        <v>1001.9</v>
      </c>
      <c r="E3169">
        <v>1004.05</v>
      </c>
      <c r="F3169">
        <v>43163651</v>
      </c>
      <c r="G3169">
        <v>1267.8900000000001</v>
      </c>
    </row>
    <row r="3170" spans="1:7">
      <c r="A3170" s="4">
        <v>37460</v>
      </c>
      <c r="B3170">
        <v>1012.05</v>
      </c>
      <c r="C3170">
        <v>1023.65</v>
      </c>
      <c r="D3170">
        <v>1005.75</v>
      </c>
      <c r="E3170">
        <v>1021.9</v>
      </c>
      <c r="F3170">
        <v>48047033</v>
      </c>
      <c r="G3170">
        <v>1388.14</v>
      </c>
    </row>
    <row r="3171" spans="1:7">
      <c r="A3171" s="4">
        <v>37459</v>
      </c>
      <c r="B3171">
        <v>1035.2</v>
      </c>
      <c r="C3171">
        <v>1035.2</v>
      </c>
      <c r="D3171">
        <v>1009</v>
      </c>
      <c r="E3171">
        <v>1012</v>
      </c>
      <c r="F3171">
        <v>38097742</v>
      </c>
      <c r="G3171">
        <v>1152.95</v>
      </c>
    </row>
    <row r="3172" spans="1:7">
      <c r="A3172" s="4">
        <v>37456</v>
      </c>
      <c r="B3172">
        <v>1041.3499999999999</v>
      </c>
      <c r="C3172">
        <v>1041.5</v>
      </c>
      <c r="D3172">
        <v>1032.25</v>
      </c>
      <c r="E3172">
        <v>1035.9000000000001</v>
      </c>
      <c r="F3172">
        <v>38248003</v>
      </c>
      <c r="G3172">
        <v>1027.1099999999999</v>
      </c>
    </row>
    <row r="3173" spans="1:7">
      <c r="A3173" s="4">
        <v>37455</v>
      </c>
      <c r="B3173">
        <v>1032.55</v>
      </c>
      <c r="C3173">
        <v>1044</v>
      </c>
      <c r="D3173">
        <v>1032.55</v>
      </c>
      <c r="E3173">
        <v>1041.3</v>
      </c>
      <c r="F3173">
        <v>32852208</v>
      </c>
      <c r="G3173">
        <v>1005.88</v>
      </c>
    </row>
    <row r="3174" spans="1:7">
      <c r="A3174" s="4">
        <v>37454</v>
      </c>
      <c r="B3174">
        <v>1035.95</v>
      </c>
      <c r="C3174">
        <v>1037.5</v>
      </c>
      <c r="D3174">
        <v>1025</v>
      </c>
      <c r="E3174">
        <v>1032.55</v>
      </c>
      <c r="F3174">
        <v>36540126</v>
      </c>
      <c r="G3174">
        <v>983.95</v>
      </c>
    </row>
    <row r="3175" spans="1:7">
      <c r="A3175" s="4">
        <v>37453</v>
      </c>
      <c r="B3175">
        <v>1047.9000000000001</v>
      </c>
      <c r="C3175">
        <v>1051.8499999999999</v>
      </c>
      <c r="D3175">
        <v>1033.95</v>
      </c>
      <c r="E3175">
        <v>1035.95</v>
      </c>
      <c r="F3175">
        <v>41557411</v>
      </c>
      <c r="G3175">
        <v>1137.8599999999999</v>
      </c>
    </row>
    <row r="3176" spans="1:7">
      <c r="A3176" s="4">
        <v>37452</v>
      </c>
      <c r="B3176">
        <v>1057.95</v>
      </c>
      <c r="C3176">
        <v>1058.45</v>
      </c>
      <c r="D3176">
        <v>1043.3</v>
      </c>
      <c r="E3176">
        <v>1048</v>
      </c>
      <c r="F3176">
        <v>30059725</v>
      </c>
      <c r="G3176">
        <v>812.75</v>
      </c>
    </row>
    <row r="3177" spans="1:7">
      <c r="A3177" s="4">
        <v>37449</v>
      </c>
      <c r="B3177">
        <v>1057.0999999999999</v>
      </c>
      <c r="C3177">
        <v>1064.9000000000001</v>
      </c>
      <c r="D3177">
        <v>1054.9000000000001</v>
      </c>
      <c r="E3177">
        <v>1058.25</v>
      </c>
      <c r="F3177">
        <v>31397210</v>
      </c>
      <c r="G3177">
        <v>926.29</v>
      </c>
    </row>
    <row r="3178" spans="1:7">
      <c r="A3178" s="4">
        <v>37448</v>
      </c>
      <c r="B3178">
        <v>1070.95</v>
      </c>
      <c r="C3178">
        <v>1070.95</v>
      </c>
      <c r="D3178">
        <v>1055.3</v>
      </c>
      <c r="E3178">
        <v>1056.5999999999999</v>
      </c>
      <c r="F3178">
        <v>36454257</v>
      </c>
      <c r="G3178">
        <v>1056.44</v>
      </c>
    </row>
    <row r="3179" spans="1:7">
      <c r="A3179" s="4">
        <v>37447</v>
      </c>
      <c r="B3179">
        <v>1081.55</v>
      </c>
      <c r="C3179">
        <v>1087.4000000000001</v>
      </c>
      <c r="D3179">
        <v>1069.45</v>
      </c>
      <c r="E3179">
        <v>1071.7</v>
      </c>
      <c r="F3179">
        <v>40196542</v>
      </c>
      <c r="G3179">
        <v>1334.66</v>
      </c>
    </row>
    <row r="3180" spans="1:7">
      <c r="A3180" s="4">
        <v>37446</v>
      </c>
      <c r="B3180">
        <v>1081.9000000000001</v>
      </c>
      <c r="C3180">
        <v>1083.6500000000001</v>
      </c>
      <c r="D3180">
        <v>1077.55</v>
      </c>
      <c r="E3180">
        <v>1080.3</v>
      </c>
      <c r="F3180">
        <v>39642048</v>
      </c>
      <c r="G3180">
        <v>1060.6300000000001</v>
      </c>
    </row>
    <row r="3181" spans="1:7">
      <c r="A3181" s="4">
        <v>37445</v>
      </c>
      <c r="B3181">
        <v>1074</v>
      </c>
      <c r="C3181">
        <v>1085.3</v>
      </c>
      <c r="D3181">
        <v>1072.9000000000001</v>
      </c>
      <c r="E3181">
        <v>1082.05</v>
      </c>
      <c r="F3181">
        <v>41663659</v>
      </c>
      <c r="G3181">
        <v>1144.6600000000001</v>
      </c>
    </row>
    <row r="3182" spans="1:7">
      <c r="A3182" s="4">
        <v>37442</v>
      </c>
      <c r="B3182">
        <v>1071</v>
      </c>
      <c r="C3182">
        <v>1076.2</v>
      </c>
      <c r="D3182">
        <v>1067.45</v>
      </c>
      <c r="E3182">
        <v>1073.8</v>
      </c>
      <c r="F3182">
        <v>31658677</v>
      </c>
      <c r="G3182">
        <v>969.3</v>
      </c>
    </row>
    <row r="3183" spans="1:7">
      <c r="A3183" s="4">
        <v>37441</v>
      </c>
      <c r="B3183">
        <v>1069.95</v>
      </c>
      <c r="C3183">
        <v>1078.55</v>
      </c>
      <c r="D3183">
        <v>1068.4000000000001</v>
      </c>
      <c r="E3183">
        <v>1070.55</v>
      </c>
      <c r="F3183">
        <v>39803828</v>
      </c>
      <c r="G3183">
        <v>1224.05</v>
      </c>
    </row>
    <row r="3184" spans="1:7">
      <c r="A3184" s="4">
        <v>37440</v>
      </c>
      <c r="B3184">
        <v>1067.8</v>
      </c>
      <c r="C3184">
        <v>1074</v>
      </c>
      <c r="D3184">
        <v>1065.55</v>
      </c>
      <c r="E3184">
        <v>1069.9000000000001</v>
      </c>
      <c r="F3184">
        <v>39630859</v>
      </c>
      <c r="G3184">
        <v>1200.01</v>
      </c>
    </row>
    <row r="3185" spans="1:7">
      <c r="A3185" s="4">
        <v>37439</v>
      </c>
      <c r="B3185">
        <v>1067.9000000000001</v>
      </c>
      <c r="C3185">
        <v>1071.7</v>
      </c>
      <c r="D3185">
        <v>1064.95</v>
      </c>
      <c r="E3185">
        <v>1068.05</v>
      </c>
      <c r="F3185">
        <v>42057870</v>
      </c>
      <c r="G3185">
        <v>1056.49</v>
      </c>
    </row>
    <row r="3186" spans="1:7">
      <c r="A3186" s="4">
        <v>37438</v>
      </c>
      <c r="B3186">
        <v>1058</v>
      </c>
      <c r="C3186">
        <v>1070.1500000000001</v>
      </c>
      <c r="D3186">
        <v>1058</v>
      </c>
      <c r="E3186">
        <v>1068.95</v>
      </c>
      <c r="F3186">
        <v>31615730</v>
      </c>
      <c r="G3186">
        <v>832.49</v>
      </c>
    </row>
    <row r="3187" spans="1:7">
      <c r="A3187" s="4">
        <v>37435</v>
      </c>
      <c r="B3187">
        <v>1049.4000000000001</v>
      </c>
      <c r="C3187">
        <v>1068.9000000000001</v>
      </c>
      <c r="D3187">
        <v>1049.4000000000001</v>
      </c>
      <c r="E3187">
        <v>1057.8</v>
      </c>
      <c r="F3187">
        <v>42669654</v>
      </c>
      <c r="G3187">
        <v>1093.4100000000001</v>
      </c>
    </row>
    <row r="3188" spans="1:7">
      <c r="A3188" s="4">
        <v>37434</v>
      </c>
      <c r="B3188">
        <v>1044.5</v>
      </c>
      <c r="C3188">
        <v>1053.7</v>
      </c>
      <c r="D3188">
        <v>1044</v>
      </c>
      <c r="E3188">
        <v>1048.55</v>
      </c>
      <c r="F3188">
        <v>50093269</v>
      </c>
      <c r="G3188">
        <v>1332.19</v>
      </c>
    </row>
    <row r="3189" spans="1:7">
      <c r="A3189" s="4">
        <v>37433</v>
      </c>
      <c r="B3189">
        <v>1055.3499999999999</v>
      </c>
      <c r="C3189">
        <v>1061.05</v>
      </c>
      <c r="D3189">
        <v>1042.2</v>
      </c>
      <c r="E3189">
        <v>1044.2</v>
      </c>
      <c r="F3189">
        <v>38081458</v>
      </c>
      <c r="G3189">
        <v>1045.71</v>
      </c>
    </row>
    <row r="3190" spans="1:7">
      <c r="A3190" s="4">
        <v>37432</v>
      </c>
      <c r="B3190">
        <v>1061.9000000000001</v>
      </c>
      <c r="C3190">
        <v>1063.3</v>
      </c>
      <c r="D3190">
        <v>1048.55</v>
      </c>
      <c r="E3190">
        <v>1055.4000000000001</v>
      </c>
      <c r="F3190">
        <v>48986465</v>
      </c>
      <c r="G3190">
        <v>1232.46</v>
      </c>
    </row>
    <row r="3191" spans="1:7">
      <c r="A3191" s="4">
        <v>37431</v>
      </c>
      <c r="B3191">
        <v>1065.5999999999999</v>
      </c>
      <c r="C3191">
        <v>1065.5999999999999</v>
      </c>
      <c r="D3191">
        <v>1054.45</v>
      </c>
      <c r="E3191">
        <v>1061.8499999999999</v>
      </c>
      <c r="F3191">
        <v>28998464</v>
      </c>
      <c r="G3191">
        <v>794.71</v>
      </c>
    </row>
    <row r="3192" spans="1:7">
      <c r="A3192" s="4">
        <v>37428</v>
      </c>
      <c r="B3192">
        <v>1069.5</v>
      </c>
      <c r="C3192">
        <v>1069.8</v>
      </c>
      <c r="D3192">
        <v>1058.95</v>
      </c>
      <c r="E3192">
        <v>1062.55</v>
      </c>
      <c r="F3192">
        <v>36400989</v>
      </c>
      <c r="G3192">
        <v>971.51</v>
      </c>
    </row>
    <row r="3193" spans="1:7">
      <c r="A3193" s="4">
        <v>37427</v>
      </c>
      <c r="B3193">
        <v>1063.0999999999999</v>
      </c>
      <c r="C3193">
        <v>1074</v>
      </c>
      <c r="D3193">
        <v>1056.25</v>
      </c>
      <c r="E3193">
        <v>1070.05</v>
      </c>
      <c r="F3193">
        <v>44432596</v>
      </c>
      <c r="G3193">
        <v>1178.6500000000001</v>
      </c>
    </row>
    <row r="3194" spans="1:7">
      <c r="A3194" s="4">
        <v>37426</v>
      </c>
      <c r="B3194">
        <v>1074.7</v>
      </c>
      <c r="C3194">
        <v>1079.2</v>
      </c>
      <c r="D3194">
        <v>1056.45</v>
      </c>
      <c r="E3194">
        <v>1062.9000000000001</v>
      </c>
      <c r="F3194">
        <v>46367417</v>
      </c>
      <c r="G3194">
        <v>1301.8800000000001</v>
      </c>
    </row>
    <row r="3195" spans="1:7">
      <c r="A3195" s="4">
        <v>37425</v>
      </c>
      <c r="B3195">
        <v>1088.9000000000001</v>
      </c>
      <c r="C3195">
        <v>1097.4000000000001</v>
      </c>
      <c r="D3195">
        <v>1073.75</v>
      </c>
      <c r="E3195">
        <v>1074.95</v>
      </c>
      <c r="F3195">
        <v>38285735</v>
      </c>
      <c r="G3195">
        <v>998.81</v>
      </c>
    </row>
    <row r="3196" spans="1:7">
      <c r="A3196" s="4">
        <v>37424</v>
      </c>
      <c r="B3196">
        <v>1085.8</v>
      </c>
      <c r="C3196">
        <v>1097.55</v>
      </c>
      <c r="D3196">
        <v>1085.7</v>
      </c>
      <c r="E3196">
        <v>1088.9000000000001</v>
      </c>
      <c r="F3196">
        <v>35014054</v>
      </c>
      <c r="G3196">
        <v>808.88</v>
      </c>
    </row>
    <row r="3197" spans="1:7">
      <c r="A3197" s="4">
        <v>37421</v>
      </c>
      <c r="B3197">
        <v>1081.75</v>
      </c>
      <c r="C3197">
        <v>1087.5999999999999</v>
      </c>
      <c r="D3197">
        <v>1079.45</v>
      </c>
      <c r="E3197">
        <v>1085.7</v>
      </c>
      <c r="F3197">
        <v>45124098</v>
      </c>
      <c r="G3197">
        <v>1083.03</v>
      </c>
    </row>
    <row r="3198" spans="1:7">
      <c r="A3198" s="4">
        <v>37420</v>
      </c>
      <c r="B3198">
        <v>1093</v>
      </c>
      <c r="C3198">
        <v>1102.05</v>
      </c>
      <c r="D3198">
        <v>1080.8</v>
      </c>
      <c r="E3198">
        <v>1082.8499999999999</v>
      </c>
      <c r="F3198">
        <v>36920383</v>
      </c>
      <c r="G3198">
        <v>1022.39</v>
      </c>
    </row>
    <row r="3199" spans="1:7">
      <c r="A3199" s="4">
        <v>37419</v>
      </c>
      <c r="B3199">
        <v>1097.1500000000001</v>
      </c>
      <c r="C3199">
        <v>1100.45</v>
      </c>
      <c r="D3199">
        <v>1088.5</v>
      </c>
      <c r="E3199">
        <v>1092.8</v>
      </c>
      <c r="F3199">
        <v>45733083</v>
      </c>
      <c r="G3199">
        <v>1102.81</v>
      </c>
    </row>
    <row r="3200" spans="1:7">
      <c r="A3200" s="4">
        <v>37418</v>
      </c>
      <c r="B3200">
        <v>1070.95</v>
      </c>
      <c r="C3200">
        <v>1099.5</v>
      </c>
      <c r="D3200">
        <v>1070.55</v>
      </c>
      <c r="E3200">
        <v>1097.05</v>
      </c>
      <c r="F3200">
        <v>57802224</v>
      </c>
      <c r="G3200">
        <v>1366.89</v>
      </c>
    </row>
    <row r="3201" spans="1:7">
      <c r="A3201" s="4">
        <v>37417</v>
      </c>
      <c r="B3201">
        <v>1049.95</v>
      </c>
      <c r="C3201">
        <v>1072.5</v>
      </c>
      <c r="D3201">
        <v>1049.95</v>
      </c>
      <c r="E3201">
        <v>1069.9000000000001</v>
      </c>
      <c r="F3201">
        <v>36192600</v>
      </c>
      <c r="G3201">
        <v>920.75</v>
      </c>
    </row>
    <row r="3202" spans="1:7">
      <c r="A3202" s="4">
        <v>37414</v>
      </c>
      <c r="B3202">
        <v>1063.75</v>
      </c>
      <c r="C3202">
        <v>1063.75</v>
      </c>
      <c r="D3202">
        <v>1044.3499999999999</v>
      </c>
      <c r="E3202">
        <v>1048.8</v>
      </c>
      <c r="F3202">
        <v>34431823</v>
      </c>
      <c r="G3202">
        <v>1040.0899999999999</v>
      </c>
    </row>
    <row r="3203" spans="1:7">
      <c r="A3203" s="4">
        <v>37413</v>
      </c>
      <c r="B3203">
        <v>1064.1500000000001</v>
      </c>
      <c r="C3203">
        <v>1072</v>
      </c>
      <c r="D3203">
        <v>1055.5</v>
      </c>
      <c r="E3203">
        <v>1064.3499999999999</v>
      </c>
      <c r="F3203">
        <v>49917727</v>
      </c>
      <c r="G3203">
        <v>1214.73</v>
      </c>
    </row>
    <row r="3204" spans="1:7">
      <c r="A3204" s="4">
        <v>37412</v>
      </c>
      <c r="B3204">
        <v>1045.55</v>
      </c>
      <c r="C3204">
        <v>1067.5</v>
      </c>
      <c r="D3204">
        <v>1045</v>
      </c>
      <c r="E3204">
        <v>1064.2</v>
      </c>
      <c r="F3204">
        <v>48382002</v>
      </c>
      <c r="G3204">
        <v>1242.79</v>
      </c>
    </row>
    <row r="3205" spans="1:7">
      <c r="A3205" s="4">
        <v>37411</v>
      </c>
      <c r="B3205">
        <v>1040.1500000000001</v>
      </c>
      <c r="C3205">
        <v>1047.4000000000001</v>
      </c>
      <c r="D3205">
        <v>1036.55</v>
      </c>
      <c r="E3205">
        <v>1045.4000000000001</v>
      </c>
      <c r="F3205">
        <v>31085674</v>
      </c>
      <c r="G3205">
        <v>826.65</v>
      </c>
    </row>
    <row r="3206" spans="1:7">
      <c r="A3206" s="4">
        <v>37410</v>
      </c>
      <c r="B3206">
        <v>1029.25</v>
      </c>
      <c r="C3206">
        <v>1047.25</v>
      </c>
      <c r="D3206">
        <v>1029.25</v>
      </c>
      <c r="E3206">
        <v>1039.75</v>
      </c>
      <c r="F3206">
        <v>35078791</v>
      </c>
      <c r="G3206">
        <v>965.33</v>
      </c>
    </row>
    <row r="3207" spans="1:7">
      <c r="A3207" s="4">
        <v>37407</v>
      </c>
      <c r="B3207">
        <v>1032.5</v>
      </c>
      <c r="C3207">
        <v>1037.7</v>
      </c>
      <c r="D3207">
        <v>1020.1</v>
      </c>
      <c r="E3207">
        <v>1028.8</v>
      </c>
      <c r="F3207">
        <v>48912840</v>
      </c>
      <c r="G3207">
        <v>1410.37</v>
      </c>
    </row>
    <row r="3208" spans="1:7">
      <c r="A3208" s="4">
        <v>37406</v>
      </c>
      <c r="B3208">
        <v>1041.4000000000001</v>
      </c>
      <c r="C3208">
        <v>1049.95</v>
      </c>
      <c r="D3208">
        <v>1030.0999999999999</v>
      </c>
      <c r="E3208">
        <v>1032.1500000000001</v>
      </c>
      <c r="F3208">
        <v>56754281</v>
      </c>
      <c r="G3208">
        <v>1375.88</v>
      </c>
    </row>
    <row r="3209" spans="1:7">
      <c r="A3209" s="4">
        <v>37405</v>
      </c>
      <c r="B3209">
        <v>1038.2</v>
      </c>
      <c r="C3209">
        <v>1047.95</v>
      </c>
      <c r="D3209">
        <v>1026.5</v>
      </c>
      <c r="E3209">
        <v>1041.6500000000001</v>
      </c>
      <c r="F3209">
        <v>59425589</v>
      </c>
      <c r="G3209">
        <v>1609.57</v>
      </c>
    </row>
    <row r="3210" spans="1:7">
      <c r="A3210" s="4">
        <v>37404</v>
      </c>
      <c r="B3210">
        <v>1061.9000000000001</v>
      </c>
      <c r="C3210">
        <v>1062.3</v>
      </c>
      <c r="D3210">
        <v>1034.0999999999999</v>
      </c>
      <c r="E3210">
        <v>1038.2</v>
      </c>
      <c r="F3210">
        <v>47296910</v>
      </c>
      <c r="G3210">
        <v>1255.7</v>
      </c>
    </row>
    <row r="3211" spans="1:7">
      <c r="A3211" s="4">
        <v>37403</v>
      </c>
      <c r="B3211">
        <v>1067</v>
      </c>
      <c r="C3211">
        <v>1071.5</v>
      </c>
      <c r="D3211">
        <v>1054.0999999999999</v>
      </c>
      <c r="E3211">
        <v>1062.7</v>
      </c>
      <c r="F3211">
        <v>45839909</v>
      </c>
      <c r="G3211">
        <v>1221.77</v>
      </c>
    </row>
    <row r="3212" spans="1:7">
      <c r="A3212" s="4">
        <v>37400</v>
      </c>
      <c r="B3212">
        <v>1026.9000000000001</v>
      </c>
      <c r="C3212">
        <v>1069.2</v>
      </c>
      <c r="D3212">
        <v>1026.9000000000001</v>
      </c>
      <c r="E3212">
        <v>1067</v>
      </c>
      <c r="F3212">
        <v>51001192</v>
      </c>
      <c r="G3212">
        <v>1313.52</v>
      </c>
    </row>
    <row r="3213" spans="1:7">
      <c r="A3213" s="4">
        <v>37399</v>
      </c>
      <c r="B3213">
        <v>1045.2</v>
      </c>
      <c r="C3213">
        <v>1045.3499999999999</v>
      </c>
      <c r="D3213">
        <v>1024.3</v>
      </c>
      <c r="E3213">
        <v>1026.75</v>
      </c>
      <c r="F3213">
        <v>40362927</v>
      </c>
      <c r="G3213">
        <v>1053.8599999999999</v>
      </c>
    </row>
    <row r="3214" spans="1:7">
      <c r="A3214" s="4">
        <v>37398</v>
      </c>
      <c r="B3214">
        <v>1049.5</v>
      </c>
      <c r="C3214">
        <v>1050.9000000000001</v>
      </c>
      <c r="D3214">
        <v>1035.5</v>
      </c>
      <c r="E3214">
        <v>1045.3</v>
      </c>
      <c r="F3214">
        <v>50691915</v>
      </c>
      <c r="G3214">
        <v>1316.28</v>
      </c>
    </row>
    <row r="3215" spans="1:7">
      <c r="A3215" s="4">
        <v>37397</v>
      </c>
      <c r="B3215">
        <v>1074.75</v>
      </c>
      <c r="C3215">
        <v>1074.8499999999999</v>
      </c>
      <c r="D3215">
        <v>1028.25</v>
      </c>
      <c r="E3215">
        <v>1049.2</v>
      </c>
      <c r="F3215">
        <v>69838950</v>
      </c>
      <c r="G3215">
        <v>1594.03</v>
      </c>
    </row>
    <row r="3216" spans="1:7">
      <c r="A3216" s="4">
        <v>37396</v>
      </c>
      <c r="B3216">
        <v>1091.7</v>
      </c>
      <c r="C3216">
        <v>1097.95</v>
      </c>
      <c r="D3216">
        <v>1071.3499999999999</v>
      </c>
      <c r="E3216">
        <v>1074.3499999999999</v>
      </c>
      <c r="F3216">
        <v>43649853</v>
      </c>
      <c r="G3216">
        <v>1039</v>
      </c>
    </row>
    <row r="3217" spans="1:7">
      <c r="A3217" s="4">
        <v>37393</v>
      </c>
      <c r="B3217">
        <v>1092.8</v>
      </c>
      <c r="C3217">
        <v>1099.75</v>
      </c>
      <c r="D3217">
        <v>1079.95</v>
      </c>
      <c r="E3217">
        <v>1090.6500000000001</v>
      </c>
      <c r="F3217">
        <v>55619999</v>
      </c>
      <c r="G3217">
        <v>1313.48</v>
      </c>
    </row>
    <row r="3218" spans="1:7">
      <c r="A3218" s="4">
        <v>37392</v>
      </c>
      <c r="B3218">
        <v>1108.25</v>
      </c>
      <c r="C3218">
        <v>1111.25</v>
      </c>
      <c r="D3218">
        <v>1089.8499999999999</v>
      </c>
      <c r="E3218">
        <v>1092.8</v>
      </c>
      <c r="F3218">
        <v>48839381</v>
      </c>
      <c r="G3218">
        <v>1212.07</v>
      </c>
    </row>
    <row r="3219" spans="1:7">
      <c r="A3219" s="4">
        <v>37391</v>
      </c>
      <c r="B3219">
        <v>1115.1500000000001</v>
      </c>
      <c r="C3219">
        <v>1121.5</v>
      </c>
      <c r="D3219">
        <v>1102.6500000000001</v>
      </c>
      <c r="E3219">
        <v>1107.8</v>
      </c>
      <c r="F3219">
        <v>43830185</v>
      </c>
      <c r="G3219">
        <v>1228.27</v>
      </c>
    </row>
    <row r="3220" spans="1:7">
      <c r="A3220" s="4">
        <v>37390</v>
      </c>
      <c r="B3220">
        <v>1119.95</v>
      </c>
      <c r="C3220">
        <v>1125.95</v>
      </c>
      <c r="D3220">
        <v>1111.45</v>
      </c>
      <c r="E3220">
        <v>1115.0999999999999</v>
      </c>
      <c r="F3220">
        <v>45786733</v>
      </c>
      <c r="G3220">
        <v>1113.3</v>
      </c>
    </row>
    <row r="3221" spans="1:7">
      <c r="A3221" s="4">
        <v>37389</v>
      </c>
      <c r="B3221">
        <v>1116.8</v>
      </c>
      <c r="C3221">
        <v>1121.95</v>
      </c>
      <c r="D3221">
        <v>1114.2</v>
      </c>
      <c r="E3221">
        <v>1119.6500000000001</v>
      </c>
      <c r="F3221">
        <v>35779577</v>
      </c>
      <c r="G3221">
        <v>908.75</v>
      </c>
    </row>
    <row r="3222" spans="1:7">
      <c r="A3222" s="4">
        <v>37386</v>
      </c>
      <c r="B3222">
        <v>1127.05</v>
      </c>
      <c r="C3222">
        <v>1127.3</v>
      </c>
      <c r="D3222">
        <v>1111.1500000000001</v>
      </c>
      <c r="E3222">
        <v>1116.4000000000001</v>
      </c>
      <c r="F3222">
        <v>39471255</v>
      </c>
      <c r="G3222">
        <v>949.49</v>
      </c>
    </row>
    <row r="3223" spans="1:7">
      <c r="A3223" s="4">
        <v>37385</v>
      </c>
      <c r="B3223">
        <v>1117.7</v>
      </c>
      <c r="C3223">
        <v>1136.55</v>
      </c>
      <c r="D3223">
        <v>1117.7</v>
      </c>
      <c r="E3223">
        <v>1127.5999999999999</v>
      </c>
      <c r="F3223">
        <v>41844601</v>
      </c>
      <c r="G3223">
        <v>1091.8599999999999</v>
      </c>
    </row>
    <row r="3224" spans="1:7">
      <c r="A3224" s="4">
        <v>37384</v>
      </c>
      <c r="B3224">
        <v>1110.7</v>
      </c>
      <c r="C3224">
        <v>1122.7</v>
      </c>
      <c r="D3224">
        <v>1110.7</v>
      </c>
      <c r="E3224">
        <v>1117.5999999999999</v>
      </c>
      <c r="F3224">
        <v>38154848</v>
      </c>
      <c r="G3224">
        <v>1035.47</v>
      </c>
    </row>
    <row r="3225" spans="1:7">
      <c r="A3225" s="4">
        <v>37383</v>
      </c>
      <c r="B3225">
        <v>1100.9000000000001</v>
      </c>
      <c r="C3225">
        <v>1111.8499999999999</v>
      </c>
      <c r="D3225">
        <v>1096.6500000000001</v>
      </c>
      <c r="E3225">
        <v>1110.7</v>
      </c>
      <c r="F3225">
        <v>34359853</v>
      </c>
      <c r="G3225">
        <v>951.77</v>
      </c>
    </row>
    <row r="3226" spans="1:7">
      <c r="A3226" s="4">
        <v>37382</v>
      </c>
      <c r="B3226">
        <v>1096.95</v>
      </c>
      <c r="C3226">
        <v>1102.05</v>
      </c>
      <c r="D3226">
        <v>1096.25</v>
      </c>
      <c r="E3226">
        <v>1100.95</v>
      </c>
      <c r="F3226">
        <v>33065194</v>
      </c>
      <c r="G3226">
        <v>939.03</v>
      </c>
    </row>
    <row r="3227" spans="1:7">
      <c r="A3227" s="4">
        <v>37379</v>
      </c>
      <c r="B3227">
        <v>1093.4000000000001</v>
      </c>
      <c r="C3227">
        <v>1098.5999999999999</v>
      </c>
      <c r="D3227">
        <v>1091.5</v>
      </c>
      <c r="E3227">
        <v>1096.95</v>
      </c>
      <c r="F3227">
        <v>34201217</v>
      </c>
      <c r="G3227">
        <v>874.44</v>
      </c>
    </row>
    <row r="3228" spans="1:7">
      <c r="A3228" s="4">
        <v>37378</v>
      </c>
      <c r="B3228">
        <v>1084.8</v>
      </c>
      <c r="C3228">
        <v>1101.0999999999999</v>
      </c>
      <c r="D3228">
        <v>1084.8</v>
      </c>
      <c r="E3228">
        <v>1093.3</v>
      </c>
      <c r="F3228">
        <v>44413724</v>
      </c>
      <c r="G3228">
        <v>1325.68</v>
      </c>
    </row>
    <row r="3229" spans="1:7">
      <c r="A3229" s="4">
        <v>37376</v>
      </c>
      <c r="B3229">
        <v>1074.25</v>
      </c>
      <c r="C3229">
        <v>1085.75</v>
      </c>
      <c r="D3229">
        <v>1073.4000000000001</v>
      </c>
      <c r="E3229">
        <v>1084.5</v>
      </c>
      <c r="F3229">
        <v>35796410</v>
      </c>
      <c r="G3229">
        <v>972.43</v>
      </c>
    </row>
    <row r="3230" spans="1:7">
      <c r="A3230" s="4">
        <v>37375</v>
      </c>
      <c r="B3230">
        <v>1097.55</v>
      </c>
      <c r="C3230">
        <v>1098.6500000000001</v>
      </c>
      <c r="D3230">
        <v>1073.3</v>
      </c>
      <c r="E3230">
        <v>1074.2</v>
      </c>
      <c r="F3230">
        <v>41590165</v>
      </c>
      <c r="G3230">
        <v>1102.6199999999999</v>
      </c>
    </row>
    <row r="3231" spans="1:7">
      <c r="A3231" s="4">
        <v>37372</v>
      </c>
      <c r="B3231">
        <v>1094.25</v>
      </c>
      <c r="C3231">
        <v>1103.3499999999999</v>
      </c>
      <c r="D3231">
        <v>1094.0999999999999</v>
      </c>
      <c r="E3231">
        <v>1097.4000000000001</v>
      </c>
      <c r="F3231">
        <v>30866979</v>
      </c>
      <c r="G3231">
        <v>946.98</v>
      </c>
    </row>
    <row r="3232" spans="1:7">
      <c r="A3232" s="4">
        <v>37371</v>
      </c>
      <c r="B3232">
        <v>1110.6500000000001</v>
      </c>
      <c r="C3232">
        <v>1113.8499999999999</v>
      </c>
      <c r="D3232">
        <v>1089</v>
      </c>
      <c r="E3232">
        <v>1094.3</v>
      </c>
      <c r="F3232">
        <v>44989860</v>
      </c>
      <c r="G3232">
        <v>1186.51</v>
      </c>
    </row>
    <row r="3233" spans="1:7">
      <c r="A3233" s="4">
        <v>37370</v>
      </c>
      <c r="B3233">
        <v>1106.25</v>
      </c>
      <c r="C3233">
        <v>1116.8499999999999</v>
      </c>
      <c r="D3233">
        <v>1105.7</v>
      </c>
      <c r="E3233">
        <v>1110.5999999999999</v>
      </c>
      <c r="F3233">
        <v>40697311</v>
      </c>
      <c r="G3233">
        <v>1144.3699999999999</v>
      </c>
    </row>
    <row r="3234" spans="1:7">
      <c r="A3234" s="4">
        <v>37369</v>
      </c>
      <c r="B3234">
        <v>1104</v>
      </c>
      <c r="C3234">
        <v>1108.8</v>
      </c>
      <c r="D3234">
        <v>1095</v>
      </c>
      <c r="E3234">
        <v>1106</v>
      </c>
      <c r="F3234">
        <v>39715536</v>
      </c>
      <c r="G3234">
        <v>1259.1400000000001</v>
      </c>
    </row>
    <row r="3235" spans="1:7">
      <c r="A3235" s="4">
        <v>37368</v>
      </c>
      <c r="B3235">
        <v>1100.5</v>
      </c>
      <c r="C3235">
        <v>1107.2</v>
      </c>
      <c r="D3235">
        <v>1088.05</v>
      </c>
      <c r="E3235">
        <v>1104.1500000000001</v>
      </c>
      <c r="F3235">
        <v>38335333</v>
      </c>
      <c r="G3235">
        <v>1184.78</v>
      </c>
    </row>
    <row r="3236" spans="1:7">
      <c r="A3236" s="4">
        <v>37365</v>
      </c>
      <c r="B3236">
        <v>1125.55</v>
      </c>
      <c r="C3236">
        <v>1127.05</v>
      </c>
      <c r="D3236">
        <v>1097.5999999999999</v>
      </c>
      <c r="E3236">
        <v>1100.3</v>
      </c>
      <c r="F3236">
        <v>42127555</v>
      </c>
      <c r="G3236">
        <v>1325.67</v>
      </c>
    </row>
    <row r="3237" spans="1:7">
      <c r="A3237" s="4">
        <v>37364</v>
      </c>
      <c r="B3237">
        <v>1125.25</v>
      </c>
      <c r="C3237">
        <v>1135</v>
      </c>
      <c r="D3237">
        <v>1123.8</v>
      </c>
      <c r="E3237">
        <v>1129</v>
      </c>
      <c r="F3237">
        <v>34219373</v>
      </c>
      <c r="G3237">
        <v>1148.19</v>
      </c>
    </row>
    <row r="3238" spans="1:7">
      <c r="A3238" s="4">
        <v>37363</v>
      </c>
      <c r="B3238">
        <v>1119</v>
      </c>
      <c r="C3238">
        <v>1136.5999999999999</v>
      </c>
      <c r="D3238">
        <v>1118.95</v>
      </c>
      <c r="E3238">
        <v>1125.0999999999999</v>
      </c>
      <c r="F3238">
        <v>34383746</v>
      </c>
      <c r="G3238">
        <v>1259.69</v>
      </c>
    </row>
    <row r="3239" spans="1:7">
      <c r="A3239" s="4">
        <v>37362</v>
      </c>
      <c r="B3239">
        <v>1130.8</v>
      </c>
      <c r="C3239">
        <v>1133.5</v>
      </c>
      <c r="D3239">
        <v>1116.6500000000001</v>
      </c>
      <c r="E3239">
        <v>1118.75</v>
      </c>
      <c r="F3239">
        <v>32533210</v>
      </c>
      <c r="G3239">
        <v>1046.74</v>
      </c>
    </row>
    <row r="3240" spans="1:7">
      <c r="A3240" s="4">
        <v>37361</v>
      </c>
      <c r="B3240">
        <v>1146.55</v>
      </c>
      <c r="C3240">
        <v>1152.55</v>
      </c>
      <c r="D3240">
        <v>1130.45</v>
      </c>
      <c r="E3240">
        <v>1134.1500000000001</v>
      </c>
      <c r="F3240">
        <v>32838768</v>
      </c>
      <c r="G3240">
        <v>1119.3499999999999</v>
      </c>
    </row>
    <row r="3241" spans="1:7">
      <c r="A3241" s="4">
        <v>37358</v>
      </c>
      <c r="B3241">
        <v>1143.25</v>
      </c>
      <c r="C3241">
        <v>1151.55</v>
      </c>
      <c r="D3241">
        <v>1138.6500000000001</v>
      </c>
      <c r="E3241">
        <v>1146.5</v>
      </c>
      <c r="F3241">
        <v>38866977</v>
      </c>
      <c r="G3241">
        <v>1226.92</v>
      </c>
    </row>
    <row r="3242" spans="1:7">
      <c r="A3242" s="4">
        <v>37357</v>
      </c>
      <c r="B3242">
        <v>1138.55</v>
      </c>
      <c r="C3242">
        <v>1150.2</v>
      </c>
      <c r="D3242">
        <v>1138.55</v>
      </c>
      <c r="E3242">
        <v>1143.5999999999999</v>
      </c>
      <c r="F3242">
        <v>48509919</v>
      </c>
      <c r="G3242">
        <v>1680.95</v>
      </c>
    </row>
    <row r="3243" spans="1:7">
      <c r="A3243" s="4">
        <v>37356</v>
      </c>
      <c r="B3243">
        <v>1126.7</v>
      </c>
      <c r="C3243">
        <v>1140.25</v>
      </c>
      <c r="D3243">
        <v>1125.75</v>
      </c>
      <c r="E3243">
        <v>1138.5</v>
      </c>
      <c r="F3243">
        <v>48371804</v>
      </c>
      <c r="G3243">
        <v>1747.31</v>
      </c>
    </row>
    <row r="3244" spans="1:7">
      <c r="A3244" s="4">
        <v>37355</v>
      </c>
      <c r="B3244">
        <v>1135.1500000000001</v>
      </c>
      <c r="C3244">
        <v>1137.45</v>
      </c>
      <c r="D3244">
        <v>1122.0999999999999</v>
      </c>
      <c r="E3244">
        <v>1126.7</v>
      </c>
      <c r="F3244">
        <v>37258542</v>
      </c>
      <c r="G3244">
        <v>1088.52</v>
      </c>
    </row>
    <row r="3245" spans="1:7">
      <c r="A3245" s="4">
        <v>37354</v>
      </c>
      <c r="B3245">
        <v>1141.9000000000001</v>
      </c>
      <c r="C3245">
        <v>1147.9000000000001</v>
      </c>
      <c r="D3245">
        <v>1134</v>
      </c>
      <c r="E3245">
        <v>1135.25</v>
      </c>
      <c r="F3245">
        <v>31263947</v>
      </c>
      <c r="G3245">
        <v>916.74</v>
      </c>
    </row>
    <row r="3246" spans="1:7">
      <c r="A3246" s="4">
        <v>37351</v>
      </c>
      <c r="B3246">
        <v>1146.05</v>
      </c>
      <c r="C3246">
        <v>1153.3</v>
      </c>
      <c r="D3246">
        <v>1139.9000000000001</v>
      </c>
      <c r="E3246">
        <v>1141.95</v>
      </c>
      <c r="F3246">
        <v>40192567</v>
      </c>
      <c r="G3246">
        <v>1133.81</v>
      </c>
    </row>
    <row r="3247" spans="1:7">
      <c r="A3247" s="4">
        <v>37350</v>
      </c>
      <c r="B3247">
        <v>1124.05</v>
      </c>
      <c r="C3247">
        <v>1149.6500000000001</v>
      </c>
      <c r="D3247">
        <v>1123.9000000000001</v>
      </c>
      <c r="E3247">
        <v>1145.9000000000001</v>
      </c>
      <c r="F3247">
        <v>49472486</v>
      </c>
      <c r="G3247">
        <v>1388.14</v>
      </c>
    </row>
    <row r="3248" spans="1:7">
      <c r="A3248" s="4">
        <v>37349</v>
      </c>
      <c r="B3248">
        <v>1136.5999999999999</v>
      </c>
      <c r="C3248">
        <v>1136.9000000000001</v>
      </c>
      <c r="D3248">
        <v>1121.45</v>
      </c>
      <c r="E3248">
        <v>1123.5</v>
      </c>
      <c r="F3248">
        <v>39862825</v>
      </c>
      <c r="G3248">
        <v>1031.04</v>
      </c>
    </row>
    <row r="3249" spans="1:7">
      <c r="A3249" s="4">
        <v>37348</v>
      </c>
      <c r="B3249">
        <v>1138.8</v>
      </c>
      <c r="C3249">
        <v>1147.3</v>
      </c>
      <c r="D3249">
        <v>1132.3</v>
      </c>
      <c r="E3249">
        <v>1136.95</v>
      </c>
      <c r="F3249">
        <v>50733525</v>
      </c>
      <c r="G3249">
        <v>1401.11</v>
      </c>
    </row>
    <row r="3250" spans="1:7">
      <c r="A3250" s="4">
        <v>37347</v>
      </c>
      <c r="B3250">
        <v>1129.8499999999999</v>
      </c>
      <c r="C3250">
        <v>1143.3</v>
      </c>
      <c r="D3250">
        <v>1129.8499999999999</v>
      </c>
      <c r="E3250">
        <v>1138.95</v>
      </c>
      <c r="F3250">
        <v>41464447</v>
      </c>
      <c r="G3250">
        <v>1116.79</v>
      </c>
    </row>
    <row r="3251" spans="1:7">
      <c r="A3251" s="4">
        <v>37343</v>
      </c>
      <c r="B3251">
        <v>1123.5999999999999</v>
      </c>
      <c r="C3251">
        <v>1138.45</v>
      </c>
      <c r="D3251">
        <v>1123.5999999999999</v>
      </c>
      <c r="E3251">
        <v>1129.55</v>
      </c>
      <c r="F3251">
        <v>55362083</v>
      </c>
      <c r="G3251">
        <v>1423.51</v>
      </c>
    </row>
    <row r="3252" spans="1:7">
      <c r="A3252" s="4">
        <v>37342</v>
      </c>
      <c r="B3252">
        <v>1130</v>
      </c>
      <c r="C3252">
        <v>1134.0999999999999</v>
      </c>
      <c r="D3252">
        <v>1121.3499999999999</v>
      </c>
      <c r="E3252">
        <v>1123.3499999999999</v>
      </c>
      <c r="F3252">
        <v>41551364</v>
      </c>
      <c r="G3252">
        <v>1115.18</v>
      </c>
    </row>
    <row r="3253" spans="1:7">
      <c r="A3253" s="4">
        <v>37341</v>
      </c>
      <c r="B3253">
        <v>1138.0999999999999</v>
      </c>
      <c r="C3253">
        <v>1140.2</v>
      </c>
      <c r="D3253">
        <v>1117.8499999999999</v>
      </c>
      <c r="E3253">
        <v>1123.05</v>
      </c>
      <c r="F3253">
        <v>32691866</v>
      </c>
      <c r="G3253">
        <v>964.1</v>
      </c>
    </row>
    <row r="3254" spans="1:7">
      <c r="A3254" s="4">
        <v>37337</v>
      </c>
      <c r="B3254">
        <v>1144.5</v>
      </c>
      <c r="C3254">
        <v>1148.6500000000001</v>
      </c>
      <c r="D3254">
        <v>1135.9000000000001</v>
      </c>
      <c r="E3254">
        <v>1138.45</v>
      </c>
      <c r="F3254">
        <v>36787369</v>
      </c>
      <c r="G3254">
        <v>1091.75</v>
      </c>
    </row>
    <row r="3255" spans="1:7">
      <c r="A3255" s="4">
        <v>37336</v>
      </c>
      <c r="B3255">
        <v>1155.55</v>
      </c>
      <c r="C3255">
        <v>1155.55</v>
      </c>
      <c r="D3255">
        <v>1141.05</v>
      </c>
      <c r="E3255">
        <v>1144.2</v>
      </c>
      <c r="F3255">
        <v>32471168</v>
      </c>
      <c r="G3255">
        <v>964.3</v>
      </c>
    </row>
    <row r="3256" spans="1:7">
      <c r="A3256" s="4">
        <v>37335</v>
      </c>
      <c r="B3256">
        <v>1152.05</v>
      </c>
      <c r="C3256">
        <v>1158.95</v>
      </c>
      <c r="D3256">
        <v>1148.5</v>
      </c>
      <c r="E3256">
        <v>1155.5999999999999</v>
      </c>
      <c r="F3256">
        <v>41282550</v>
      </c>
      <c r="G3256">
        <v>1233.28</v>
      </c>
    </row>
    <row r="3257" spans="1:7">
      <c r="A3257" s="4">
        <v>37334</v>
      </c>
      <c r="B3257">
        <v>1169.4000000000001</v>
      </c>
      <c r="C3257">
        <v>1170.8</v>
      </c>
      <c r="D3257">
        <v>1150.3</v>
      </c>
      <c r="E3257">
        <v>1152.1500000000001</v>
      </c>
      <c r="F3257">
        <v>40006138</v>
      </c>
      <c r="G3257">
        <v>1157.44</v>
      </c>
    </row>
    <row r="3258" spans="1:7">
      <c r="A3258" s="4">
        <v>37333</v>
      </c>
      <c r="B3258">
        <v>1169.95</v>
      </c>
      <c r="C3258">
        <v>1184.7</v>
      </c>
      <c r="D3258">
        <v>1163.75</v>
      </c>
      <c r="E3258">
        <v>1169.3</v>
      </c>
      <c r="F3258">
        <v>44598134</v>
      </c>
      <c r="G3258">
        <v>1257.97</v>
      </c>
    </row>
    <row r="3259" spans="1:7">
      <c r="A3259" s="4">
        <v>37330</v>
      </c>
      <c r="B3259">
        <v>1159.5999999999999</v>
      </c>
      <c r="C3259">
        <v>1173.75</v>
      </c>
      <c r="D3259">
        <v>1159.5999999999999</v>
      </c>
      <c r="E3259">
        <v>1169.75</v>
      </c>
      <c r="F3259">
        <v>61764394</v>
      </c>
      <c r="G3259">
        <v>1706.23</v>
      </c>
    </row>
    <row r="3260" spans="1:7">
      <c r="A3260" s="4">
        <v>37329</v>
      </c>
      <c r="B3260">
        <v>1156.8499999999999</v>
      </c>
      <c r="C3260">
        <v>1163.6500000000001</v>
      </c>
      <c r="D3260">
        <v>1153.1500000000001</v>
      </c>
      <c r="E3260">
        <v>1159.45</v>
      </c>
      <c r="F3260">
        <v>31818825</v>
      </c>
      <c r="G3260">
        <v>1039.49</v>
      </c>
    </row>
    <row r="3261" spans="1:7">
      <c r="A3261" s="4">
        <v>37328</v>
      </c>
      <c r="B3261">
        <v>1150.2</v>
      </c>
      <c r="C3261">
        <v>1165.4000000000001</v>
      </c>
      <c r="D3261">
        <v>1143.55</v>
      </c>
      <c r="E3261">
        <v>1157.05</v>
      </c>
      <c r="F3261">
        <v>41957225</v>
      </c>
      <c r="G3261">
        <v>1363.71</v>
      </c>
    </row>
    <row r="3262" spans="1:7">
      <c r="A3262" s="4">
        <v>37327</v>
      </c>
      <c r="B3262">
        <v>1167.8499999999999</v>
      </c>
      <c r="C3262">
        <v>1171.2</v>
      </c>
      <c r="D3262">
        <v>1144.3</v>
      </c>
      <c r="E3262">
        <v>1150.45</v>
      </c>
      <c r="F3262">
        <v>50380999</v>
      </c>
      <c r="G3262">
        <v>1656.58</v>
      </c>
    </row>
    <row r="3263" spans="1:7">
      <c r="A3263" s="4">
        <v>37326</v>
      </c>
      <c r="B3263">
        <v>1187.5</v>
      </c>
      <c r="C3263">
        <v>1192.75</v>
      </c>
      <c r="D3263">
        <v>1164.55</v>
      </c>
      <c r="E3263">
        <v>1167.8499999999999</v>
      </c>
      <c r="F3263">
        <v>50588345</v>
      </c>
      <c r="G3263">
        <v>1743.51</v>
      </c>
    </row>
    <row r="3264" spans="1:7">
      <c r="A3264" s="4">
        <v>37323</v>
      </c>
      <c r="B3264">
        <v>1193.5999999999999</v>
      </c>
      <c r="C3264">
        <v>1199.5999999999999</v>
      </c>
      <c r="D3264">
        <v>1182.55</v>
      </c>
      <c r="E3264">
        <v>1187.6500000000001</v>
      </c>
      <c r="F3264">
        <v>50281539</v>
      </c>
      <c r="G3264">
        <v>1845.85</v>
      </c>
    </row>
    <row r="3265" spans="1:7">
      <c r="A3265" s="4">
        <v>37322</v>
      </c>
      <c r="B3265">
        <v>1173.5999999999999</v>
      </c>
      <c r="C3265">
        <v>1195.2</v>
      </c>
      <c r="D3265">
        <v>1173.5999999999999</v>
      </c>
      <c r="E3265">
        <v>1193.05</v>
      </c>
      <c r="F3265">
        <v>50206347</v>
      </c>
      <c r="G3265">
        <v>1752.93</v>
      </c>
    </row>
    <row r="3266" spans="1:7">
      <c r="A3266" s="4">
        <v>37321</v>
      </c>
      <c r="B3266">
        <v>1176.55</v>
      </c>
      <c r="C3266">
        <v>1182.6500000000001</v>
      </c>
      <c r="D3266">
        <v>1162.75</v>
      </c>
      <c r="E3266">
        <v>1172.5999999999999</v>
      </c>
      <c r="F3266">
        <v>61487666</v>
      </c>
      <c r="G3266">
        <v>1648.34</v>
      </c>
    </row>
    <row r="3267" spans="1:7">
      <c r="A3267" s="4">
        <v>37320</v>
      </c>
      <c r="B3267">
        <v>1176.4000000000001</v>
      </c>
      <c r="C3267">
        <v>1193.0999999999999</v>
      </c>
      <c r="D3267">
        <v>1175.1500000000001</v>
      </c>
      <c r="E3267">
        <v>1178.5</v>
      </c>
      <c r="F3267">
        <v>63428456</v>
      </c>
      <c r="G3267">
        <v>1837.13</v>
      </c>
    </row>
    <row r="3268" spans="1:7">
      <c r="A3268" s="4">
        <v>37319</v>
      </c>
      <c r="B3268">
        <v>1178.45</v>
      </c>
      <c r="C3268">
        <v>1201.0999999999999</v>
      </c>
      <c r="D3268">
        <v>1172.3</v>
      </c>
      <c r="E3268">
        <v>1177.3499999999999</v>
      </c>
      <c r="F3268">
        <v>74298964</v>
      </c>
      <c r="G3268">
        <v>1806.94</v>
      </c>
    </row>
    <row r="3269" spans="1:7">
      <c r="A3269" s="4">
        <v>37316</v>
      </c>
      <c r="B3269">
        <v>1142.05</v>
      </c>
      <c r="C3269">
        <v>1181.25</v>
      </c>
      <c r="D3269">
        <v>1135.45</v>
      </c>
      <c r="E3269">
        <v>1178</v>
      </c>
      <c r="F3269">
        <v>68816352</v>
      </c>
      <c r="G3269">
        <v>1732.19</v>
      </c>
    </row>
    <row r="3270" spans="1:7">
      <c r="A3270" s="4">
        <v>37315</v>
      </c>
      <c r="B3270">
        <v>1189.5999999999999</v>
      </c>
      <c r="C3270">
        <v>1197</v>
      </c>
      <c r="D3270">
        <v>1135.2</v>
      </c>
      <c r="E3270">
        <v>1142.05</v>
      </c>
      <c r="F3270">
        <v>104258064</v>
      </c>
      <c r="G3270">
        <v>2671.53</v>
      </c>
    </row>
    <row r="3271" spans="1:7">
      <c r="A3271" s="4">
        <v>37314</v>
      </c>
      <c r="B3271">
        <v>1190.1500000000001</v>
      </c>
      <c r="C3271">
        <v>1205.95</v>
      </c>
      <c r="D3271">
        <v>1180</v>
      </c>
      <c r="E3271">
        <v>1189.2</v>
      </c>
      <c r="F3271">
        <v>76052450</v>
      </c>
      <c r="G3271">
        <v>2018.96</v>
      </c>
    </row>
    <row r="3272" spans="1:7">
      <c r="A3272" s="4">
        <v>37313</v>
      </c>
      <c r="B3272">
        <v>1165.75</v>
      </c>
      <c r="C3272">
        <v>1192.6500000000001</v>
      </c>
      <c r="D3272">
        <v>1165.75</v>
      </c>
      <c r="E3272">
        <v>1189.4000000000001</v>
      </c>
      <c r="F3272">
        <v>66999666</v>
      </c>
      <c r="G3272">
        <v>1742.18</v>
      </c>
    </row>
    <row r="3273" spans="1:7">
      <c r="A3273" s="4">
        <v>37312</v>
      </c>
      <c r="B3273">
        <v>1163.6500000000001</v>
      </c>
      <c r="C3273">
        <v>1167.5999999999999</v>
      </c>
      <c r="D3273">
        <v>1155.45</v>
      </c>
      <c r="E3273">
        <v>1165.45</v>
      </c>
      <c r="F3273">
        <v>51745981</v>
      </c>
      <c r="G3273">
        <v>1276</v>
      </c>
    </row>
    <row r="3274" spans="1:7">
      <c r="A3274" s="4">
        <v>37309</v>
      </c>
      <c r="B3274">
        <v>1149.8499999999999</v>
      </c>
      <c r="C3274">
        <v>1165.7</v>
      </c>
      <c r="D3274">
        <v>1145.5</v>
      </c>
      <c r="E3274">
        <v>1163.5</v>
      </c>
      <c r="F3274">
        <v>53387825</v>
      </c>
      <c r="G3274">
        <v>1317.89</v>
      </c>
    </row>
    <row r="3275" spans="1:7">
      <c r="A3275" s="4">
        <v>37308</v>
      </c>
      <c r="B3275">
        <v>1146.05</v>
      </c>
      <c r="C3275">
        <v>1158.05</v>
      </c>
      <c r="D3275">
        <v>1146.05</v>
      </c>
      <c r="E3275">
        <v>1149.8499999999999</v>
      </c>
      <c r="F3275">
        <v>34460898</v>
      </c>
      <c r="G3275">
        <v>934.29</v>
      </c>
    </row>
    <row r="3276" spans="1:7">
      <c r="A3276" s="4">
        <v>37307</v>
      </c>
      <c r="B3276">
        <v>1158.45</v>
      </c>
      <c r="C3276">
        <v>1158.45</v>
      </c>
      <c r="D3276">
        <v>1134.6500000000001</v>
      </c>
      <c r="E3276">
        <v>1145.95</v>
      </c>
      <c r="F3276">
        <v>49629349</v>
      </c>
      <c r="G3276">
        <v>1229.68</v>
      </c>
    </row>
    <row r="3277" spans="1:7">
      <c r="A3277" s="4">
        <v>37306</v>
      </c>
      <c r="B3277">
        <v>1172.8499999999999</v>
      </c>
      <c r="C3277">
        <v>1178.0999999999999</v>
      </c>
      <c r="D3277">
        <v>1155.0999999999999</v>
      </c>
      <c r="E3277">
        <v>1158.9000000000001</v>
      </c>
      <c r="F3277">
        <v>59280466</v>
      </c>
      <c r="G3277">
        <v>1555.36</v>
      </c>
    </row>
    <row r="3278" spans="1:7">
      <c r="A3278" s="4">
        <v>37305</v>
      </c>
      <c r="B3278">
        <v>1159.8499999999999</v>
      </c>
      <c r="C3278">
        <v>1177.05</v>
      </c>
      <c r="D3278">
        <v>1156.7</v>
      </c>
      <c r="E3278">
        <v>1172.8499999999999</v>
      </c>
      <c r="F3278">
        <v>59695028</v>
      </c>
      <c r="G3278">
        <v>1480.5</v>
      </c>
    </row>
    <row r="3279" spans="1:7">
      <c r="A3279" s="4">
        <v>37302</v>
      </c>
      <c r="B3279">
        <v>1150.6500000000001</v>
      </c>
      <c r="C3279">
        <v>1164.0999999999999</v>
      </c>
      <c r="D3279">
        <v>1150.3</v>
      </c>
      <c r="E3279">
        <v>1159.95</v>
      </c>
      <c r="F3279">
        <v>67681171</v>
      </c>
      <c r="G3279">
        <v>1569.86</v>
      </c>
    </row>
    <row r="3280" spans="1:7">
      <c r="A3280" s="4">
        <v>37301</v>
      </c>
      <c r="B3280">
        <v>1135.5</v>
      </c>
      <c r="C3280">
        <v>1151.6500000000001</v>
      </c>
      <c r="D3280">
        <v>1133.8499999999999</v>
      </c>
      <c r="E3280">
        <v>1150</v>
      </c>
      <c r="F3280">
        <v>60597908</v>
      </c>
      <c r="G3280">
        <v>1387.05</v>
      </c>
    </row>
    <row r="3281" spans="1:7">
      <c r="A3281" s="4">
        <v>37300</v>
      </c>
      <c r="B3281">
        <v>1129.8</v>
      </c>
      <c r="C3281">
        <v>1142.3</v>
      </c>
      <c r="D3281">
        <v>1129.5999999999999</v>
      </c>
      <c r="E3281">
        <v>1135.0999999999999</v>
      </c>
      <c r="F3281">
        <v>55749416</v>
      </c>
      <c r="G3281">
        <v>1591.08</v>
      </c>
    </row>
    <row r="3282" spans="1:7">
      <c r="A3282" s="4">
        <v>37299</v>
      </c>
      <c r="B3282">
        <v>1131.95</v>
      </c>
      <c r="C3282">
        <v>1143.3</v>
      </c>
      <c r="D3282">
        <v>1125.55</v>
      </c>
      <c r="E3282">
        <v>1129.5</v>
      </c>
      <c r="F3282">
        <v>59329834</v>
      </c>
      <c r="G3282">
        <v>1569.26</v>
      </c>
    </row>
    <row r="3283" spans="1:7">
      <c r="A3283" s="4">
        <v>37298</v>
      </c>
      <c r="B3283">
        <v>1124.8499999999999</v>
      </c>
      <c r="C3283">
        <v>1144.1500000000001</v>
      </c>
      <c r="D3283">
        <v>1124.8499999999999</v>
      </c>
      <c r="E3283">
        <v>1131.55</v>
      </c>
      <c r="F3283">
        <v>61164119</v>
      </c>
      <c r="G3283">
        <v>1679.05</v>
      </c>
    </row>
    <row r="3284" spans="1:7">
      <c r="A3284" s="4">
        <v>37295</v>
      </c>
      <c r="B3284">
        <v>1112.8</v>
      </c>
      <c r="C3284">
        <v>1131.8499999999999</v>
      </c>
      <c r="D3284">
        <v>1104.45</v>
      </c>
      <c r="E3284">
        <v>1123.75</v>
      </c>
      <c r="F3284">
        <v>73014449</v>
      </c>
      <c r="G3284">
        <v>2153.2600000000002</v>
      </c>
    </row>
    <row r="3285" spans="1:7">
      <c r="A3285" s="4">
        <v>37294</v>
      </c>
      <c r="B3285">
        <v>1114.8499999999999</v>
      </c>
      <c r="C3285">
        <v>1130.95</v>
      </c>
      <c r="D3285">
        <v>1104.3</v>
      </c>
      <c r="E3285">
        <v>1110.45</v>
      </c>
      <c r="F3285">
        <v>93831069</v>
      </c>
      <c r="G3285">
        <v>2651.59</v>
      </c>
    </row>
    <row r="3286" spans="1:7">
      <c r="A3286" s="4">
        <v>37293</v>
      </c>
      <c r="B3286">
        <v>1074.4000000000001</v>
      </c>
      <c r="C3286">
        <v>1117.0999999999999</v>
      </c>
      <c r="D3286">
        <v>1074</v>
      </c>
      <c r="E3286">
        <v>1113.0999999999999</v>
      </c>
      <c r="F3286">
        <v>73870009</v>
      </c>
      <c r="G3286">
        <v>1911.33</v>
      </c>
    </row>
    <row r="3287" spans="1:7">
      <c r="A3287" s="4">
        <v>37292</v>
      </c>
      <c r="B3287">
        <v>1076.25</v>
      </c>
      <c r="C3287">
        <v>1081.2</v>
      </c>
      <c r="D3287">
        <v>1069.4000000000001</v>
      </c>
      <c r="E3287">
        <v>1074.25</v>
      </c>
      <c r="F3287">
        <v>68534066</v>
      </c>
      <c r="G3287">
        <v>1595.08</v>
      </c>
    </row>
    <row r="3288" spans="1:7">
      <c r="A3288" s="4">
        <v>37291</v>
      </c>
      <c r="B3288">
        <v>1083.05</v>
      </c>
      <c r="C3288">
        <v>1086.95</v>
      </c>
      <c r="D3288">
        <v>1074.1500000000001</v>
      </c>
      <c r="E3288">
        <v>1076.9000000000001</v>
      </c>
      <c r="F3288">
        <v>57892596</v>
      </c>
      <c r="G3288">
        <v>1400.92</v>
      </c>
    </row>
    <row r="3289" spans="1:7">
      <c r="A3289" s="4">
        <v>37288</v>
      </c>
      <c r="B3289">
        <v>1076.95</v>
      </c>
      <c r="C3289">
        <v>1088.05</v>
      </c>
      <c r="D3289">
        <v>1076.95</v>
      </c>
      <c r="E3289">
        <v>1081.6500000000001</v>
      </c>
      <c r="F3289">
        <v>58399504</v>
      </c>
      <c r="G3289">
        <v>1616.41</v>
      </c>
    </row>
    <row r="3290" spans="1:7">
      <c r="A3290" s="4">
        <v>37287</v>
      </c>
      <c r="B3290">
        <v>1067.6500000000001</v>
      </c>
      <c r="C3290">
        <v>1082</v>
      </c>
      <c r="D3290">
        <v>1067.6500000000001</v>
      </c>
      <c r="E3290">
        <v>1075.4000000000001</v>
      </c>
      <c r="F3290">
        <v>66028228</v>
      </c>
      <c r="G3290">
        <v>1997.32</v>
      </c>
    </row>
    <row r="3291" spans="1:7">
      <c r="A3291" s="4">
        <v>37286</v>
      </c>
      <c r="B3291">
        <v>1072.8499999999999</v>
      </c>
      <c r="C3291">
        <v>1072.8499999999999</v>
      </c>
      <c r="D3291">
        <v>1058.8</v>
      </c>
      <c r="E3291">
        <v>1067.45</v>
      </c>
      <c r="F3291">
        <v>50687169</v>
      </c>
      <c r="G3291">
        <v>1458.15</v>
      </c>
    </row>
    <row r="3292" spans="1:7">
      <c r="A3292" s="4">
        <v>37285</v>
      </c>
      <c r="B3292">
        <v>1071.3499999999999</v>
      </c>
      <c r="C3292">
        <v>1076.45</v>
      </c>
      <c r="D3292">
        <v>1068.8499999999999</v>
      </c>
      <c r="E3292">
        <v>1071.6500000000001</v>
      </c>
      <c r="F3292">
        <v>58946386</v>
      </c>
      <c r="G3292">
        <v>1775.15</v>
      </c>
    </row>
    <row r="3293" spans="1:7">
      <c r="A3293" s="4">
        <v>37284</v>
      </c>
      <c r="B3293">
        <v>1083.25</v>
      </c>
      <c r="C3293">
        <v>1088.75</v>
      </c>
      <c r="D3293">
        <v>1068.7</v>
      </c>
      <c r="E3293">
        <v>1071.3499999999999</v>
      </c>
      <c r="F3293">
        <v>49771696</v>
      </c>
      <c r="G3293">
        <v>1473.84</v>
      </c>
    </row>
    <row r="3294" spans="1:7">
      <c r="A3294" s="4">
        <v>37281</v>
      </c>
      <c r="B3294">
        <v>1085.8499999999999</v>
      </c>
      <c r="C3294">
        <v>1089.7</v>
      </c>
      <c r="D3294">
        <v>1077</v>
      </c>
      <c r="E3294">
        <v>1080.0999999999999</v>
      </c>
      <c r="F3294">
        <v>59839751</v>
      </c>
      <c r="G3294">
        <v>1857.72</v>
      </c>
    </row>
    <row r="3295" spans="1:7">
      <c r="A3295" s="4">
        <v>37280</v>
      </c>
      <c r="B3295">
        <v>1089.5999999999999</v>
      </c>
      <c r="C3295">
        <v>1098.5999999999999</v>
      </c>
      <c r="D3295">
        <v>1081.7</v>
      </c>
      <c r="E3295">
        <v>1085.3</v>
      </c>
      <c r="F3295">
        <v>47718204</v>
      </c>
      <c r="G3295">
        <v>1359.92</v>
      </c>
    </row>
    <row r="3296" spans="1:7">
      <c r="A3296" s="4">
        <v>37279</v>
      </c>
      <c r="B3296">
        <v>1092.8499999999999</v>
      </c>
      <c r="C3296">
        <v>1096.95</v>
      </c>
      <c r="D3296">
        <v>1087.5</v>
      </c>
      <c r="E3296">
        <v>1089.4000000000001</v>
      </c>
      <c r="F3296">
        <v>53732790</v>
      </c>
      <c r="G3296">
        <v>1536.95</v>
      </c>
    </row>
    <row r="3297" spans="1:7">
      <c r="A3297" s="4">
        <v>37278</v>
      </c>
      <c r="B3297">
        <v>1091.3499999999999</v>
      </c>
      <c r="C3297">
        <v>1099</v>
      </c>
      <c r="D3297">
        <v>1090</v>
      </c>
      <c r="E3297">
        <v>1092.8499999999999</v>
      </c>
      <c r="F3297">
        <v>55745783</v>
      </c>
      <c r="G3297">
        <v>1721.96</v>
      </c>
    </row>
    <row r="3298" spans="1:7">
      <c r="A3298" s="4">
        <v>37277</v>
      </c>
      <c r="B3298">
        <v>1093.25</v>
      </c>
      <c r="C3298">
        <v>1099.8</v>
      </c>
      <c r="D3298">
        <v>1082.6500000000001</v>
      </c>
      <c r="E3298">
        <v>1091.3499999999999</v>
      </c>
      <c r="F3298">
        <v>64348299</v>
      </c>
      <c r="G3298">
        <v>2078.7399999999998</v>
      </c>
    </row>
    <row r="3299" spans="1:7">
      <c r="A3299" s="4">
        <v>37274</v>
      </c>
      <c r="B3299">
        <v>1109.55</v>
      </c>
      <c r="C3299">
        <v>1121.75</v>
      </c>
      <c r="D3299">
        <v>1089.05</v>
      </c>
      <c r="E3299">
        <v>1093.1500000000001</v>
      </c>
      <c r="F3299">
        <v>84626074</v>
      </c>
      <c r="G3299">
        <v>2710.84</v>
      </c>
    </row>
    <row r="3300" spans="1:7">
      <c r="A3300" s="4">
        <v>37273</v>
      </c>
      <c r="B3300">
        <v>1090.25</v>
      </c>
      <c r="C3300">
        <v>1116.05</v>
      </c>
      <c r="D3300">
        <v>1078.95</v>
      </c>
      <c r="E3300">
        <v>1109.2</v>
      </c>
      <c r="F3300">
        <v>83524489</v>
      </c>
      <c r="G3300">
        <v>2598.7600000000002</v>
      </c>
    </row>
    <row r="3301" spans="1:7">
      <c r="A3301" s="4">
        <v>37272</v>
      </c>
      <c r="B3301">
        <v>1094.1500000000001</v>
      </c>
      <c r="C3301">
        <v>1104.8</v>
      </c>
      <c r="D3301">
        <v>1085.3</v>
      </c>
      <c r="E3301">
        <v>1090.3</v>
      </c>
      <c r="F3301">
        <v>59753435</v>
      </c>
      <c r="G3301">
        <v>1845.23</v>
      </c>
    </row>
    <row r="3302" spans="1:7">
      <c r="A3302" s="4">
        <v>37271</v>
      </c>
      <c r="B3302">
        <v>1109.45</v>
      </c>
      <c r="C3302">
        <v>1112.5999999999999</v>
      </c>
      <c r="D3302">
        <v>1090.2</v>
      </c>
      <c r="E3302">
        <v>1094.1500000000001</v>
      </c>
      <c r="F3302">
        <v>55221142</v>
      </c>
      <c r="G3302">
        <v>1570.92</v>
      </c>
    </row>
    <row r="3303" spans="1:7">
      <c r="A3303" s="4">
        <v>37270</v>
      </c>
      <c r="B3303">
        <v>1089.45</v>
      </c>
      <c r="C3303">
        <v>1118.5</v>
      </c>
      <c r="D3303">
        <v>1089.45</v>
      </c>
      <c r="E3303">
        <v>1109.8</v>
      </c>
      <c r="F3303">
        <v>60424974</v>
      </c>
      <c r="G3303">
        <v>1789.75</v>
      </c>
    </row>
    <row r="3304" spans="1:7">
      <c r="A3304" s="4">
        <v>37267</v>
      </c>
      <c r="B3304">
        <v>1098.1500000000001</v>
      </c>
      <c r="C3304">
        <v>1105.9000000000001</v>
      </c>
      <c r="D3304">
        <v>1073.45</v>
      </c>
      <c r="E3304">
        <v>1088.55</v>
      </c>
      <c r="F3304">
        <v>71147237</v>
      </c>
      <c r="G3304">
        <v>2173.36</v>
      </c>
    </row>
    <row r="3305" spans="1:7">
      <c r="A3305" s="4">
        <v>37266</v>
      </c>
      <c r="B3305">
        <v>1098.8</v>
      </c>
      <c r="C3305">
        <v>1105.3499999999999</v>
      </c>
      <c r="D3305">
        <v>1093.5999999999999</v>
      </c>
      <c r="E3305">
        <v>1098.2</v>
      </c>
      <c r="F3305">
        <v>68965273</v>
      </c>
      <c r="G3305">
        <v>2360.41</v>
      </c>
    </row>
    <row r="3306" spans="1:7">
      <c r="A3306" s="4">
        <v>37265</v>
      </c>
      <c r="B3306">
        <v>1110</v>
      </c>
      <c r="C3306">
        <v>1119.4000000000001</v>
      </c>
      <c r="D3306">
        <v>1098.7</v>
      </c>
      <c r="E3306">
        <v>1102.8</v>
      </c>
      <c r="F3306">
        <v>74868151</v>
      </c>
      <c r="G3306">
        <v>2201.9699999999998</v>
      </c>
    </row>
    <row r="3307" spans="1:7">
      <c r="A3307" s="4">
        <v>37264</v>
      </c>
      <c r="B3307">
        <v>1100.55</v>
      </c>
      <c r="C3307">
        <v>1114.55</v>
      </c>
      <c r="D3307">
        <v>1097.9000000000001</v>
      </c>
      <c r="E3307">
        <v>1109.9000000000001</v>
      </c>
      <c r="F3307">
        <v>67831569</v>
      </c>
      <c r="G3307">
        <v>2138.41</v>
      </c>
    </row>
    <row r="3308" spans="1:7">
      <c r="A3308" s="4">
        <v>37263</v>
      </c>
      <c r="B3308">
        <v>1093.05</v>
      </c>
      <c r="C3308">
        <v>1111.55</v>
      </c>
      <c r="D3308">
        <v>1093.05</v>
      </c>
      <c r="E3308">
        <v>1100.1500000000001</v>
      </c>
      <c r="F3308">
        <v>61389127</v>
      </c>
      <c r="G3308">
        <v>1703.56</v>
      </c>
    </row>
    <row r="3309" spans="1:7">
      <c r="A3309" s="4">
        <v>37260</v>
      </c>
      <c r="B3309">
        <v>1072.4000000000001</v>
      </c>
      <c r="C3309">
        <v>1099.25</v>
      </c>
      <c r="D3309">
        <v>1072.4000000000001</v>
      </c>
      <c r="E3309">
        <v>1096.2</v>
      </c>
      <c r="F3309">
        <v>74407831</v>
      </c>
      <c r="G3309">
        <v>1934.64</v>
      </c>
    </row>
    <row r="3310" spans="1:7">
      <c r="A3310" s="4">
        <v>37259</v>
      </c>
      <c r="B3310">
        <v>1063.45</v>
      </c>
      <c r="C3310">
        <v>1074.8499999999999</v>
      </c>
      <c r="D3310">
        <v>1062.9000000000001</v>
      </c>
      <c r="E3310">
        <v>1072.25</v>
      </c>
      <c r="F3310">
        <v>61870889</v>
      </c>
      <c r="G3310">
        <v>1744.94</v>
      </c>
    </row>
    <row r="3311" spans="1:7">
      <c r="A3311" s="4">
        <v>37258</v>
      </c>
      <c r="B3311">
        <v>1054.95</v>
      </c>
      <c r="C3311">
        <v>1065.25</v>
      </c>
      <c r="D3311">
        <v>1054.0999999999999</v>
      </c>
      <c r="E3311">
        <v>1060.75</v>
      </c>
      <c r="F3311">
        <v>49608297</v>
      </c>
      <c r="G3311">
        <v>1396.19</v>
      </c>
    </row>
    <row r="3312" spans="1:7">
      <c r="A3312" s="4">
        <v>37257</v>
      </c>
      <c r="B3312">
        <v>1058.8499999999999</v>
      </c>
      <c r="C3312">
        <v>1071.1500000000001</v>
      </c>
      <c r="D3312">
        <v>1052.05</v>
      </c>
      <c r="E3312">
        <v>1055.3</v>
      </c>
      <c r="F3312">
        <v>43951938</v>
      </c>
      <c r="G3312">
        <v>1316.25</v>
      </c>
    </row>
    <row r="3313" spans="1:7">
      <c r="A3313" s="4">
        <v>37256</v>
      </c>
      <c r="B3313">
        <v>1033.9000000000001</v>
      </c>
      <c r="C3313">
        <v>1062.3</v>
      </c>
      <c r="D3313">
        <v>1033.9000000000001</v>
      </c>
      <c r="E3313">
        <v>1059.05</v>
      </c>
      <c r="F3313">
        <v>53151737</v>
      </c>
      <c r="G3313">
        <v>1410.98</v>
      </c>
    </row>
    <row r="3314" spans="1:7">
      <c r="A3314" s="4">
        <v>37244</v>
      </c>
      <c r="B3314">
        <v>1082.5</v>
      </c>
      <c r="C3314">
        <v>1086.3499999999999</v>
      </c>
      <c r="D3314">
        <v>1057.0999999999999</v>
      </c>
      <c r="E3314">
        <v>1060.75</v>
      </c>
      <c r="F3314">
        <v>4999131</v>
      </c>
    </row>
    <row r="3315" spans="1:7">
      <c r="A3315" s="4">
        <v>37243</v>
      </c>
      <c r="B3315">
        <v>1089.9000000000001</v>
      </c>
      <c r="C3315">
        <v>1098</v>
      </c>
      <c r="D3315">
        <v>1071.3499999999999</v>
      </c>
      <c r="E3315">
        <v>1082.3</v>
      </c>
      <c r="F3315">
        <v>47044326</v>
      </c>
      <c r="G3315">
        <v>1225.74</v>
      </c>
    </row>
    <row r="3316" spans="1:7">
      <c r="A3316" s="4">
        <v>37239</v>
      </c>
      <c r="B3316">
        <v>1098.6500000000001</v>
      </c>
      <c r="C3316">
        <v>1102.9000000000001</v>
      </c>
      <c r="D3316">
        <v>1082.75</v>
      </c>
      <c r="E3316">
        <v>1087.8499999999999</v>
      </c>
      <c r="F3316">
        <v>41868889</v>
      </c>
      <c r="G3316">
        <v>1075.6199999999999</v>
      </c>
    </row>
    <row r="3317" spans="1:7">
      <c r="A3317" s="4">
        <v>37238</v>
      </c>
      <c r="B3317">
        <v>1107.75</v>
      </c>
      <c r="C3317">
        <v>1114.1500000000001</v>
      </c>
      <c r="D3317">
        <v>1069.95</v>
      </c>
      <c r="E3317">
        <v>1098.75</v>
      </c>
      <c r="F3317">
        <v>66162787</v>
      </c>
      <c r="G3317">
        <v>1861.9</v>
      </c>
    </row>
    <row r="3318" spans="1:7">
      <c r="A3318" s="4">
        <v>37237</v>
      </c>
      <c r="B3318">
        <v>1110.6500000000001</v>
      </c>
      <c r="C3318">
        <v>1121.55</v>
      </c>
      <c r="D3318">
        <v>1104.75</v>
      </c>
      <c r="E3318">
        <v>1107.6500000000001</v>
      </c>
      <c r="F3318">
        <v>54115209</v>
      </c>
      <c r="G3318">
        <v>1545.38</v>
      </c>
    </row>
    <row r="3319" spans="1:7">
      <c r="A3319" s="4">
        <v>37236</v>
      </c>
      <c r="B3319">
        <v>1112.1500000000001</v>
      </c>
      <c r="C3319">
        <v>1122.8499999999999</v>
      </c>
      <c r="D3319">
        <v>1107.7</v>
      </c>
      <c r="E3319">
        <v>1110.2</v>
      </c>
      <c r="F3319">
        <v>69174821</v>
      </c>
      <c r="G3319">
        <v>1838.51</v>
      </c>
    </row>
    <row r="3320" spans="1:7">
      <c r="A3320" s="4">
        <v>37235</v>
      </c>
      <c r="B3320">
        <v>1112.1500000000001</v>
      </c>
      <c r="C3320">
        <v>1123.55</v>
      </c>
      <c r="D3320">
        <v>1112.1500000000001</v>
      </c>
      <c r="E3320">
        <v>1115.25</v>
      </c>
      <c r="F3320">
        <v>54626721</v>
      </c>
      <c r="G3320">
        <v>1362.28</v>
      </c>
    </row>
    <row r="3321" spans="1:7">
      <c r="A3321" s="4">
        <v>37232</v>
      </c>
      <c r="B3321">
        <v>1110.9000000000001</v>
      </c>
      <c r="C3321">
        <v>1122.6500000000001</v>
      </c>
      <c r="D3321">
        <v>1109.6500000000001</v>
      </c>
      <c r="E3321">
        <v>1112.3</v>
      </c>
      <c r="F3321">
        <v>59278142</v>
      </c>
      <c r="G3321">
        <v>1571.3</v>
      </c>
    </row>
    <row r="3322" spans="1:7">
      <c r="A3322" s="4">
        <v>37231</v>
      </c>
      <c r="B3322">
        <v>1105.0999999999999</v>
      </c>
      <c r="C3322">
        <v>1132.6500000000001</v>
      </c>
      <c r="D3322">
        <v>1105.0999999999999</v>
      </c>
      <c r="E3322">
        <v>1110.45</v>
      </c>
      <c r="F3322">
        <v>77041903</v>
      </c>
      <c r="G3322">
        <v>2338.02</v>
      </c>
    </row>
    <row r="3323" spans="1:7">
      <c r="A3323" s="4">
        <v>37230</v>
      </c>
      <c r="B3323">
        <v>1077.95</v>
      </c>
      <c r="C3323">
        <v>1107.1500000000001</v>
      </c>
      <c r="D3323">
        <v>1077.95</v>
      </c>
      <c r="E3323">
        <v>1104.55</v>
      </c>
      <c r="F3323">
        <v>67346487</v>
      </c>
      <c r="G3323">
        <v>1751.36</v>
      </c>
    </row>
    <row r="3324" spans="1:7">
      <c r="A3324" s="4">
        <v>37229</v>
      </c>
      <c r="B3324">
        <v>1066.05</v>
      </c>
      <c r="C3324">
        <v>1082.5999999999999</v>
      </c>
      <c r="D3324">
        <v>1065.6500000000001</v>
      </c>
      <c r="E3324">
        <v>1077.7</v>
      </c>
      <c r="F3324">
        <v>58418781</v>
      </c>
      <c r="G3324">
        <v>1378.54</v>
      </c>
    </row>
    <row r="3325" spans="1:7">
      <c r="A3325" s="4">
        <v>37228</v>
      </c>
      <c r="B3325">
        <v>1067.2</v>
      </c>
      <c r="C3325">
        <v>1074.5</v>
      </c>
      <c r="D3325">
        <v>1063.25</v>
      </c>
      <c r="E3325">
        <v>1065.4000000000001</v>
      </c>
      <c r="F3325">
        <v>53290729</v>
      </c>
      <c r="G3325">
        <v>1290.44</v>
      </c>
    </row>
    <row r="3326" spans="1:7">
      <c r="A3326" s="4">
        <v>37224</v>
      </c>
      <c r="B3326">
        <v>1070.3</v>
      </c>
      <c r="C3326">
        <v>1071</v>
      </c>
      <c r="D3326">
        <v>1063</v>
      </c>
      <c r="E3326">
        <v>1067.1500000000001</v>
      </c>
      <c r="F3326">
        <v>60878364</v>
      </c>
      <c r="G3326">
        <v>1742.1</v>
      </c>
    </row>
    <row r="3327" spans="1:7">
      <c r="A3327" s="4">
        <v>37223</v>
      </c>
      <c r="B3327">
        <v>1076.1500000000001</v>
      </c>
      <c r="C3327">
        <v>1082.3</v>
      </c>
      <c r="D3327">
        <v>1067.6500000000001</v>
      </c>
      <c r="E3327">
        <v>1070.8</v>
      </c>
      <c r="F3327">
        <v>58924642</v>
      </c>
      <c r="G3327">
        <v>1528.21</v>
      </c>
    </row>
    <row r="3328" spans="1:7">
      <c r="A3328" s="4">
        <v>37222</v>
      </c>
      <c r="B3328">
        <v>1087.5999999999999</v>
      </c>
      <c r="C3328">
        <v>1097.5999999999999</v>
      </c>
      <c r="D3328">
        <v>1071.05</v>
      </c>
      <c r="E3328">
        <v>1076.05</v>
      </c>
      <c r="F3328">
        <v>67611969</v>
      </c>
      <c r="G3328">
        <v>1854.07</v>
      </c>
    </row>
    <row r="3329" spans="1:7">
      <c r="A3329" s="4">
        <v>37221</v>
      </c>
      <c r="B3329">
        <v>1059.25</v>
      </c>
      <c r="C3329">
        <v>1084.6500000000001</v>
      </c>
      <c r="D3329">
        <v>1059.25</v>
      </c>
      <c r="E3329">
        <v>1080.5999999999999</v>
      </c>
      <c r="F3329">
        <v>52432285</v>
      </c>
      <c r="G3329">
        <v>1381.43</v>
      </c>
    </row>
    <row r="3330" spans="1:7">
      <c r="A3330" s="4">
        <v>37218</v>
      </c>
      <c r="B3330">
        <v>1063.05</v>
      </c>
      <c r="C3330">
        <v>1075.05</v>
      </c>
      <c r="D3330">
        <v>1057.3</v>
      </c>
      <c r="E3330">
        <v>1059</v>
      </c>
      <c r="F3330">
        <v>54530688</v>
      </c>
      <c r="G3330">
        <v>1328.22</v>
      </c>
    </row>
    <row r="3331" spans="1:7">
      <c r="A3331" s="4">
        <v>37217</v>
      </c>
      <c r="B3331">
        <v>1056.45</v>
      </c>
      <c r="C3331">
        <v>1075.9000000000001</v>
      </c>
      <c r="D3331">
        <v>1056.45</v>
      </c>
      <c r="E3331">
        <v>1062.45</v>
      </c>
      <c r="F3331">
        <v>60059388</v>
      </c>
      <c r="G3331">
        <v>1557.62</v>
      </c>
    </row>
    <row r="3332" spans="1:7">
      <c r="A3332" s="4">
        <v>37216</v>
      </c>
      <c r="B3332">
        <v>1050.4000000000001</v>
      </c>
      <c r="C3332">
        <v>1064.8499999999999</v>
      </c>
      <c r="D3332">
        <v>1046.3</v>
      </c>
      <c r="E3332">
        <v>1056.3499999999999</v>
      </c>
      <c r="F3332">
        <v>57521765</v>
      </c>
      <c r="G3332">
        <v>1395.65</v>
      </c>
    </row>
    <row r="3333" spans="1:7">
      <c r="A3333" s="4">
        <v>37215</v>
      </c>
      <c r="B3333">
        <v>1067.3</v>
      </c>
      <c r="C3333">
        <v>1082.4000000000001</v>
      </c>
      <c r="D3333">
        <v>1046.1500000000001</v>
      </c>
      <c r="E3333">
        <v>1050.2</v>
      </c>
      <c r="F3333">
        <v>72218774</v>
      </c>
      <c r="G3333">
        <v>1787.56</v>
      </c>
    </row>
    <row r="3334" spans="1:7">
      <c r="A3334" s="4">
        <v>37214</v>
      </c>
      <c r="B3334">
        <v>1034.2</v>
      </c>
      <c r="C3334">
        <v>1072</v>
      </c>
      <c r="D3334">
        <v>1032.8499999999999</v>
      </c>
      <c r="E3334">
        <v>1068.1500000000001</v>
      </c>
      <c r="F3334">
        <v>73038463</v>
      </c>
      <c r="G3334">
        <v>1564.33</v>
      </c>
    </row>
    <row r="3335" spans="1:7">
      <c r="A3335" s="4">
        <v>37210</v>
      </c>
      <c r="B3335">
        <v>1016.05</v>
      </c>
      <c r="C3335">
        <v>1038.3499999999999</v>
      </c>
      <c r="D3335">
        <v>1015.15</v>
      </c>
      <c r="E3335">
        <v>1035.7</v>
      </c>
      <c r="F3335">
        <v>50501218</v>
      </c>
      <c r="G3335">
        <v>1338.06</v>
      </c>
    </row>
    <row r="3336" spans="1:7">
      <c r="A3336" s="4">
        <v>37209</v>
      </c>
      <c r="B3336">
        <v>1005.45</v>
      </c>
      <c r="C3336">
        <v>1017.2</v>
      </c>
      <c r="D3336">
        <v>1004.7</v>
      </c>
      <c r="E3336">
        <v>1015.8</v>
      </c>
      <c r="F3336">
        <v>13831835</v>
      </c>
      <c r="G3336">
        <v>289.60000000000002</v>
      </c>
    </row>
    <row r="3337" spans="1:7">
      <c r="A3337" s="4">
        <v>37208</v>
      </c>
      <c r="B3337">
        <v>1010.95</v>
      </c>
      <c r="C3337">
        <v>1013.25</v>
      </c>
      <c r="D3337">
        <v>999.85</v>
      </c>
      <c r="E3337">
        <v>1005.4</v>
      </c>
      <c r="F3337">
        <v>43465584</v>
      </c>
      <c r="G3337">
        <v>978.6</v>
      </c>
    </row>
    <row r="3338" spans="1:7">
      <c r="A3338" s="4">
        <v>37207</v>
      </c>
      <c r="B3338">
        <v>1004.55</v>
      </c>
      <c r="C3338">
        <v>1014.25</v>
      </c>
      <c r="D3338">
        <v>1003.6</v>
      </c>
      <c r="E3338">
        <v>1010.9</v>
      </c>
      <c r="F3338">
        <v>46429666</v>
      </c>
      <c r="G3338">
        <v>923.83</v>
      </c>
    </row>
    <row r="3339" spans="1:7">
      <c r="A3339" s="4">
        <v>37204</v>
      </c>
      <c r="B3339">
        <v>999.1</v>
      </c>
      <c r="C3339">
        <v>1008.95</v>
      </c>
      <c r="D3339">
        <v>999.1</v>
      </c>
      <c r="E3339">
        <v>1004.05</v>
      </c>
      <c r="F3339">
        <v>62739687</v>
      </c>
      <c r="G3339">
        <v>1321.68</v>
      </c>
    </row>
    <row r="3340" spans="1:7">
      <c r="A3340" s="4">
        <v>37203</v>
      </c>
      <c r="B3340">
        <v>987.5</v>
      </c>
      <c r="C3340">
        <v>1001.15</v>
      </c>
      <c r="D3340">
        <v>985.75</v>
      </c>
      <c r="E3340">
        <v>997.7</v>
      </c>
      <c r="F3340">
        <v>51431168</v>
      </c>
      <c r="G3340">
        <v>1188.47</v>
      </c>
    </row>
    <row r="3341" spans="1:7">
      <c r="A3341" s="4">
        <v>37202</v>
      </c>
      <c r="B3341">
        <v>1001.95</v>
      </c>
      <c r="C3341">
        <v>1014.1</v>
      </c>
      <c r="D3341">
        <v>984.45</v>
      </c>
      <c r="E3341">
        <v>987.5</v>
      </c>
      <c r="F3341">
        <v>44843739</v>
      </c>
      <c r="G3341">
        <v>1037.49</v>
      </c>
    </row>
    <row r="3342" spans="1:7">
      <c r="A3342" s="4">
        <v>37201</v>
      </c>
      <c r="B3342">
        <v>991.2</v>
      </c>
      <c r="C3342">
        <v>1007.4</v>
      </c>
      <c r="D3342">
        <v>991.15</v>
      </c>
      <c r="E3342">
        <v>1001.9</v>
      </c>
      <c r="F3342">
        <v>50531340</v>
      </c>
      <c r="G3342">
        <v>1126.27</v>
      </c>
    </row>
    <row r="3343" spans="1:7">
      <c r="A3343" s="4">
        <v>37200</v>
      </c>
      <c r="B3343">
        <v>997.25</v>
      </c>
      <c r="C3343">
        <v>1001.3</v>
      </c>
      <c r="D3343">
        <v>987.85</v>
      </c>
      <c r="E3343">
        <v>991.05</v>
      </c>
      <c r="F3343">
        <v>44011648</v>
      </c>
      <c r="G3343">
        <v>1149.1600000000001</v>
      </c>
    </row>
    <row r="3344" spans="1:7">
      <c r="A3344" s="4">
        <v>37197</v>
      </c>
      <c r="B3344">
        <v>994.25</v>
      </c>
      <c r="C3344">
        <v>1009.55</v>
      </c>
      <c r="D3344">
        <v>991.95</v>
      </c>
      <c r="E3344">
        <v>997.6</v>
      </c>
      <c r="F3344">
        <v>57608835</v>
      </c>
      <c r="G3344">
        <v>1538.24</v>
      </c>
    </row>
    <row r="3345" spans="1:7">
      <c r="A3345" s="4">
        <v>37196</v>
      </c>
      <c r="B3345">
        <v>973.55</v>
      </c>
      <c r="C3345">
        <v>997.3</v>
      </c>
      <c r="D3345">
        <v>973.55</v>
      </c>
      <c r="E3345">
        <v>994</v>
      </c>
      <c r="F3345">
        <v>53177458</v>
      </c>
      <c r="G3345">
        <v>1380.27</v>
      </c>
    </row>
    <row r="3346" spans="1:7">
      <c r="A3346" s="4">
        <v>37195</v>
      </c>
      <c r="B3346">
        <v>962.85</v>
      </c>
      <c r="C3346">
        <v>976.4</v>
      </c>
      <c r="D3346">
        <v>959.35</v>
      </c>
      <c r="E3346">
        <v>971.9</v>
      </c>
      <c r="F3346">
        <v>48402824</v>
      </c>
      <c r="G3346">
        <v>1251</v>
      </c>
    </row>
    <row r="3347" spans="1:7">
      <c r="A3347" s="4">
        <v>37194</v>
      </c>
      <c r="B3347">
        <v>977.35</v>
      </c>
      <c r="C3347">
        <v>977.35</v>
      </c>
      <c r="D3347">
        <v>960.5</v>
      </c>
      <c r="E3347">
        <v>963.1</v>
      </c>
      <c r="F3347">
        <v>46820016</v>
      </c>
      <c r="G3347">
        <v>1060.01</v>
      </c>
    </row>
    <row r="3348" spans="1:7">
      <c r="A3348" s="4">
        <v>37193</v>
      </c>
      <c r="B3348">
        <v>983.15</v>
      </c>
      <c r="C3348">
        <v>996.6</v>
      </c>
      <c r="D3348">
        <v>974.05</v>
      </c>
      <c r="E3348">
        <v>977.45</v>
      </c>
      <c r="F3348">
        <v>37908923</v>
      </c>
      <c r="G3348">
        <v>879.53</v>
      </c>
    </row>
    <row r="3349" spans="1:7">
      <c r="A3349" s="4">
        <v>37189</v>
      </c>
      <c r="B3349">
        <v>991.25</v>
      </c>
      <c r="C3349">
        <v>998</v>
      </c>
      <c r="D3349">
        <v>979.95</v>
      </c>
      <c r="E3349">
        <v>983.2</v>
      </c>
      <c r="F3349">
        <v>60241032</v>
      </c>
      <c r="G3349">
        <v>1311.97</v>
      </c>
    </row>
    <row r="3350" spans="1:7">
      <c r="A3350" s="4">
        <v>37188</v>
      </c>
      <c r="B3350">
        <v>992.95</v>
      </c>
      <c r="C3350">
        <v>1000.95</v>
      </c>
      <c r="D3350">
        <v>987.4</v>
      </c>
      <c r="E3350">
        <v>991.2</v>
      </c>
      <c r="F3350">
        <v>59400439</v>
      </c>
      <c r="G3350">
        <v>1438.21</v>
      </c>
    </row>
    <row r="3351" spans="1:7">
      <c r="A3351" s="4">
        <v>37187</v>
      </c>
      <c r="B3351">
        <v>976.75</v>
      </c>
      <c r="C3351">
        <v>994.15</v>
      </c>
      <c r="D3351">
        <v>976.55</v>
      </c>
      <c r="E3351">
        <v>993.2</v>
      </c>
      <c r="F3351">
        <v>51827720</v>
      </c>
      <c r="G3351">
        <v>1214.46</v>
      </c>
    </row>
    <row r="3352" spans="1:7">
      <c r="A3352" s="4">
        <v>37186</v>
      </c>
      <c r="B3352">
        <v>980.05</v>
      </c>
      <c r="C3352">
        <v>994.15</v>
      </c>
      <c r="D3352">
        <v>973.2</v>
      </c>
      <c r="E3352">
        <v>976.4</v>
      </c>
      <c r="F3352">
        <v>44249199</v>
      </c>
      <c r="G3352">
        <v>1133.27</v>
      </c>
    </row>
    <row r="3353" spans="1:7">
      <c r="A3353" s="4">
        <v>37183</v>
      </c>
      <c r="B3353">
        <v>972.2</v>
      </c>
      <c r="C3353">
        <v>981</v>
      </c>
      <c r="D3353">
        <v>970.85</v>
      </c>
      <c r="E3353">
        <v>976.65</v>
      </c>
      <c r="F3353">
        <v>38879800</v>
      </c>
      <c r="G3353">
        <v>1068.08</v>
      </c>
    </row>
    <row r="3354" spans="1:7">
      <c r="A3354" s="4">
        <v>37182</v>
      </c>
      <c r="B3354">
        <v>984.2</v>
      </c>
      <c r="C3354">
        <v>984.5</v>
      </c>
      <c r="D3354">
        <v>969.35</v>
      </c>
      <c r="E3354">
        <v>972.05</v>
      </c>
      <c r="F3354">
        <v>42709459</v>
      </c>
      <c r="G3354">
        <v>992.93</v>
      </c>
    </row>
    <row r="3355" spans="1:7">
      <c r="A3355" s="4">
        <v>37181</v>
      </c>
      <c r="B3355">
        <v>971.95</v>
      </c>
      <c r="C3355">
        <v>989.05</v>
      </c>
      <c r="D3355">
        <v>971.95</v>
      </c>
      <c r="E3355">
        <v>986.25</v>
      </c>
      <c r="F3355">
        <v>53218059</v>
      </c>
      <c r="G3355">
        <v>1337.74</v>
      </c>
    </row>
    <row r="3356" spans="1:7">
      <c r="A3356" s="4">
        <v>37180</v>
      </c>
      <c r="B3356">
        <v>963.4</v>
      </c>
      <c r="C3356">
        <v>973.25</v>
      </c>
      <c r="D3356">
        <v>962.5</v>
      </c>
      <c r="E3356">
        <v>971.25</v>
      </c>
      <c r="F3356">
        <v>47172702</v>
      </c>
      <c r="G3356">
        <v>1164.45</v>
      </c>
    </row>
    <row r="3357" spans="1:7">
      <c r="A3357" s="4">
        <v>37179</v>
      </c>
      <c r="B3357">
        <v>963.65</v>
      </c>
      <c r="C3357">
        <v>966.15</v>
      </c>
      <c r="D3357">
        <v>954.35</v>
      </c>
      <c r="E3357">
        <v>963.4</v>
      </c>
      <c r="F3357">
        <v>43543056</v>
      </c>
      <c r="G3357">
        <v>1046.06</v>
      </c>
    </row>
    <row r="3358" spans="1:7">
      <c r="A3358" s="4">
        <v>37176</v>
      </c>
      <c r="B3358">
        <v>958.4</v>
      </c>
      <c r="C3358">
        <v>969.9</v>
      </c>
      <c r="D3358">
        <v>956.85</v>
      </c>
      <c r="E3358">
        <v>960.4</v>
      </c>
      <c r="F3358">
        <v>55195833</v>
      </c>
      <c r="G3358">
        <v>1399.07</v>
      </c>
    </row>
    <row r="3359" spans="1:7">
      <c r="A3359" s="4">
        <v>37175</v>
      </c>
      <c r="B3359">
        <v>940.45</v>
      </c>
      <c r="C3359">
        <v>959.75</v>
      </c>
      <c r="D3359">
        <v>940.45</v>
      </c>
      <c r="E3359">
        <v>954.9</v>
      </c>
      <c r="F3359">
        <v>49847301</v>
      </c>
      <c r="G3359">
        <v>1235.83</v>
      </c>
    </row>
    <row r="3360" spans="1:7">
      <c r="A3360" s="4">
        <v>37174</v>
      </c>
      <c r="B3360">
        <v>915.5</v>
      </c>
      <c r="C3360">
        <v>942.8</v>
      </c>
      <c r="D3360">
        <v>912.9</v>
      </c>
      <c r="E3360">
        <v>940.35</v>
      </c>
      <c r="F3360">
        <v>53379009</v>
      </c>
      <c r="G3360">
        <v>1257.19</v>
      </c>
    </row>
    <row r="3361" spans="1:7">
      <c r="A3361" s="4">
        <v>37173</v>
      </c>
      <c r="B3361">
        <v>903</v>
      </c>
      <c r="C3361">
        <v>914.3</v>
      </c>
      <c r="D3361">
        <v>902.55</v>
      </c>
      <c r="E3361">
        <v>912.7</v>
      </c>
      <c r="F3361">
        <v>36541512</v>
      </c>
      <c r="G3361">
        <v>842.33</v>
      </c>
    </row>
    <row r="3362" spans="1:7">
      <c r="A3362" s="4">
        <v>37172</v>
      </c>
      <c r="B3362">
        <v>911.2</v>
      </c>
      <c r="C3362">
        <v>913.05</v>
      </c>
      <c r="D3362">
        <v>884.65</v>
      </c>
      <c r="E3362">
        <v>901.95</v>
      </c>
      <c r="F3362">
        <v>36382088</v>
      </c>
      <c r="G3362">
        <v>962.61</v>
      </c>
    </row>
    <row r="3363" spans="1:7">
      <c r="A3363" s="4">
        <v>37169</v>
      </c>
      <c r="B3363">
        <v>911.6</v>
      </c>
      <c r="C3363">
        <v>919.75</v>
      </c>
      <c r="D3363">
        <v>903.05</v>
      </c>
      <c r="E3363">
        <v>914.6</v>
      </c>
      <c r="F3363">
        <v>38678056</v>
      </c>
      <c r="G3363">
        <v>972.2</v>
      </c>
    </row>
    <row r="3364" spans="1:7">
      <c r="A3364" s="4">
        <v>37168</v>
      </c>
      <c r="B3364">
        <v>899.65</v>
      </c>
      <c r="C3364">
        <v>914.25</v>
      </c>
      <c r="D3364">
        <v>899.65</v>
      </c>
      <c r="E3364">
        <v>911.65</v>
      </c>
      <c r="F3364">
        <v>47793023</v>
      </c>
      <c r="G3364">
        <v>1076.27</v>
      </c>
    </row>
    <row r="3365" spans="1:7">
      <c r="A3365" s="4">
        <v>37167</v>
      </c>
      <c r="B3365">
        <v>910.05</v>
      </c>
      <c r="C3365">
        <v>915.05</v>
      </c>
      <c r="D3365">
        <v>896.25</v>
      </c>
      <c r="E3365">
        <v>899.65</v>
      </c>
      <c r="F3365">
        <v>40480562</v>
      </c>
      <c r="G3365">
        <v>840.36</v>
      </c>
    </row>
    <row r="3366" spans="1:7">
      <c r="A3366" s="4">
        <v>37165</v>
      </c>
      <c r="B3366">
        <v>914.65</v>
      </c>
      <c r="C3366">
        <v>919.2</v>
      </c>
      <c r="D3366">
        <v>905.5</v>
      </c>
      <c r="E3366">
        <v>910.1</v>
      </c>
      <c r="F3366">
        <v>49595909</v>
      </c>
      <c r="G3366">
        <v>1034.73</v>
      </c>
    </row>
    <row r="3367" spans="1:7">
      <c r="A3367" s="4">
        <v>37162</v>
      </c>
      <c r="B3367">
        <v>891.75</v>
      </c>
      <c r="C3367">
        <v>922.55</v>
      </c>
      <c r="D3367">
        <v>891</v>
      </c>
      <c r="E3367">
        <v>913.85</v>
      </c>
      <c r="F3367">
        <v>63992439</v>
      </c>
      <c r="G3367">
        <v>1300.42</v>
      </c>
    </row>
    <row r="3368" spans="1:7">
      <c r="A3368" s="4">
        <v>37161</v>
      </c>
      <c r="B3368">
        <v>873.15</v>
      </c>
      <c r="C3368">
        <v>893.05</v>
      </c>
      <c r="D3368">
        <v>868.3</v>
      </c>
      <c r="E3368">
        <v>890</v>
      </c>
      <c r="F3368">
        <v>51712403</v>
      </c>
      <c r="G3368">
        <v>1122.77</v>
      </c>
    </row>
    <row r="3369" spans="1:7">
      <c r="A3369" s="4">
        <v>37160</v>
      </c>
      <c r="B3369">
        <v>861.35</v>
      </c>
      <c r="C3369">
        <v>877</v>
      </c>
      <c r="D3369">
        <v>859.2</v>
      </c>
      <c r="E3369">
        <v>873.7</v>
      </c>
      <c r="F3369">
        <v>52833284</v>
      </c>
      <c r="G3369">
        <v>1116.82</v>
      </c>
    </row>
    <row r="3370" spans="1:7">
      <c r="A3370" s="4">
        <v>37159</v>
      </c>
      <c r="B3370">
        <v>869.15</v>
      </c>
      <c r="C3370">
        <v>893.35</v>
      </c>
      <c r="D3370">
        <v>858.85</v>
      </c>
      <c r="E3370">
        <v>861.4</v>
      </c>
      <c r="F3370">
        <v>54353301</v>
      </c>
      <c r="G3370">
        <v>1168.24</v>
      </c>
    </row>
    <row r="3371" spans="1:7">
      <c r="A3371" s="4">
        <v>37158</v>
      </c>
      <c r="B3371">
        <v>853</v>
      </c>
      <c r="C3371">
        <v>878.6</v>
      </c>
      <c r="D3371">
        <v>853</v>
      </c>
      <c r="E3371">
        <v>869.05</v>
      </c>
      <c r="F3371">
        <v>48761034</v>
      </c>
      <c r="G3371">
        <v>1030.18</v>
      </c>
    </row>
    <row r="3372" spans="1:7">
      <c r="A3372" s="4">
        <v>37155</v>
      </c>
      <c r="B3372">
        <v>903.75</v>
      </c>
      <c r="C3372">
        <v>903.75</v>
      </c>
      <c r="D3372">
        <v>849.95</v>
      </c>
      <c r="E3372">
        <v>854.2</v>
      </c>
      <c r="F3372">
        <v>47900433</v>
      </c>
      <c r="G3372">
        <v>967.98</v>
      </c>
    </row>
    <row r="3373" spans="1:7">
      <c r="A3373" s="4">
        <v>37154</v>
      </c>
      <c r="B3373">
        <v>910.2</v>
      </c>
      <c r="C3373">
        <v>910.35</v>
      </c>
      <c r="D3373">
        <v>873.7</v>
      </c>
      <c r="E3373">
        <v>898.8</v>
      </c>
      <c r="F3373">
        <v>55774749</v>
      </c>
      <c r="G3373">
        <v>1152.1099999999999</v>
      </c>
    </row>
    <row r="3374" spans="1:7">
      <c r="A3374" s="4">
        <v>37153</v>
      </c>
      <c r="B3374">
        <v>899.7</v>
      </c>
      <c r="C3374">
        <v>915</v>
      </c>
      <c r="D3374">
        <v>899.7</v>
      </c>
      <c r="E3374">
        <v>912.2</v>
      </c>
      <c r="F3374">
        <v>52494122</v>
      </c>
      <c r="G3374">
        <v>1119.24</v>
      </c>
    </row>
    <row r="3375" spans="1:7">
      <c r="A3375" s="4">
        <v>37152</v>
      </c>
      <c r="B3375">
        <v>872.15</v>
      </c>
      <c r="C3375">
        <v>910.35</v>
      </c>
      <c r="D3375">
        <v>868.5</v>
      </c>
      <c r="E3375">
        <v>900.2</v>
      </c>
      <c r="F3375">
        <v>71872529</v>
      </c>
      <c r="G3375">
        <v>1711.94</v>
      </c>
    </row>
    <row r="3376" spans="1:7">
      <c r="A3376" s="4">
        <v>37151</v>
      </c>
      <c r="B3376">
        <v>916.15</v>
      </c>
      <c r="C3376">
        <v>916.15</v>
      </c>
      <c r="D3376">
        <v>861.05</v>
      </c>
      <c r="E3376">
        <v>872.25</v>
      </c>
      <c r="F3376">
        <v>46030271</v>
      </c>
      <c r="G3376">
        <v>1058.29</v>
      </c>
    </row>
    <row r="3377" spans="1:7">
      <c r="A3377" s="4">
        <v>37148</v>
      </c>
      <c r="B3377">
        <v>972.05</v>
      </c>
      <c r="C3377">
        <v>974.5</v>
      </c>
      <c r="D3377">
        <v>902.7</v>
      </c>
      <c r="E3377">
        <v>919.7</v>
      </c>
      <c r="F3377">
        <v>49968104</v>
      </c>
      <c r="G3377">
        <v>1367.57</v>
      </c>
    </row>
    <row r="3378" spans="1:7">
      <c r="A3378" s="4">
        <v>37147</v>
      </c>
      <c r="B3378">
        <v>982.2</v>
      </c>
      <c r="C3378">
        <v>993.05</v>
      </c>
      <c r="D3378">
        <v>969</v>
      </c>
      <c r="E3378">
        <v>971.7</v>
      </c>
      <c r="F3378">
        <v>41790832</v>
      </c>
      <c r="G3378">
        <v>1307.8699999999999</v>
      </c>
    </row>
    <row r="3379" spans="1:7">
      <c r="A3379" s="4">
        <v>37146</v>
      </c>
      <c r="B3379">
        <v>1023.25</v>
      </c>
      <c r="C3379">
        <v>1023.25</v>
      </c>
      <c r="D3379">
        <v>957.95</v>
      </c>
      <c r="E3379">
        <v>982.2</v>
      </c>
      <c r="F3379">
        <v>34980485</v>
      </c>
      <c r="G3379">
        <v>1086.01</v>
      </c>
    </row>
    <row r="3380" spans="1:7">
      <c r="A3380" s="4">
        <v>37145</v>
      </c>
      <c r="B3380">
        <v>1033.3499999999999</v>
      </c>
      <c r="C3380">
        <v>1037.45</v>
      </c>
      <c r="D3380">
        <v>1020.7</v>
      </c>
      <c r="E3380">
        <v>1023.4</v>
      </c>
      <c r="F3380">
        <v>36494424</v>
      </c>
      <c r="G3380">
        <v>1169.99</v>
      </c>
    </row>
    <row r="3381" spans="1:7">
      <c r="A3381" s="4">
        <v>37144</v>
      </c>
      <c r="B3381">
        <v>1035</v>
      </c>
      <c r="C3381">
        <v>1045.3</v>
      </c>
      <c r="D3381">
        <v>1031.45</v>
      </c>
      <c r="E3381">
        <v>1033.4000000000001</v>
      </c>
      <c r="F3381">
        <v>36055527</v>
      </c>
      <c r="G3381">
        <v>1179.32</v>
      </c>
    </row>
    <row r="3382" spans="1:7">
      <c r="A3382" s="4">
        <v>37141</v>
      </c>
      <c r="B3382">
        <v>1036.3499999999999</v>
      </c>
      <c r="C3382">
        <v>1037.3499999999999</v>
      </c>
      <c r="D3382">
        <v>1026.45</v>
      </c>
      <c r="E3382">
        <v>1035.2</v>
      </c>
      <c r="F3382">
        <v>49214540</v>
      </c>
      <c r="G3382">
        <v>1523.8</v>
      </c>
    </row>
    <row r="3383" spans="1:7">
      <c r="A3383" s="4">
        <v>37140</v>
      </c>
      <c r="B3383">
        <v>1047.7</v>
      </c>
      <c r="C3383">
        <v>1048.2</v>
      </c>
      <c r="D3383">
        <v>1033.4000000000001</v>
      </c>
      <c r="E3383">
        <v>1036.0999999999999</v>
      </c>
      <c r="F3383">
        <v>47387436</v>
      </c>
      <c r="G3383">
        <v>1468.91</v>
      </c>
    </row>
    <row r="3384" spans="1:7">
      <c r="A3384" s="4">
        <v>37139</v>
      </c>
      <c r="B3384">
        <v>1047.25</v>
      </c>
      <c r="C3384">
        <v>1051.55</v>
      </c>
      <c r="D3384">
        <v>1043.3</v>
      </c>
      <c r="E3384">
        <v>1045</v>
      </c>
      <c r="F3384">
        <v>35505602</v>
      </c>
      <c r="G3384">
        <v>1357.6</v>
      </c>
    </row>
    <row r="3385" spans="1:7">
      <c r="A3385" s="4">
        <v>37138</v>
      </c>
      <c r="B3385">
        <v>1048.2</v>
      </c>
      <c r="C3385">
        <v>1053.25</v>
      </c>
      <c r="D3385">
        <v>1043.3</v>
      </c>
      <c r="E3385">
        <v>1048.2</v>
      </c>
      <c r="F3385">
        <v>39738793</v>
      </c>
      <c r="G3385">
        <v>1166.58</v>
      </c>
    </row>
    <row r="3386" spans="1:7">
      <c r="A3386" s="4">
        <v>37137</v>
      </c>
      <c r="B3386">
        <v>1054.6500000000001</v>
      </c>
      <c r="C3386">
        <v>1059.9000000000001</v>
      </c>
      <c r="D3386">
        <v>1046.3499999999999</v>
      </c>
      <c r="E3386">
        <v>1048.05</v>
      </c>
      <c r="F3386">
        <v>29925067</v>
      </c>
      <c r="G3386">
        <v>910.1</v>
      </c>
    </row>
    <row r="3387" spans="1:7">
      <c r="A3387" s="4">
        <v>37134</v>
      </c>
      <c r="B3387">
        <v>1064.0999999999999</v>
      </c>
      <c r="C3387">
        <v>1064.0999999999999</v>
      </c>
      <c r="D3387">
        <v>1051.75</v>
      </c>
      <c r="E3387">
        <v>1053.75</v>
      </c>
      <c r="F3387">
        <v>34365231</v>
      </c>
      <c r="G3387">
        <v>991.32</v>
      </c>
    </row>
    <row r="3388" spans="1:7">
      <c r="A3388" s="4">
        <v>37133</v>
      </c>
      <c r="B3388">
        <v>1068.3</v>
      </c>
      <c r="C3388">
        <v>1070.25</v>
      </c>
      <c r="D3388">
        <v>1061.9000000000001</v>
      </c>
      <c r="E3388">
        <v>1064.1500000000001</v>
      </c>
      <c r="F3388">
        <v>38781188</v>
      </c>
      <c r="G3388">
        <v>1007.65</v>
      </c>
    </row>
    <row r="3389" spans="1:7">
      <c r="A3389" s="4">
        <v>37132</v>
      </c>
      <c r="B3389">
        <v>1070.55</v>
      </c>
      <c r="C3389">
        <v>1074.5</v>
      </c>
      <c r="D3389">
        <v>1066.45</v>
      </c>
      <c r="E3389">
        <v>1067.45</v>
      </c>
      <c r="F3389">
        <v>28191743</v>
      </c>
      <c r="G3389">
        <v>890.26</v>
      </c>
    </row>
    <row r="3390" spans="1:7">
      <c r="A3390" s="4">
        <v>37131</v>
      </c>
      <c r="B3390">
        <v>1072.3499999999999</v>
      </c>
      <c r="C3390">
        <v>1076.8499999999999</v>
      </c>
      <c r="D3390">
        <v>1069.5999999999999</v>
      </c>
      <c r="E3390">
        <v>1070.6500000000001</v>
      </c>
      <c r="F3390">
        <v>31745448</v>
      </c>
      <c r="G3390">
        <v>914.76</v>
      </c>
    </row>
    <row r="3391" spans="1:7">
      <c r="A3391" s="4">
        <v>37130</v>
      </c>
      <c r="B3391">
        <v>1064.05</v>
      </c>
      <c r="C3391">
        <v>1078.3499999999999</v>
      </c>
      <c r="D3391">
        <v>1064.05</v>
      </c>
      <c r="E3391">
        <v>1072.55</v>
      </c>
      <c r="F3391">
        <v>35798530</v>
      </c>
      <c r="G3391">
        <v>995.64</v>
      </c>
    </row>
    <row r="3392" spans="1:7">
      <c r="A3392" s="4">
        <v>37127</v>
      </c>
      <c r="B3392">
        <v>1071.5</v>
      </c>
      <c r="C3392">
        <v>1076.7</v>
      </c>
      <c r="D3392">
        <v>1064.9000000000001</v>
      </c>
      <c r="E3392">
        <v>1069.1500000000001</v>
      </c>
      <c r="F3392">
        <v>42200669</v>
      </c>
      <c r="G3392">
        <v>987.93</v>
      </c>
    </row>
    <row r="3393" spans="1:7">
      <c r="A3393" s="4">
        <v>37126</v>
      </c>
      <c r="B3393">
        <v>1068.7</v>
      </c>
      <c r="C3393">
        <v>1079</v>
      </c>
      <c r="D3393">
        <v>1065.7</v>
      </c>
      <c r="E3393">
        <v>1071.5</v>
      </c>
      <c r="F3393">
        <v>29660741</v>
      </c>
      <c r="G3393">
        <v>781.45</v>
      </c>
    </row>
    <row r="3394" spans="1:7">
      <c r="A3394" s="4">
        <v>37124</v>
      </c>
      <c r="B3394">
        <v>1063.6500000000001</v>
      </c>
      <c r="C3394">
        <v>1071.2</v>
      </c>
      <c r="D3394">
        <v>1062.3</v>
      </c>
      <c r="E3394">
        <v>1068.7</v>
      </c>
      <c r="F3394">
        <v>34638057</v>
      </c>
      <c r="G3394">
        <v>819.92</v>
      </c>
    </row>
    <row r="3395" spans="1:7">
      <c r="A3395" s="4">
        <v>37123</v>
      </c>
      <c r="B3395">
        <v>1062.5</v>
      </c>
      <c r="C3395">
        <v>1067.95</v>
      </c>
      <c r="D3395">
        <v>1061</v>
      </c>
      <c r="E3395">
        <v>1063.75</v>
      </c>
      <c r="F3395">
        <v>30726001</v>
      </c>
      <c r="G3395">
        <v>737.19</v>
      </c>
    </row>
    <row r="3396" spans="1:7">
      <c r="A3396" s="4">
        <v>37120</v>
      </c>
      <c r="B3396">
        <v>1079</v>
      </c>
      <c r="C3396">
        <v>1084</v>
      </c>
      <c r="D3396">
        <v>1067.5999999999999</v>
      </c>
      <c r="E3396">
        <v>1069.2</v>
      </c>
      <c r="F3396">
        <v>51086895</v>
      </c>
      <c r="G3396">
        <v>1062.05</v>
      </c>
    </row>
    <row r="3397" spans="1:7">
      <c r="A3397" s="4">
        <v>37119</v>
      </c>
      <c r="B3397">
        <v>1075.2</v>
      </c>
      <c r="C3397">
        <v>1083.7</v>
      </c>
      <c r="D3397">
        <v>1072.95</v>
      </c>
      <c r="E3397">
        <v>1078.95</v>
      </c>
      <c r="F3397">
        <v>48317102</v>
      </c>
      <c r="G3397">
        <v>1076.0999999999999</v>
      </c>
    </row>
    <row r="3398" spans="1:7">
      <c r="A3398" s="4">
        <v>37117</v>
      </c>
      <c r="B3398">
        <v>1063.05</v>
      </c>
      <c r="C3398">
        <v>1076.5999999999999</v>
      </c>
      <c r="D3398">
        <v>1062.2</v>
      </c>
      <c r="E3398">
        <v>1075.5</v>
      </c>
      <c r="F3398">
        <v>42862979</v>
      </c>
      <c r="G3398">
        <v>1041.96</v>
      </c>
    </row>
    <row r="3399" spans="1:7">
      <c r="A3399" s="4">
        <v>37116</v>
      </c>
      <c r="B3399">
        <v>1070.95</v>
      </c>
      <c r="C3399">
        <v>1081.4000000000001</v>
      </c>
      <c r="D3399">
        <v>1061.05</v>
      </c>
      <c r="E3399">
        <v>1063</v>
      </c>
      <c r="F3399">
        <v>21608532</v>
      </c>
      <c r="G3399">
        <v>560.72</v>
      </c>
    </row>
    <row r="3400" spans="1:7">
      <c r="A3400" s="4">
        <v>37113</v>
      </c>
      <c r="B3400">
        <v>1070.6500000000001</v>
      </c>
      <c r="C3400">
        <v>1076.7</v>
      </c>
      <c r="D3400">
        <v>1069.05</v>
      </c>
      <c r="E3400">
        <v>1071.1500000000001</v>
      </c>
      <c r="F3400">
        <v>25904867</v>
      </c>
      <c r="G3400">
        <v>589.35</v>
      </c>
    </row>
    <row r="3401" spans="1:7">
      <c r="A3401" s="4">
        <v>37112</v>
      </c>
      <c r="B3401">
        <v>1068.0999999999999</v>
      </c>
      <c r="C3401">
        <v>1072.5999999999999</v>
      </c>
      <c r="D3401">
        <v>1061.4000000000001</v>
      </c>
      <c r="E3401">
        <v>1070.6500000000001</v>
      </c>
      <c r="F3401">
        <v>26832655</v>
      </c>
      <c r="G3401">
        <v>653.16999999999996</v>
      </c>
    </row>
    <row r="3402" spans="1:7">
      <c r="A3402" s="4">
        <v>37111</v>
      </c>
      <c r="B3402">
        <v>1071.75</v>
      </c>
      <c r="C3402">
        <v>1072.0999999999999</v>
      </c>
      <c r="D3402">
        <v>1059.55</v>
      </c>
      <c r="E3402">
        <v>1068</v>
      </c>
      <c r="F3402">
        <v>28799186</v>
      </c>
      <c r="G3402">
        <v>753.16</v>
      </c>
    </row>
    <row r="3403" spans="1:7">
      <c r="A3403" s="4">
        <v>37110</v>
      </c>
      <c r="B3403">
        <v>1074.3499999999999</v>
      </c>
      <c r="C3403">
        <v>1079.3</v>
      </c>
      <c r="D3403">
        <v>1070.2</v>
      </c>
      <c r="E3403">
        <v>1072.0999999999999</v>
      </c>
      <c r="F3403">
        <v>26869345</v>
      </c>
      <c r="G3403">
        <v>622.5</v>
      </c>
    </row>
    <row r="3404" spans="1:7">
      <c r="A3404" s="4">
        <v>37109</v>
      </c>
      <c r="B3404">
        <v>1074.2</v>
      </c>
      <c r="C3404">
        <v>1082.4000000000001</v>
      </c>
      <c r="D3404">
        <v>1072.55</v>
      </c>
      <c r="E3404">
        <v>1075.25</v>
      </c>
      <c r="F3404">
        <v>37036989</v>
      </c>
      <c r="G3404">
        <v>792.26</v>
      </c>
    </row>
    <row r="3405" spans="1:7">
      <c r="A3405" s="4">
        <v>37106</v>
      </c>
      <c r="B3405">
        <v>1066.4000000000001</v>
      </c>
      <c r="C3405">
        <v>1077.55</v>
      </c>
      <c r="D3405">
        <v>1066.2</v>
      </c>
      <c r="E3405">
        <v>1074.5999999999999</v>
      </c>
      <c r="F3405">
        <v>43832220</v>
      </c>
      <c r="G3405">
        <v>1090.03</v>
      </c>
    </row>
    <row r="3406" spans="1:7">
      <c r="A3406" s="4">
        <v>37105</v>
      </c>
      <c r="B3406">
        <v>1064.25</v>
      </c>
      <c r="C3406">
        <v>1070.05</v>
      </c>
      <c r="D3406">
        <v>1059.55</v>
      </c>
      <c r="E3406">
        <v>1066</v>
      </c>
      <c r="F3406">
        <v>43294501</v>
      </c>
      <c r="G3406">
        <v>986.3</v>
      </c>
    </row>
    <row r="3407" spans="1:7">
      <c r="A3407" s="4">
        <v>37104</v>
      </c>
      <c r="B3407">
        <v>1073</v>
      </c>
      <c r="C3407">
        <v>1077.7</v>
      </c>
      <c r="D3407">
        <v>1059.75</v>
      </c>
      <c r="E3407">
        <v>1063.1500000000001</v>
      </c>
      <c r="F3407">
        <v>53427200</v>
      </c>
      <c r="G3407">
        <v>1210.4000000000001</v>
      </c>
    </row>
    <row r="3408" spans="1:7">
      <c r="A3408" s="4">
        <v>37103</v>
      </c>
      <c r="B3408">
        <v>1061.45</v>
      </c>
      <c r="C3408">
        <v>1076.3499999999999</v>
      </c>
      <c r="D3408">
        <v>1053.5999999999999</v>
      </c>
      <c r="E3408">
        <v>1072.8499999999999</v>
      </c>
      <c r="F3408">
        <v>34607069</v>
      </c>
      <c r="G3408">
        <v>813.54</v>
      </c>
    </row>
    <row r="3409" spans="1:7">
      <c r="A3409" s="4">
        <v>37102</v>
      </c>
      <c r="B3409">
        <v>1051.45</v>
      </c>
      <c r="C3409">
        <v>1062.8</v>
      </c>
      <c r="D3409">
        <v>1050.9000000000001</v>
      </c>
      <c r="E3409">
        <v>1061.45</v>
      </c>
      <c r="F3409">
        <v>26457025</v>
      </c>
      <c r="G3409">
        <v>638.35</v>
      </c>
    </row>
    <row r="3410" spans="1:7">
      <c r="A3410" s="4">
        <v>37099</v>
      </c>
      <c r="B3410">
        <v>1053.2</v>
      </c>
      <c r="C3410">
        <v>1061.2</v>
      </c>
      <c r="D3410">
        <v>1046.9000000000001</v>
      </c>
      <c r="E3410">
        <v>1051.7</v>
      </c>
      <c r="F3410">
        <v>28239132</v>
      </c>
      <c r="G3410">
        <v>797.78</v>
      </c>
    </row>
    <row r="3411" spans="1:7">
      <c r="A3411" s="4">
        <v>37098</v>
      </c>
      <c r="B3411">
        <v>1063.9000000000001</v>
      </c>
      <c r="C3411">
        <v>1066.55</v>
      </c>
      <c r="D3411">
        <v>1050.1500000000001</v>
      </c>
      <c r="E3411">
        <v>1053.4000000000001</v>
      </c>
      <c r="F3411">
        <v>32443885</v>
      </c>
      <c r="G3411">
        <v>992.93</v>
      </c>
    </row>
    <row r="3412" spans="1:7">
      <c r="A3412" s="4">
        <v>37097</v>
      </c>
      <c r="B3412">
        <v>1072.45</v>
      </c>
      <c r="C3412">
        <v>1073.95</v>
      </c>
      <c r="D3412">
        <v>1062.1500000000001</v>
      </c>
      <c r="E3412">
        <v>1064.2</v>
      </c>
      <c r="F3412">
        <v>27922213</v>
      </c>
      <c r="G3412">
        <v>757.85</v>
      </c>
    </row>
    <row r="3413" spans="1:7">
      <c r="A3413" s="4">
        <v>37096</v>
      </c>
      <c r="B3413">
        <v>1065.95</v>
      </c>
      <c r="C3413">
        <v>1074.75</v>
      </c>
      <c r="D3413">
        <v>1064.5</v>
      </c>
      <c r="E3413">
        <v>1072.55</v>
      </c>
      <c r="F3413">
        <v>22139911</v>
      </c>
      <c r="G3413">
        <v>656.83</v>
      </c>
    </row>
    <row r="3414" spans="1:7">
      <c r="A3414" s="4">
        <v>37095</v>
      </c>
      <c r="B3414">
        <v>1076.1500000000001</v>
      </c>
      <c r="C3414">
        <v>1076.1500000000001</v>
      </c>
      <c r="D3414">
        <v>1063.4000000000001</v>
      </c>
      <c r="E3414">
        <v>1070.6500000000001</v>
      </c>
      <c r="F3414">
        <v>1394931</v>
      </c>
      <c r="G3414">
        <v>40.119999999999997</v>
      </c>
    </row>
    <row r="3415" spans="1:7">
      <c r="A3415" s="4">
        <v>37092</v>
      </c>
      <c r="B3415">
        <v>1085.95</v>
      </c>
      <c r="C3415">
        <v>1089.95</v>
      </c>
      <c r="D3415">
        <v>1072.75</v>
      </c>
      <c r="E3415">
        <v>1077.7</v>
      </c>
      <c r="F3415">
        <v>28964869</v>
      </c>
      <c r="G3415">
        <v>1027.2</v>
      </c>
    </row>
    <row r="3416" spans="1:7">
      <c r="A3416" s="4">
        <v>37091</v>
      </c>
      <c r="B3416">
        <v>1091.3499999999999</v>
      </c>
      <c r="C3416">
        <v>1091.3499999999999</v>
      </c>
      <c r="D3416">
        <v>1079.55</v>
      </c>
      <c r="E3416">
        <v>1085.9000000000001</v>
      </c>
      <c r="F3416">
        <v>29236416</v>
      </c>
      <c r="G3416">
        <v>980.76</v>
      </c>
    </row>
    <row r="3417" spans="1:7">
      <c r="A3417" s="4">
        <v>37090</v>
      </c>
      <c r="B3417">
        <v>1103.0999999999999</v>
      </c>
      <c r="C3417">
        <v>1108.45</v>
      </c>
      <c r="D3417">
        <v>1088.0999999999999</v>
      </c>
      <c r="E3417">
        <v>1091.95</v>
      </c>
      <c r="F3417">
        <v>26611850</v>
      </c>
      <c r="G3417">
        <v>853.04</v>
      </c>
    </row>
    <row r="3418" spans="1:7">
      <c r="A3418" s="4">
        <v>37089</v>
      </c>
      <c r="B3418">
        <v>1103.55</v>
      </c>
      <c r="C3418">
        <v>1106.05</v>
      </c>
      <c r="D3418">
        <v>1092.5</v>
      </c>
      <c r="E3418">
        <v>1103.0999999999999</v>
      </c>
      <c r="F3418">
        <v>23685095</v>
      </c>
      <c r="G3418">
        <v>802.97</v>
      </c>
    </row>
    <row r="3419" spans="1:7">
      <c r="A3419" s="4">
        <v>37088</v>
      </c>
      <c r="B3419">
        <v>1110.3499999999999</v>
      </c>
      <c r="C3419">
        <v>1116.7</v>
      </c>
      <c r="D3419">
        <v>1102.45</v>
      </c>
      <c r="E3419">
        <v>1105.55</v>
      </c>
      <c r="F3419">
        <v>28105463</v>
      </c>
      <c r="G3419">
        <v>871.5</v>
      </c>
    </row>
    <row r="3420" spans="1:7">
      <c r="A3420" s="4">
        <v>37085</v>
      </c>
      <c r="B3420">
        <v>1105.7</v>
      </c>
      <c r="C3420">
        <v>1127.1500000000001</v>
      </c>
      <c r="D3420">
        <v>1103.3</v>
      </c>
      <c r="E3420">
        <v>1110.45</v>
      </c>
      <c r="F3420">
        <v>39255312</v>
      </c>
      <c r="G3420">
        <v>1241.43</v>
      </c>
    </row>
    <row r="3421" spans="1:7">
      <c r="A3421" s="4">
        <v>37084</v>
      </c>
      <c r="B3421">
        <v>1083.8</v>
      </c>
      <c r="C3421">
        <v>1109</v>
      </c>
      <c r="D3421">
        <v>1083.8</v>
      </c>
      <c r="E3421">
        <v>1105.5</v>
      </c>
      <c r="F3421">
        <v>37170474</v>
      </c>
      <c r="G3421">
        <v>1106.05</v>
      </c>
    </row>
    <row r="3422" spans="1:7">
      <c r="A3422" s="4">
        <v>37083</v>
      </c>
      <c r="B3422">
        <v>1072.1500000000001</v>
      </c>
      <c r="C3422">
        <v>1088.5</v>
      </c>
      <c r="D3422">
        <v>1068.3499999999999</v>
      </c>
      <c r="E3422">
        <v>1083.6500000000001</v>
      </c>
      <c r="F3422">
        <v>24685120</v>
      </c>
      <c r="G3422">
        <v>895.22</v>
      </c>
    </row>
    <row r="3423" spans="1:7">
      <c r="A3423" s="4">
        <v>37082</v>
      </c>
      <c r="B3423">
        <v>1059.95</v>
      </c>
      <c r="C3423">
        <v>1078.0999999999999</v>
      </c>
      <c r="D3423">
        <v>1059.25</v>
      </c>
      <c r="E3423">
        <v>1072.05</v>
      </c>
      <c r="F3423">
        <v>21876937</v>
      </c>
      <c r="G3423">
        <v>728.3</v>
      </c>
    </row>
    <row r="3424" spans="1:7">
      <c r="A3424" s="4">
        <v>37081</v>
      </c>
      <c r="B3424">
        <v>1064.8</v>
      </c>
      <c r="C3424">
        <v>1064.8</v>
      </c>
      <c r="D3424">
        <v>1052.0999999999999</v>
      </c>
      <c r="E3424">
        <v>1059.5</v>
      </c>
      <c r="F3424">
        <v>18018743</v>
      </c>
      <c r="G3424">
        <v>554.89</v>
      </c>
    </row>
    <row r="3425" spans="1:7">
      <c r="A3425" s="4">
        <v>37078</v>
      </c>
      <c r="B3425">
        <v>1069.1500000000001</v>
      </c>
      <c r="C3425">
        <v>1069.1500000000001</v>
      </c>
      <c r="D3425">
        <v>1059.5999999999999</v>
      </c>
      <c r="E3425">
        <v>1065.0999999999999</v>
      </c>
      <c r="F3425">
        <v>23382015</v>
      </c>
      <c r="G3425">
        <v>748.98</v>
      </c>
    </row>
    <row r="3426" spans="1:7">
      <c r="A3426" s="4">
        <v>37077</v>
      </c>
      <c r="B3426">
        <v>1068.3499999999999</v>
      </c>
      <c r="C3426">
        <v>1079.3499999999999</v>
      </c>
      <c r="D3426">
        <v>1066.95</v>
      </c>
      <c r="E3426">
        <v>1069.75</v>
      </c>
      <c r="F3426">
        <v>27267379</v>
      </c>
      <c r="G3426">
        <v>661</v>
      </c>
    </row>
    <row r="3427" spans="1:7">
      <c r="A3427" s="4">
        <v>37076</v>
      </c>
      <c r="B3427">
        <v>1068.05</v>
      </c>
      <c r="C3427">
        <v>1074.5999999999999</v>
      </c>
      <c r="D3427">
        <v>1062.2</v>
      </c>
      <c r="E3427">
        <v>1067.95</v>
      </c>
      <c r="F3427">
        <v>26706623</v>
      </c>
      <c r="G3427">
        <v>778.96</v>
      </c>
    </row>
    <row r="3428" spans="1:7">
      <c r="A3428" s="4">
        <v>37075</v>
      </c>
      <c r="B3428">
        <v>1097.4000000000001</v>
      </c>
      <c r="C3428">
        <v>1097.4000000000001</v>
      </c>
      <c r="D3428">
        <v>1066.05</v>
      </c>
      <c r="E3428">
        <v>1069.8</v>
      </c>
      <c r="F3428">
        <v>30622828</v>
      </c>
      <c r="G3428">
        <v>878.07</v>
      </c>
    </row>
    <row r="3429" spans="1:7">
      <c r="A3429" s="4">
        <v>37074</v>
      </c>
      <c r="B3429">
        <v>1108.3499999999999</v>
      </c>
      <c r="C3429">
        <v>1119.55</v>
      </c>
      <c r="D3429">
        <v>1097.95</v>
      </c>
      <c r="E3429">
        <v>1100.75</v>
      </c>
      <c r="F3429">
        <v>18076084</v>
      </c>
      <c r="G3429">
        <v>496.49</v>
      </c>
    </row>
    <row r="3430" spans="1:7">
      <c r="A3430" s="4">
        <v>37071</v>
      </c>
      <c r="B3430">
        <v>1094.05</v>
      </c>
      <c r="C3430">
        <v>1114.3499999999999</v>
      </c>
      <c r="D3430">
        <v>1091.05</v>
      </c>
      <c r="E3430">
        <v>1107.9000000000001</v>
      </c>
      <c r="F3430">
        <v>39500902</v>
      </c>
      <c r="G3430">
        <v>1158.05</v>
      </c>
    </row>
    <row r="3431" spans="1:7">
      <c r="A3431" s="4">
        <v>37070</v>
      </c>
      <c r="B3431">
        <v>1095.8499999999999</v>
      </c>
      <c r="C3431">
        <v>1101</v>
      </c>
      <c r="D3431">
        <v>1090.2</v>
      </c>
      <c r="E3431">
        <v>1094</v>
      </c>
      <c r="F3431">
        <v>31053307</v>
      </c>
      <c r="G3431">
        <v>909.99</v>
      </c>
    </row>
    <row r="3432" spans="1:7">
      <c r="A3432" s="4">
        <v>37069</v>
      </c>
      <c r="B3432">
        <v>1096.5999999999999</v>
      </c>
      <c r="C3432">
        <v>1102.8</v>
      </c>
      <c r="D3432">
        <v>1086.75</v>
      </c>
      <c r="E3432">
        <v>1096.0999999999999</v>
      </c>
      <c r="F3432">
        <v>46770073</v>
      </c>
      <c r="G3432">
        <v>1311.87</v>
      </c>
    </row>
    <row r="3433" spans="1:7">
      <c r="A3433" s="4">
        <v>37068</v>
      </c>
      <c r="B3433">
        <v>1066.4000000000001</v>
      </c>
      <c r="C3433">
        <v>1099.8</v>
      </c>
      <c r="D3433">
        <v>1060.05</v>
      </c>
      <c r="E3433">
        <v>1096.5999999999999</v>
      </c>
      <c r="F3433">
        <v>50432531</v>
      </c>
      <c r="G3433">
        <v>1435.58</v>
      </c>
    </row>
    <row r="3434" spans="1:7">
      <c r="A3434" s="4">
        <v>37067</v>
      </c>
      <c r="B3434">
        <v>1087.0999999999999</v>
      </c>
      <c r="C3434">
        <v>1087.0999999999999</v>
      </c>
      <c r="D3434">
        <v>1064.4000000000001</v>
      </c>
      <c r="E3434">
        <v>1067</v>
      </c>
      <c r="F3434">
        <v>39750113</v>
      </c>
      <c r="G3434">
        <v>1069.3599999999999</v>
      </c>
    </row>
    <row r="3435" spans="1:7">
      <c r="A3435" s="4">
        <v>37064</v>
      </c>
      <c r="B3435">
        <v>1095.8499999999999</v>
      </c>
      <c r="C3435">
        <v>1097.8</v>
      </c>
      <c r="D3435">
        <v>1081.3</v>
      </c>
      <c r="E3435">
        <v>1087.6500000000001</v>
      </c>
      <c r="F3435">
        <v>37679782</v>
      </c>
      <c r="G3435">
        <v>958.3</v>
      </c>
    </row>
    <row r="3436" spans="1:7">
      <c r="A3436" s="4">
        <v>37063</v>
      </c>
      <c r="B3436">
        <v>1097.9000000000001</v>
      </c>
      <c r="C3436">
        <v>1102.45</v>
      </c>
      <c r="D3436">
        <v>1090.25</v>
      </c>
      <c r="E3436">
        <v>1095.2</v>
      </c>
      <c r="F3436">
        <v>37933371</v>
      </c>
      <c r="G3436">
        <v>1057.1300000000001</v>
      </c>
    </row>
    <row r="3437" spans="1:7">
      <c r="A3437" s="4">
        <v>37062</v>
      </c>
      <c r="B3437">
        <v>1096.3499999999999</v>
      </c>
      <c r="C3437">
        <v>1100.55</v>
      </c>
      <c r="D3437">
        <v>1084.7</v>
      </c>
      <c r="E3437">
        <v>1097.5999999999999</v>
      </c>
      <c r="F3437">
        <v>31013783</v>
      </c>
      <c r="G3437">
        <v>855.29</v>
      </c>
    </row>
    <row r="3438" spans="1:7">
      <c r="A3438" s="4">
        <v>37061</v>
      </c>
      <c r="B3438">
        <v>1078.25</v>
      </c>
      <c r="C3438">
        <v>1099.7</v>
      </c>
      <c r="D3438">
        <v>1075.45</v>
      </c>
      <c r="E3438">
        <v>1096.6500000000001</v>
      </c>
      <c r="F3438">
        <v>37831986</v>
      </c>
      <c r="G3438">
        <v>1087.3399999999999</v>
      </c>
    </row>
    <row r="3439" spans="1:7">
      <c r="A3439" s="4">
        <v>37060</v>
      </c>
      <c r="B3439">
        <v>1087.75</v>
      </c>
      <c r="C3439">
        <v>1087.75</v>
      </c>
      <c r="D3439">
        <v>1064.4000000000001</v>
      </c>
      <c r="E3439">
        <v>1078.3</v>
      </c>
      <c r="F3439">
        <v>42081822</v>
      </c>
      <c r="G3439">
        <v>1184.03</v>
      </c>
    </row>
    <row r="3440" spans="1:7">
      <c r="A3440" s="4">
        <v>37057</v>
      </c>
      <c r="B3440">
        <v>1112.7</v>
      </c>
      <c r="C3440">
        <v>1112.7</v>
      </c>
      <c r="D3440">
        <v>1084.2</v>
      </c>
      <c r="E3440">
        <v>1087.75</v>
      </c>
      <c r="F3440">
        <v>45840395</v>
      </c>
      <c r="G3440">
        <v>1458.47</v>
      </c>
    </row>
    <row r="3441" spans="1:7">
      <c r="A3441" s="4">
        <v>37056</v>
      </c>
      <c r="B3441">
        <v>1128.95</v>
      </c>
      <c r="C3441">
        <v>1128.95</v>
      </c>
      <c r="D3441">
        <v>1110.1500000000001</v>
      </c>
      <c r="E3441">
        <v>1112.75</v>
      </c>
      <c r="F3441">
        <v>40353911</v>
      </c>
      <c r="G3441">
        <v>1197.48</v>
      </c>
    </row>
    <row r="3442" spans="1:7">
      <c r="A3442" s="4">
        <v>37055</v>
      </c>
      <c r="B3442">
        <v>1127.0999999999999</v>
      </c>
      <c r="C3442">
        <v>1132.95</v>
      </c>
      <c r="D3442">
        <v>1126.9000000000001</v>
      </c>
      <c r="E3442">
        <v>1129</v>
      </c>
      <c r="F3442">
        <v>32960264</v>
      </c>
      <c r="G3442">
        <v>958.25</v>
      </c>
    </row>
    <row r="3443" spans="1:7">
      <c r="A3443" s="4">
        <v>37054</v>
      </c>
      <c r="B3443">
        <v>1131.05</v>
      </c>
      <c r="C3443">
        <v>1133.3</v>
      </c>
      <c r="D3443">
        <v>1121.8</v>
      </c>
      <c r="E3443">
        <v>1127.1500000000001</v>
      </c>
      <c r="F3443">
        <v>39272103</v>
      </c>
      <c r="G3443">
        <v>1116.51</v>
      </c>
    </row>
    <row r="3444" spans="1:7">
      <c r="A3444" s="4">
        <v>37053</v>
      </c>
      <c r="B3444">
        <v>1126.55</v>
      </c>
      <c r="C3444">
        <v>1134.8</v>
      </c>
      <c r="D3444">
        <v>1122.3499999999999</v>
      </c>
      <c r="E3444">
        <v>1131.0999999999999</v>
      </c>
      <c r="F3444">
        <v>35437940</v>
      </c>
      <c r="G3444">
        <v>1076.1199999999999</v>
      </c>
    </row>
    <row r="3445" spans="1:7">
      <c r="A3445" s="4">
        <v>37050</v>
      </c>
      <c r="B3445">
        <v>1112.45</v>
      </c>
      <c r="C3445">
        <v>1128.9000000000001</v>
      </c>
      <c r="D3445">
        <v>1112.45</v>
      </c>
      <c r="E3445">
        <v>1126.5999999999999</v>
      </c>
      <c r="F3445">
        <v>47213483</v>
      </c>
      <c r="G3445">
        <v>1271.25</v>
      </c>
    </row>
    <row r="3446" spans="1:7">
      <c r="A3446" s="4">
        <v>37049</v>
      </c>
      <c r="B3446">
        <v>1115.05</v>
      </c>
      <c r="C3446">
        <v>1116.0999999999999</v>
      </c>
      <c r="D3446">
        <v>1095.45</v>
      </c>
      <c r="E3446">
        <v>1112.3499999999999</v>
      </c>
      <c r="F3446">
        <v>43845499</v>
      </c>
      <c r="G3446">
        <v>1230.26</v>
      </c>
    </row>
    <row r="3447" spans="1:7">
      <c r="A3447" s="4">
        <v>37048</v>
      </c>
      <c r="B3447">
        <v>1117.5</v>
      </c>
      <c r="C3447">
        <v>1132.95</v>
      </c>
      <c r="D3447">
        <v>1114</v>
      </c>
      <c r="E3447">
        <v>1115.7</v>
      </c>
      <c r="F3447">
        <v>34916039</v>
      </c>
      <c r="G3447">
        <v>936.19</v>
      </c>
    </row>
    <row r="3448" spans="1:7">
      <c r="A3448" s="4">
        <v>37047</v>
      </c>
      <c r="B3448">
        <v>1127.1500000000001</v>
      </c>
      <c r="C3448">
        <v>1130.6500000000001</v>
      </c>
      <c r="D3448">
        <v>1106.8</v>
      </c>
      <c r="E3448">
        <v>1115.5999999999999</v>
      </c>
      <c r="F3448">
        <v>44902352</v>
      </c>
      <c r="G3448">
        <v>1243.75</v>
      </c>
    </row>
    <row r="3449" spans="1:7">
      <c r="A3449" s="4">
        <v>37046</v>
      </c>
      <c r="B3449">
        <v>1148</v>
      </c>
      <c r="C3449">
        <v>1154.45</v>
      </c>
      <c r="D3449">
        <v>1125.3499999999999</v>
      </c>
      <c r="E3449">
        <v>1127.2</v>
      </c>
      <c r="F3449">
        <v>39210374</v>
      </c>
      <c r="G3449">
        <v>1034.54</v>
      </c>
    </row>
    <row r="3450" spans="1:7">
      <c r="A3450" s="4">
        <v>37043</v>
      </c>
      <c r="B3450">
        <v>1168.0999999999999</v>
      </c>
      <c r="C3450">
        <v>1175.8</v>
      </c>
      <c r="D3450">
        <v>1146.9000000000001</v>
      </c>
      <c r="E3450">
        <v>1148.05</v>
      </c>
      <c r="F3450">
        <v>45591808</v>
      </c>
      <c r="G3450">
        <v>1218.6300000000001</v>
      </c>
    </row>
    <row r="3451" spans="1:7">
      <c r="A3451" s="4">
        <v>37042</v>
      </c>
      <c r="B3451">
        <v>1177.5</v>
      </c>
      <c r="C3451">
        <v>1177.5</v>
      </c>
      <c r="D3451">
        <v>1154.9000000000001</v>
      </c>
      <c r="E3451">
        <v>1167.9000000000001</v>
      </c>
      <c r="F3451">
        <v>51326602</v>
      </c>
      <c r="G3451">
        <v>1396.92</v>
      </c>
    </row>
    <row r="3452" spans="1:7">
      <c r="A3452" s="4">
        <v>37041</v>
      </c>
      <c r="B3452">
        <v>1199.5</v>
      </c>
      <c r="C3452">
        <v>1207</v>
      </c>
      <c r="D3452">
        <v>1173.75</v>
      </c>
      <c r="E3452">
        <v>1177.55</v>
      </c>
      <c r="F3452">
        <v>53458645</v>
      </c>
      <c r="G3452">
        <v>1563.28</v>
      </c>
    </row>
    <row r="3453" spans="1:7">
      <c r="A3453" s="4">
        <v>37040</v>
      </c>
      <c r="B3453">
        <v>1193.25</v>
      </c>
      <c r="C3453">
        <v>1202.05</v>
      </c>
      <c r="D3453">
        <v>1193.25</v>
      </c>
      <c r="E3453">
        <v>1198.45</v>
      </c>
      <c r="F3453">
        <v>44863947</v>
      </c>
      <c r="G3453">
        <v>1179.54</v>
      </c>
    </row>
    <row r="3454" spans="1:7">
      <c r="A3454" s="4">
        <v>37039</v>
      </c>
      <c r="B3454">
        <v>1174.95</v>
      </c>
      <c r="C3454">
        <v>1194.5</v>
      </c>
      <c r="D3454">
        <v>1174.45</v>
      </c>
      <c r="E3454">
        <v>1193.2</v>
      </c>
      <c r="F3454">
        <v>45583971</v>
      </c>
      <c r="G3454">
        <v>1242.3900000000001</v>
      </c>
    </row>
    <row r="3455" spans="1:7">
      <c r="A3455" s="4">
        <v>37036</v>
      </c>
      <c r="B3455">
        <v>1181.95</v>
      </c>
      <c r="C3455">
        <v>1188.5</v>
      </c>
      <c r="D3455">
        <v>1171.3499999999999</v>
      </c>
      <c r="E3455">
        <v>1174.9000000000001</v>
      </c>
      <c r="F3455">
        <v>44045491</v>
      </c>
      <c r="G3455">
        <v>1251.1600000000001</v>
      </c>
    </row>
    <row r="3456" spans="1:7">
      <c r="A3456" s="4">
        <v>37035</v>
      </c>
      <c r="B3456">
        <v>1179.0999999999999</v>
      </c>
      <c r="C3456">
        <v>1190.1500000000001</v>
      </c>
      <c r="D3456">
        <v>1177.55</v>
      </c>
      <c r="E3456">
        <v>1181.8499999999999</v>
      </c>
      <c r="F3456">
        <v>49236107</v>
      </c>
      <c r="G3456">
        <v>1441.5</v>
      </c>
    </row>
    <row r="3457" spans="1:7">
      <c r="A3457" s="4">
        <v>37034</v>
      </c>
      <c r="B3457">
        <v>1168.25</v>
      </c>
      <c r="C3457">
        <v>1181.8</v>
      </c>
      <c r="D3457">
        <v>1167</v>
      </c>
      <c r="E3457">
        <v>1179.0999999999999</v>
      </c>
      <c r="F3457">
        <v>40537706</v>
      </c>
      <c r="G3457">
        <v>1273.18</v>
      </c>
    </row>
    <row r="3458" spans="1:7">
      <c r="A3458" s="4">
        <v>37033</v>
      </c>
      <c r="B3458">
        <v>1169.5</v>
      </c>
      <c r="C3458">
        <v>1176.2</v>
      </c>
      <c r="D3458">
        <v>1165.6500000000001</v>
      </c>
      <c r="E3458">
        <v>1168.0999999999999</v>
      </c>
      <c r="F3458">
        <v>37282910</v>
      </c>
      <c r="G3458">
        <v>995.49</v>
      </c>
    </row>
    <row r="3459" spans="1:7">
      <c r="A3459" s="4">
        <v>37032</v>
      </c>
      <c r="B3459">
        <v>1172.95</v>
      </c>
      <c r="C3459">
        <v>1182.6500000000001</v>
      </c>
      <c r="D3459">
        <v>1166.7</v>
      </c>
      <c r="E3459">
        <v>1169.45</v>
      </c>
      <c r="F3459">
        <v>43127114</v>
      </c>
      <c r="G3459">
        <v>988.83</v>
      </c>
    </row>
    <row r="3460" spans="1:7">
      <c r="A3460" s="4">
        <v>37029</v>
      </c>
      <c r="B3460">
        <v>1175</v>
      </c>
      <c r="C3460">
        <v>1187.6500000000001</v>
      </c>
      <c r="D3460">
        <v>1169.2</v>
      </c>
      <c r="E3460">
        <v>1172.8</v>
      </c>
      <c r="F3460">
        <v>53432585</v>
      </c>
      <c r="G3460">
        <v>1343.77</v>
      </c>
    </row>
    <row r="3461" spans="1:7">
      <c r="A3461" s="4">
        <v>37028</v>
      </c>
      <c r="B3461">
        <v>1151.2</v>
      </c>
      <c r="C3461">
        <v>1179</v>
      </c>
      <c r="D3461">
        <v>1150.5999999999999</v>
      </c>
      <c r="E3461">
        <v>1174.95</v>
      </c>
      <c r="F3461">
        <v>62568541</v>
      </c>
      <c r="G3461">
        <v>1498.08</v>
      </c>
    </row>
    <row r="3462" spans="1:7">
      <c r="A3462" s="4">
        <v>37027</v>
      </c>
      <c r="B3462">
        <v>1147.0999999999999</v>
      </c>
      <c r="C3462">
        <v>1163.1500000000001</v>
      </c>
      <c r="D3462">
        <v>1146.05</v>
      </c>
      <c r="E3462">
        <v>1151.1500000000001</v>
      </c>
      <c r="F3462">
        <v>48486563</v>
      </c>
      <c r="G3462">
        <v>1161.42</v>
      </c>
    </row>
    <row r="3463" spans="1:7">
      <c r="A3463" s="4">
        <v>37026</v>
      </c>
      <c r="B3463">
        <v>1140.75</v>
      </c>
      <c r="C3463">
        <v>1147.75</v>
      </c>
      <c r="D3463">
        <v>1096.25</v>
      </c>
      <c r="E3463">
        <v>1145.3</v>
      </c>
      <c r="F3463">
        <v>45135447</v>
      </c>
      <c r="G3463">
        <v>1168.05</v>
      </c>
    </row>
    <row r="3464" spans="1:7">
      <c r="A3464" s="4">
        <v>37025</v>
      </c>
      <c r="B3464">
        <v>1140.45</v>
      </c>
      <c r="C3464">
        <v>1146.25</v>
      </c>
      <c r="D3464">
        <v>1134.05</v>
      </c>
      <c r="E3464">
        <v>1140.8</v>
      </c>
      <c r="F3464">
        <v>32675541</v>
      </c>
      <c r="G3464">
        <v>846.02</v>
      </c>
    </row>
    <row r="3465" spans="1:7">
      <c r="A3465" s="4">
        <v>37022</v>
      </c>
      <c r="B3465">
        <v>1144.0999999999999</v>
      </c>
      <c r="C3465">
        <v>1146.8499999999999</v>
      </c>
      <c r="D3465">
        <v>1136.9000000000001</v>
      </c>
      <c r="E3465">
        <v>1140.5</v>
      </c>
      <c r="F3465">
        <v>42033729</v>
      </c>
      <c r="G3465">
        <v>1001.02</v>
      </c>
    </row>
    <row r="3466" spans="1:7">
      <c r="A3466" s="4">
        <v>37021</v>
      </c>
      <c r="B3466">
        <v>1149.0999999999999</v>
      </c>
      <c r="C3466">
        <v>1151.5999999999999</v>
      </c>
      <c r="D3466">
        <v>1139.25</v>
      </c>
      <c r="E3466">
        <v>1144.95</v>
      </c>
      <c r="F3466">
        <v>37684921</v>
      </c>
      <c r="G3466">
        <v>1116.98</v>
      </c>
    </row>
    <row r="3467" spans="1:7">
      <c r="A3467" s="4">
        <v>37020</v>
      </c>
      <c r="B3467">
        <v>1149.9000000000001</v>
      </c>
      <c r="C3467">
        <v>1164.3</v>
      </c>
      <c r="D3467">
        <v>1145.25</v>
      </c>
      <c r="E3467">
        <v>1149.25</v>
      </c>
      <c r="F3467">
        <v>55608670</v>
      </c>
      <c r="G3467">
        <v>1460.92</v>
      </c>
    </row>
    <row r="3468" spans="1:7">
      <c r="A3468" s="4">
        <v>37019</v>
      </c>
      <c r="B3468">
        <v>1139.25</v>
      </c>
      <c r="C3468">
        <v>1151.95</v>
      </c>
      <c r="D3468">
        <v>1138.2</v>
      </c>
      <c r="E3468">
        <v>1148.95</v>
      </c>
      <c r="F3468">
        <v>43301789</v>
      </c>
      <c r="G3468">
        <v>1119.47</v>
      </c>
    </row>
    <row r="3469" spans="1:7">
      <c r="A3469" s="4">
        <v>37018</v>
      </c>
      <c r="B3469">
        <v>1130.05</v>
      </c>
      <c r="C3469">
        <v>1145.4000000000001</v>
      </c>
      <c r="D3469">
        <v>1130.05</v>
      </c>
      <c r="E3469">
        <v>1139.2</v>
      </c>
      <c r="F3469">
        <v>35261515</v>
      </c>
      <c r="G3469">
        <v>933.42</v>
      </c>
    </row>
    <row r="3470" spans="1:7">
      <c r="A3470" s="4">
        <v>37015</v>
      </c>
      <c r="B3470">
        <v>1121.45</v>
      </c>
      <c r="C3470">
        <v>1131.95</v>
      </c>
      <c r="D3470">
        <v>1113.6500000000001</v>
      </c>
      <c r="E3470">
        <v>1130.05</v>
      </c>
      <c r="F3470">
        <v>42006775</v>
      </c>
      <c r="G3470">
        <v>1056.54</v>
      </c>
    </row>
    <row r="3471" spans="1:7">
      <c r="A3471" s="4">
        <v>37014</v>
      </c>
      <c r="B3471">
        <v>1137.1500000000001</v>
      </c>
      <c r="C3471">
        <v>1139.8499999999999</v>
      </c>
      <c r="D3471">
        <v>1117.7</v>
      </c>
      <c r="E3471">
        <v>1122.05</v>
      </c>
      <c r="F3471">
        <v>35696448</v>
      </c>
      <c r="G3471">
        <v>1015.24</v>
      </c>
    </row>
    <row r="3472" spans="1:7">
      <c r="A3472" s="4">
        <v>37013</v>
      </c>
      <c r="B3472">
        <v>1125.45</v>
      </c>
      <c r="C3472">
        <v>1150.6500000000001</v>
      </c>
      <c r="D3472">
        <v>1125.25</v>
      </c>
      <c r="E3472">
        <v>1137.2</v>
      </c>
      <c r="F3472">
        <v>43257145</v>
      </c>
      <c r="G3472">
        <v>1209.72</v>
      </c>
    </row>
    <row r="3473" spans="1:7">
      <c r="A3473" s="4">
        <v>37011</v>
      </c>
      <c r="B3473">
        <v>1101.45</v>
      </c>
      <c r="C3473">
        <v>1127.9000000000001</v>
      </c>
      <c r="D3473">
        <v>1101.45</v>
      </c>
      <c r="E3473">
        <v>1125.25</v>
      </c>
      <c r="F3473">
        <v>42750822</v>
      </c>
      <c r="G3473">
        <v>998.7</v>
      </c>
    </row>
    <row r="3474" spans="1:7">
      <c r="A3474" s="4">
        <v>37008</v>
      </c>
      <c r="B3474">
        <v>1143.6500000000001</v>
      </c>
      <c r="C3474">
        <v>1143.6500000000001</v>
      </c>
      <c r="D3474">
        <v>1078.0999999999999</v>
      </c>
      <c r="E3474">
        <v>1101.3</v>
      </c>
      <c r="F3474">
        <v>56498863</v>
      </c>
      <c r="G3474">
        <v>1255.92</v>
      </c>
    </row>
    <row r="3475" spans="1:7">
      <c r="A3475" s="4">
        <v>37007</v>
      </c>
      <c r="B3475">
        <v>1155.4000000000001</v>
      </c>
      <c r="C3475">
        <v>1170.2</v>
      </c>
      <c r="D3475">
        <v>1138.8499999999999</v>
      </c>
      <c r="E3475">
        <v>1143.75</v>
      </c>
      <c r="F3475">
        <v>55932790</v>
      </c>
      <c r="G3475">
        <v>1172.46</v>
      </c>
    </row>
    <row r="3476" spans="1:7">
      <c r="A3476" s="4">
        <v>37006</v>
      </c>
      <c r="B3476">
        <v>1146.5</v>
      </c>
      <c r="C3476">
        <v>1162.8499999999999</v>
      </c>
      <c r="D3476">
        <v>1142.3</v>
      </c>
      <c r="E3476">
        <v>1155.3499999999999</v>
      </c>
      <c r="F3476">
        <v>52927065</v>
      </c>
      <c r="G3476">
        <v>1273.51</v>
      </c>
    </row>
    <row r="3477" spans="1:7">
      <c r="A3477" s="4">
        <v>37005</v>
      </c>
      <c r="B3477">
        <v>1149.5999999999999</v>
      </c>
      <c r="C3477">
        <v>1149.5999999999999</v>
      </c>
      <c r="D3477">
        <v>1128.4000000000001</v>
      </c>
      <c r="E3477">
        <v>1146.3</v>
      </c>
      <c r="F3477">
        <v>42006905</v>
      </c>
      <c r="G3477">
        <v>1061.69</v>
      </c>
    </row>
    <row r="3478" spans="1:7">
      <c r="A3478" s="4">
        <v>37004</v>
      </c>
      <c r="B3478">
        <v>1144.05</v>
      </c>
      <c r="C3478">
        <v>1162.05</v>
      </c>
      <c r="D3478">
        <v>1137.3</v>
      </c>
      <c r="E3478">
        <v>1149.75</v>
      </c>
      <c r="F3478">
        <v>48547640</v>
      </c>
      <c r="G3478">
        <v>1202.06</v>
      </c>
    </row>
    <row r="3479" spans="1:7">
      <c r="A3479" s="4">
        <v>37001</v>
      </c>
      <c r="B3479">
        <v>1145.75</v>
      </c>
      <c r="C3479">
        <v>1156.45</v>
      </c>
      <c r="D3479">
        <v>1120.5999999999999</v>
      </c>
      <c r="E3479">
        <v>1144</v>
      </c>
      <c r="F3479">
        <v>49354917</v>
      </c>
      <c r="G3479">
        <v>1411.68</v>
      </c>
    </row>
    <row r="3480" spans="1:7">
      <c r="A3480" s="4">
        <v>37000</v>
      </c>
      <c r="B3480">
        <v>1103.5999999999999</v>
      </c>
      <c r="C3480">
        <v>1159.3</v>
      </c>
      <c r="D3480">
        <v>1103.5999999999999</v>
      </c>
      <c r="E3480">
        <v>1144.45</v>
      </c>
      <c r="F3480">
        <v>70684003</v>
      </c>
      <c r="G3480">
        <v>1950.61</v>
      </c>
    </row>
    <row r="3481" spans="1:7">
      <c r="A3481" s="4">
        <v>36999</v>
      </c>
      <c r="B3481">
        <v>1066.5</v>
      </c>
      <c r="C3481">
        <v>1106.3</v>
      </c>
      <c r="D3481">
        <v>1063.05</v>
      </c>
      <c r="E3481">
        <v>1103.4000000000001</v>
      </c>
      <c r="F3481">
        <v>55976491</v>
      </c>
      <c r="G3481">
        <v>1344.85</v>
      </c>
    </row>
    <row r="3482" spans="1:7">
      <c r="A3482" s="4">
        <v>36998</v>
      </c>
      <c r="B3482">
        <v>1044.8499999999999</v>
      </c>
      <c r="C3482">
        <v>1072.9000000000001</v>
      </c>
      <c r="D3482">
        <v>1037.7</v>
      </c>
      <c r="E3482">
        <v>1067</v>
      </c>
      <c r="F3482">
        <v>50797893</v>
      </c>
      <c r="G3482">
        <v>1139.45</v>
      </c>
    </row>
    <row r="3483" spans="1:7">
      <c r="A3483" s="4">
        <v>36997</v>
      </c>
      <c r="B3483">
        <v>1024</v>
      </c>
      <c r="C3483">
        <v>1049.4000000000001</v>
      </c>
      <c r="D3483">
        <v>1000.1</v>
      </c>
      <c r="E3483">
        <v>1044.5999999999999</v>
      </c>
      <c r="F3483">
        <v>44790803</v>
      </c>
      <c r="G3483">
        <v>981.33</v>
      </c>
    </row>
    <row r="3484" spans="1:7">
      <c r="A3484" s="4">
        <v>36993</v>
      </c>
      <c r="B3484">
        <v>1066.75</v>
      </c>
      <c r="C3484">
        <v>1066.75</v>
      </c>
      <c r="D3484">
        <v>1001.8</v>
      </c>
      <c r="E3484">
        <v>1024.9000000000001</v>
      </c>
      <c r="F3484">
        <v>47079193</v>
      </c>
      <c r="G3484">
        <v>1273.94</v>
      </c>
    </row>
    <row r="3485" spans="1:7">
      <c r="A3485" s="4">
        <v>36992</v>
      </c>
      <c r="B3485">
        <v>1104.9000000000001</v>
      </c>
      <c r="C3485">
        <v>1116.8499999999999</v>
      </c>
      <c r="D3485">
        <v>1056.0999999999999</v>
      </c>
      <c r="E3485">
        <v>1066.8</v>
      </c>
      <c r="F3485">
        <v>39177495</v>
      </c>
      <c r="G3485">
        <v>1109.8399999999999</v>
      </c>
    </row>
    <row r="3486" spans="1:7">
      <c r="A3486" s="4">
        <v>36991</v>
      </c>
      <c r="B3486">
        <v>1129.0999999999999</v>
      </c>
      <c r="C3486">
        <v>1129.75</v>
      </c>
      <c r="D3486">
        <v>1093.05</v>
      </c>
      <c r="E3486">
        <v>1103.05</v>
      </c>
      <c r="F3486">
        <v>35199275</v>
      </c>
      <c r="G3486">
        <v>999.09</v>
      </c>
    </row>
    <row r="3487" spans="1:7">
      <c r="A3487" s="4">
        <v>36990</v>
      </c>
      <c r="B3487">
        <v>1137.5999999999999</v>
      </c>
      <c r="C3487">
        <v>1138.55</v>
      </c>
      <c r="D3487">
        <v>1116.0999999999999</v>
      </c>
      <c r="E3487">
        <v>1128.3499999999999</v>
      </c>
      <c r="F3487">
        <v>28396434</v>
      </c>
      <c r="G3487">
        <v>746.64</v>
      </c>
    </row>
    <row r="3488" spans="1:7">
      <c r="A3488" s="4">
        <v>36987</v>
      </c>
      <c r="B3488">
        <v>1137.55</v>
      </c>
      <c r="C3488">
        <v>1171.8499999999999</v>
      </c>
      <c r="D3488">
        <v>1133.05</v>
      </c>
      <c r="E3488">
        <v>1139.5999999999999</v>
      </c>
      <c r="F3488">
        <v>36171484</v>
      </c>
      <c r="G3488">
        <v>996.96</v>
      </c>
    </row>
    <row r="3489" spans="1:7">
      <c r="A3489" s="4">
        <v>36985</v>
      </c>
      <c r="B3489">
        <v>1146.0999999999999</v>
      </c>
      <c r="C3489">
        <v>1146.1500000000001</v>
      </c>
      <c r="D3489">
        <v>1120.3499999999999</v>
      </c>
      <c r="E3489">
        <v>1136.6500000000001</v>
      </c>
      <c r="F3489">
        <v>27091152</v>
      </c>
      <c r="G3489">
        <v>681.11</v>
      </c>
    </row>
    <row r="3490" spans="1:7">
      <c r="A3490" s="4">
        <v>36984</v>
      </c>
      <c r="B3490">
        <v>1136.6500000000001</v>
      </c>
      <c r="C3490">
        <v>1153.0999999999999</v>
      </c>
      <c r="D3490">
        <v>1128.0999999999999</v>
      </c>
      <c r="E3490">
        <v>1149.25</v>
      </c>
      <c r="F3490">
        <v>29797348</v>
      </c>
      <c r="G3490">
        <v>796.52</v>
      </c>
    </row>
    <row r="3491" spans="1:7">
      <c r="A3491" s="4">
        <v>36983</v>
      </c>
      <c r="B3491">
        <v>1148.0999999999999</v>
      </c>
      <c r="C3491">
        <v>1148.0999999999999</v>
      </c>
      <c r="D3491">
        <v>1094.3499999999999</v>
      </c>
      <c r="E3491">
        <v>1138.0999999999999</v>
      </c>
      <c r="F3491">
        <v>40163288</v>
      </c>
      <c r="G3491">
        <v>1053.5999999999999</v>
      </c>
    </row>
    <row r="3492" spans="1:7">
      <c r="A3492" s="4">
        <v>36980</v>
      </c>
      <c r="B3492">
        <v>1195.05</v>
      </c>
      <c r="C3492">
        <v>1195.25</v>
      </c>
      <c r="D3492">
        <v>1144.6500000000001</v>
      </c>
      <c r="E3492">
        <v>1148.2</v>
      </c>
      <c r="F3492">
        <v>33959470</v>
      </c>
      <c r="G3492">
        <v>923.17</v>
      </c>
    </row>
    <row r="3493" spans="1:7">
      <c r="A3493" s="4">
        <v>36979</v>
      </c>
      <c r="B3493">
        <v>1204.9000000000001</v>
      </c>
      <c r="C3493">
        <v>1210.0999999999999</v>
      </c>
      <c r="D3493">
        <v>1185</v>
      </c>
      <c r="E3493">
        <v>1195.0999999999999</v>
      </c>
      <c r="F3493">
        <v>31581037</v>
      </c>
      <c r="G3493">
        <v>975.78</v>
      </c>
    </row>
    <row r="3494" spans="1:7">
      <c r="A3494" s="4">
        <v>36978</v>
      </c>
      <c r="B3494">
        <v>1177.55</v>
      </c>
      <c r="C3494">
        <v>1209.5999999999999</v>
      </c>
      <c r="D3494">
        <v>1177.55</v>
      </c>
      <c r="E3494">
        <v>1206.2</v>
      </c>
      <c r="F3494">
        <v>31734710</v>
      </c>
      <c r="G3494">
        <v>990.27</v>
      </c>
    </row>
    <row r="3495" spans="1:7">
      <c r="A3495" s="4">
        <v>36977</v>
      </c>
      <c r="B3495">
        <v>1161.5999999999999</v>
      </c>
      <c r="C3495">
        <v>1182.7</v>
      </c>
      <c r="D3495">
        <v>1157.25</v>
      </c>
      <c r="E3495">
        <v>1177.75</v>
      </c>
      <c r="F3495">
        <v>34348645</v>
      </c>
      <c r="G3495">
        <v>1088.95</v>
      </c>
    </row>
    <row r="3496" spans="1:7">
      <c r="A3496" s="4">
        <v>36976</v>
      </c>
      <c r="B3496">
        <v>1159.8499999999999</v>
      </c>
      <c r="C3496">
        <v>1165.6500000000001</v>
      </c>
      <c r="D3496">
        <v>1147.5</v>
      </c>
      <c r="E3496">
        <v>1161.5</v>
      </c>
      <c r="F3496">
        <v>22757464</v>
      </c>
      <c r="G3496">
        <v>661.75</v>
      </c>
    </row>
    <row r="3497" spans="1:7">
      <c r="A3497" s="4">
        <v>36973</v>
      </c>
      <c r="B3497">
        <v>1187.5999999999999</v>
      </c>
      <c r="C3497">
        <v>1196.55</v>
      </c>
      <c r="D3497">
        <v>1139.6500000000001</v>
      </c>
      <c r="E3497">
        <v>1161.3</v>
      </c>
      <c r="F3497">
        <v>35578430</v>
      </c>
      <c r="G3497">
        <v>1023.14</v>
      </c>
    </row>
    <row r="3498" spans="1:7">
      <c r="A3498" s="4">
        <v>36972</v>
      </c>
      <c r="B3498">
        <v>1206.45</v>
      </c>
      <c r="C3498">
        <v>1218.3499999999999</v>
      </c>
      <c r="D3498">
        <v>1184.95</v>
      </c>
      <c r="E3498">
        <v>1187.55</v>
      </c>
      <c r="F3498">
        <v>33692351</v>
      </c>
      <c r="G3498">
        <v>873.61</v>
      </c>
    </row>
    <row r="3499" spans="1:7">
      <c r="A3499" s="4">
        <v>36971</v>
      </c>
      <c r="B3499">
        <v>1168.8</v>
      </c>
      <c r="C3499">
        <v>1212.2</v>
      </c>
      <c r="D3499">
        <v>1156.1500000000001</v>
      </c>
      <c r="E3499">
        <v>1207.0999999999999</v>
      </c>
      <c r="F3499">
        <v>30172182</v>
      </c>
      <c r="G3499">
        <v>879.1</v>
      </c>
    </row>
    <row r="3500" spans="1:7">
      <c r="A3500" s="4">
        <v>36970</v>
      </c>
      <c r="B3500">
        <v>1186.8</v>
      </c>
      <c r="C3500">
        <v>1193.3499999999999</v>
      </c>
      <c r="D3500">
        <v>1162.3499999999999</v>
      </c>
      <c r="E3500">
        <v>1170.95</v>
      </c>
      <c r="F3500">
        <v>29316504</v>
      </c>
      <c r="G3500">
        <v>760.99</v>
      </c>
    </row>
    <row r="3501" spans="1:7">
      <c r="A3501" s="4">
        <v>36969</v>
      </c>
      <c r="B3501">
        <v>1192.8499999999999</v>
      </c>
      <c r="C3501">
        <v>1201.7</v>
      </c>
      <c r="D3501">
        <v>1173.1500000000001</v>
      </c>
      <c r="E3501">
        <v>1186.7</v>
      </c>
      <c r="F3501">
        <v>29195967</v>
      </c>
      <c r="G3501">
        <v>829.16</v>
      </c>
    </row>
    <row r="3502" spans="1:7">
      <c r="A3502" s="4">
        <v>36966</v>
      </c>
      <c r="B3502">
        <v>1216.9000000000001</v>
      </c>
      <c r="C3502">
        <v>1233.4000000000001</v>
      </c>
      <c r="D3502">
        <v>1179.5999999999999</v>
      </c>
      <c r="E3502">
        <v>1193.55</v>
      </c>
      <c r="F3502">
        <v>51146372</v>
      </c>
      <c r="G3502">
        <v>1275.81</v>
      </c>
    </row>
    <row r="3503" spans="1:7">
      <c r="A3503" s="4">
        <v>36965</v>
      </c>
      <c r="B3503">
        <v>1191.5999999999999</v>
      </c>
      <c r="C3503">
        <v>1219.7</v>
      </c>
      <c r="D3503">
        <v>1170.7</v>
      </c>
      <c r="E3503">
        <v>1217.1500000000001</v>
      </c>
      <c r="F3503">
        <v>47034759</v>
      </c>
      <c r="G3503">
        <v>1143.24</v>
      </c>
    </row>
    <row r="3504" spans="1:7">
      <c r="A3504" s="4">
        <v>36964</v>
      </c>
      <c r="B3504">
        <v>1125.1500000000001</v>
      </c>
      <c r="C3504">
        <v>1200.25</v>
      </c>
      <c r="D3504">
        <v>1114.5999999999999</v>
      </c>
      <c r="E3504">
        <v>1194.2</v>
      </c>
      <c r="F3504">
        <v>42822737</v>
      </c>
      <c r="G3504">
        <v>1020.5</v>
      </c>
    </row>
    <row r="3505" spans="1:7">
      <c r="A3505" s="4">
        <v>36963</v>
      </c>
      <c r="B3505">
        <v>1197.8499999999999</v>
      </c>
      <c r="C3505">
        <v>1201.1500000000001</v>
      </c>
      <c r="D3505">
        <v>1098.75</v>
      </c>
      <c r="E3505">
        <v>1124.7</v>
      </c>
      <c r="F3505">
        <v>69137496</v>
      </c>
      <c r="G3505">
        <v>1577</v>
      </c>
    </row>
    <row r="3506" spans="1:7">
      <c r="A3506" s="4">
        <v>36962</v>
      </c>
      <c r="B3506">
        <v>1253.25</v>
      </c>
      <c r="C3506">
        <v>1253.25</v>
      </c>
      <c r="D3506">
        <v>1193.95</v>
      </c>
      <c r="E3506">
        <v>1197.95</v>
      </c>
      <c r="F3506">
        <v>54093815</v>
      </c>
      <c r="G3506">
        <v>1272.03</v>
      </c>
    </row>
    <row r="3507" spans="1:7">
      <c r="A3507" s="4">
        <v>36959</v>
      </c>
      <c r="B3507">
        <v>1292.7</v>
      </c>
      <c r="C3507">
        <v>1292.7</v>
      </c>
      <c r="D3507">
        <v>1219.3499999999999</v>
      </c>
      <c r="E3507">
        <v>1254.75</v>
      </c>
      <c r="F3507">
        <v>60117766</v>
      </c>
      <c r="G3507">
        <v>1460.2</v>
      </c>
    </row>
    <row r="3508" spans="1:7">
      <c r="A3508" s="4">
        <v>36958</v>
      </c>
      <c r="B3508">
        <v>1290.8499999999999</v>
      </c>
      <c r="C3508">
        <v>1307.95</v>
      </c>
      <c r="D3508">
        <v>1279.3</v>
      </c>
      <c r="E3508">
        <v>1292.8499999999999</v>
      </c>
      <c r="F3508">
        <v>60218168</v>
      </c>
      <c r="G3508">
        <v>1680.91</v>
      </c>
    </row>
    <row r="3509" spans="1:7">
      <c r="A3509" s="4">
        <v>36957</v>
      </c>
      <c r="B3509">
        <v>1272.8</v>
      </c>
      <c r="C3509">
        <v>1311.1</v>
      </c>
      <c r="D3509">
        <v>1249.45</v>
      </c>
      <c r="E3509">
        <v>1290.5</v>
      </c>
      <c r="F3509">
        <v>104381701</v>
      </c>
      <c r="G3509">
        <v>2866.47</v>
      </c>
    </row>
    <row r="3510" spans="1:7">
      <c r="A3510" s="4">
        <v>36955</v>
      </c>
      <c r="B3510">
        <v>1304.8499999999999</v>
      </c>
      <c r="C3510">
        <v>1316.45</v>
      </c>
      <c r="D3510">
        <v>1259.0999999999999</v>
      </c>
      <c r="E3510">
        <v>1271.45</v>
      </c>
      <c r="F3510">
        <v>121535287</v>
      </c>
      <c r="G3510">
        <v>3470.85</v>
      </c>
    </row>
    <row r="3511" spans="1:7">
      <c r="A3511" s="4">
        <v>36952</v>
      </c>
      <c r="B3511">
        <v>1360.25</v>
      </c>
      <c r="C3511">
        <v>1386.75</v>
      </c>
      <c r="D3511">
        <v>1301.8</v>
      </c>
      <c r="E3511">
        <v>1306.3499999999999</v>
      </c>
      <c r="F3511">
        <v>124763272</v>
      </c>
      <c r="G3511">
        <v>3689.81</v>
      </c>
    </row>
    <row r="3512" spans="1:7">
      <c r="A3512" s="4">
        <v>36951</v>
      </c>
      <c r="B3512">
        <v>1351.75</v>
      </c>
      <c r="C3512">
        <v>1399.55</v>
      </c>
      <c r="D3512">
        <v>1345.05</v>
      </c>
      <c r="E3512">
        <v>1358.05</v>
      </c>
      <c r="F3512">
        <v>136400622</v>
      </c>
      <c r="G3512">
        <v>4332.0200000000004</v>
      </c>
    </row>
    <row r="3513" spans="1:7">
      <c r="A3513" s="4">
        <v>36950</v>
      </c>
      <c r="B3513">
        <v>1295.3</v>
      </c>
      <c r="C3513">
        <v>1362.25</v>
      </c>
      <c r="D3513">
        <v>1294.5999999999999</v>
      </c>
      <c r="E3513">
        <v>1351.4</v>
      </c>
      <c r="F3513">
        <v>150441998</v>
      </c>
      <c r="G3513">
        <v>4615.87</v>
      </c>
    </row>
    <row r="3514" spans="1:7">
      <c r="A3514" s="4">
        <v>36949</v>
      </c>
      <c r="B3514">
        <v>1312.45</v>
      </c>
      <c r="C3514">
        <v>1324</v>
      </c>
      <c r="D3514">
        <v>1281.9000000000001</v>
      </c>
      <c r="E3514">
        <v>1295.55</v>
      </c>
      <c r="F3514">
        <v>106024966</v>
      </c>
      <c r="G3514">
        <v>3048.46</v>
      </c>
    </row>
    <row r="3515" spans="1:7">
      <c r="A3515" s="4">
        <v>36948</v>
      </c>
      <c r="B3515">
        <v>1320.9</v>
      </c>
      <c r="C3515">
        <v>1325.2</v>
      </c>
      <c r="D3515">
        <v>1299.05</v>
      </c>
      <c r="E3515">
        <v>1312.4</v>
      </c>
      <c r="F3515">
        <v>86950781</v>
      </c>
      <c r="G3515">
        <v>2502.12</v>
      </c>
    </row>
    <row r="3516" spans="1:7">
      <c r="A3516" s="4">
        <v>36945</v>
      </c>
      <c r="B3516">
        <v>1355.1</v>
      </c>
      <c r="C3516">
        <v>1362.8</v>
      </c>
      <c r="D3516">
        <v>1314.1</v>
      </c>
      <c r="E3516">
        <v>1320.45</v>
      </c>
      <c r="F3516">
        <v>109210345</v>
      </c>
      <c r="G3516">
        <v>3157.89</v>
      </c>
    </row>
    <row r="3517" spans="1:7">
      <c r="A3517" s="4">
        <v>36944</v>
      </c>
      <c r="B3517">
        <v>1370.05</v>
      </c>
      <c r="C3517">
        <v>1370.05</v>
      </c>
      <c r="D3517">
        <v>1335.65</v>
      </c>
      <c r="E3517">
        <v>1355.1</v>
      </c>
      <c r="F3517">
        <v>100049959</v>
      </c>
      <c r="G3517">
        <v>3316.2</v>
      </c>
    </row>
    <row r="3518" spans="1:7">
      <c r="A3518" s="4">
        <v>36943</v>
      </c>
      <c r="B3518">
        <v>1383.9</v>
      </c>
      <c r="C3518">
        <v>1389.55</v>
      </c>
      <c r="D3518">
        <v>1364.25</v>
      </c>
      <c r="E3518">
        <v>1370.1</v>
      </c>
      <c r="F3518">
        <v>101078364</v>
      </c>
      <c r="G3518">
        <v>3407.27</v>
      </c>
    </row>
    <row r="3519" spans="1:7">
      <c r="A3519" s="4">
        <v>36942</v>
      </c>
      <c r="B3519">
        <v>1384.85</v>
      </c>
      <c r="C3519">
        <v>1392.8</v>
      </c>
      <c r="D3519">
        <v>1380.4</v>
      </c>
      <c r="E3519">
        <v>1383.85</v>
      </c>
      <c r="F3519">
        <v>100052290</v>
      </c>
      <c r="G3519">
        <v>2751.01</v>
      </c>
    </row>
    <row r="3520" spans="1:7">
      <c r="A3520" s="4">
        <v>36941</v>
      </c>
      <c r="B3520">
        <v>1381.4</v>
      </c>
      <c r="C3520">
        <v>1392.05</v>
      </c>
      <c r="D3520">
        <v>1369.45</v>
      </c>
      <c r="E3520">
        <v>1384.8</v>
      </c>
      <c r="F3520">
        <v>78672846</v>
      </c>
      <c r="G3520">
        <v>2424.58</v>
      </c>
    </row>
    <row r="3521" spans="1:7">
      <c r="A3521" s="4">
        <v>36938</v>
      </c>
      <c r="B3521">
        <v>1415.85</v>
      </c>
      <c r="C3521">
        <v>1422.95</v>
      </c>
      <c r="D3521">
        <v>1376.15</v>
      </c>
      <c r="E3521">
        <v>1381.35</v>
      </c>
      <c r="F3521">
        <v>113023358</v>
      </c>
      <c r="G3521">
        <v>3447.26</v>
      </c>
    </row>
    <row r="3522" spans="1:7">
      <c r="A3522" s="4">
        <v>36937</v>
      </c>
      <c r="B3522">
        <v>1393.35</v>
      </c>
      <c r="C3522">
        <v>1421</v>
      </c>
      <c r="D3522">
        <v>1393.35</v>
      </c>
      <c r="E3522">
        <v>1416.7</v>
      </c>
      <c r="F3522">
        <v>104604788</v>
      </c>
      <c r="G3522">
        <v>3232.2</v>
      </c>
    </row>
    <row r="3523" spans="1:7">
      <c r="A3523" s="4">
        <v>36936</v>
      </c>
      <c r="B3523">
        <v>1393.15</v>
      </c>
      <c r="C3523">
        <v>1396.35</v>
      </c>
      <c r="D3523">
        <v>1380.65</v>
      </c>
      <c r="E3523">
        <v>1393.35</v>
      </c>
      <c r="F3523">
        <v>82940179</v>
      </c>
      <c r="G3523">
        <v>2350.77</v>
      </c>
    </row>
    <row r="3524" spans="1:7">
      <c r="A3524" s="4">
        <v>36935</v>
      </c>
      <c r="B3524">
        <v>1402.2</v>
      </c>
      <c r="C3524">
        <v>1412.7</v>
      </c>
      <c r="D3524">
        <v>1386.65</v>
      </c>
      <c r="E3524">
        <v>1391.2</v>
      </c>
      <c r="F3524">
        <v>101737939</v>
      </c>
      <c r="G3524">
        <v>2934.5</v>
      </c>
    </row>
    <row r="3525" spans="1:7">
      <c r="A3525" s="4">
        <v>36934</v>
      </c>
      <c r="B3525">
        <v>1405.7</v>
      </c>
      <c r="C3525">
        <v>1416.45</v>
      </c>
      <c r="D3525">
        <v>1397.6</v>
      </c>
      <c r="E3525">
        <v>1402.2</v>
      </c>
      <c r="F3525">
        <v>93541589</v>
      </c>
      <c r="G3525">
        <v>2633.92</v>
      </c>
    </row>
    <row r="3526" spans="1:7">
      <c r="A3526" s="4">
        <v>36931</v>
      </c>
      <c r="B3526">
        <v>1395.55</v>
      </c>
      <c r="C3526">
        <v>1416.3</v>
      </c>
      <c r="D3526">
        <v>1395.55</v>
      </c>
      <c r="E3526">
        <v>1405.7</v>
      </c>
      <c r="F3526">
        <v>145053047</v>
      </c>
      <c r="G3526">
        <v>4035.82</v>
      </c>
    </row>
    <row r="3527" spans="1:7">
      <c r="A3527" s="4">
        <v>36930</v>
      </c>
      <c r="B3527">
        <v>1370.65</v>
      </c>
      <c r="C3527">
        <v>1396.8</v>
      </c>
      <c r="D3527">
        <v>1365.05</v>
      </c>
      <c r="E3527">
        <v>1395.5</v>
      </c>
      <c r="F3527">
        <v>112780156</v>
      </c>
      <c r="G3527">
        <v>3337.81</v>
      </c>
    </row>
    <row r="3528" spans="1:7">
      <c r="A3528" s="4">
        <v>36929</v>
      </c>
      <c r="B3528">
        <v>1387.3</v>
      </c>
      <c r="C3528">
        <v>1391.85</v>
      </c>
      <c r="D3528">
        <v>1368.05</v>
      </c>
      <c r="E3528">
        <v>1370.8</v>
      </c>
      <c r="F3528">
        <v>113028665</v>
      </c>
      <c r="G3528">
        <v>3314.96</v>
      </c>
    </row>
    <row r="3529" spans="1:7">
      <c r="A3529" s="4">
        <v>36928</v>
      </c>
      <c r="B3529">
        <v>1382.7</v>
      </c>
      <c r="C3529">
        <v>1395.4</v>
      </c>
      <c r="D3529">
        <v>1382.7</v>
      </c>
      <c r="E3529">
        <v>1387.1</v>
      </c>
      <c r="F3529">
        <v>87855379</v>
      </c>
      <c r="G3529">
        <v>2481.5700000000002</v>
      </c>
    </row>
    <row r="3530" spans="1:7">
      <c r="A3530" s="4">
        <v>36927</v>
      </c>
      <c r="B3530">
        <v>1378.8</v>
      </c>
      <c r="C3530">
        <v>1392.15</v>
      </c>
      <c r="D3530">
        <v>1373.45</v>
      </c>
      <c r="E3530">
        <v>1382.6</v>
      </c>
      <c r="F3530">
        <v>99313910</v>
      </c>
      <c r="G3530">
        <v>2861.32</v>
      </c>
    </row>
    <row r="3531" spans="1:7">
      <c r="A3531" s="4">
        <v>36924</v>
      </c>
      <c r="B3531">
        <v>1359.1</v>
      </c>
      <c r="C3531">
        <v>1384.9</v>
      </c>
      <c r="D3531">
        <v>1355.3</v>
      </c>
      <c r="E3531">
        <v>1378.85</v>
      </c>
      <c r="F3531">
        <v>116258775</v>
      </c>
      <c r="G3531">
        <v>3694.61</v>
      </c>
    </row>
    <row r="3532" spans="1:7">
      <c r="A3532" s="4">
        <v>36923</v>
      </c>
      <c r="B3532">
        <v>1371.5</v>
      </c>
      <c r="C3532">
        <v>1373.5</v>
      </c>
      <c r="D3532">
        <v>1340.95</v>
      </c>
      <c r="E3532">
        <v>1359.15</v>
      </c>
      <c r="F3532">
        <v>111146242</v>
      </c>
      <c r="G3532">
        <v>3461.96</v>
      </c>
    </row>
    <row r="3533" spans="1:7">
      <c r="A3533" s="4">
        <v>36922</v>
      </c>
      <c r="B3533">
        <v>1385.85</v>
      </c>
      <c r="C3533">
        <v>1396.05</v>
      </c>
      <c r="D3533">
        <v>1369</v>
      </c>
      <c r="E3533">
        <v>1371.7</v>
      </c>
      <c r="F3533">
        <v>100053358</v>
      </c>
      <c r="G3533">
        <v>3146.87</v>
      </c>
    </row>
    <row r="3534" spans="1:7">
      <c r="A3534" s="4">
        <v>36921</v>
      </c>
      <c r="B3534">
        <v>1342.1</v>
      </c>
      <c r="C3534">
        <v>1382.55</v>
      </c>
      <c r="D3534">
        <v>1342.05</v>
      </c>
      <c r="E3534">
        <v>1379.7</v>
      </c>
      <c r="F3534">
        <v>96518544</v>
      </c>
      <c r="G3534">
        <v>3091.38</v>
      </c>
    </row>
    <row r="3535" spans="1:7">
      <c r="A3535" s="4">
        <v>36920</v>
      </c>
      <c r="B3535">
        <v>1368.55</v>
      </c>
      <c r="C3535">
        <v>1368.55</v>
      </c>
      <c r="D3535">
        <v>1312.1</v>
      </c>
      <c r="E3535">
        <v>1342.05</v>
      </c>
      <c r="F3535">
        <v>87201969</v>
      </c>
      <c r="G3535">
        <v>2558.29</v>
      </c>
    </row>
    <row r="3536" spans="1:7">
      <c r="A3536" s="4">
        <v>36916</v>
      </c>
      <c r="B3536">
        <v>1366.05</v>
      </c>
      <c r="C3536">
        <v>1374.2</v>
      </c>
      <c r="D3536">
        <v>1353.5</v>
      </c>
      <c r="E3536">
        <v>1370.1</v>
      </c>
      <c r="F3536">
        <v>108877172</v>
      </c>
      <c r="G3536">
        <v>3144.28</v>
      </c>
    </row>
    <row r="3537" spans="1:7">
      <c r="A3537" s="4">
        <v>36915</v>
      </c>
      <c r="B3537">
        <v>1355.35</v>
      </c>
      <c r="C3537">
        <v>1371.1</v>
      </c>
      <c r="D3537">
        <v>1355.35</v>
      </c>
      <c r="E3537">
        <v>1365.95</v>
      </c>
      <c r="F3537">
        <v>114566115</v>
      </c>
      <c r="G3537">
        <v>3539.69</v>
      </c>
    </row>
    <row r="3538" spans="1:7">
      <c r="A3538" s="4">
        <v>36914</v>
      </c>
      <c r="B3538">
        <v>1347.95</v>
      </c>
      <c r="C3538">
        <v>1362.05</v>
      </c>
      <c r="D3538">
        <v>1346.5</v>
      </c>
      <c r="E3538">
        <v>1355.2</v>
      </c>
      <c r="F3538">
        <v>98006531</v>
      </c>
      <c r="G3538">
        <v>3194.53</v>
      </c>
    </row>
    <row r="3539" spans="1:7">
      <c r="A3539" s="4">
        <v>36913</v>
      </c>
      <c r="B3539">
        <v>1329.3</v>
      </c>
      <c r="C3539">
        <v>1351.85</v>
      </c>
      <c r="D3539">
        <v>1329.3</v>
      </c>
      <c r="E3539">
        <v>1348</v>
      </c>
      <c r="F3539">
        <v>99483653</v>
      </c>
      <c r="G3539">
        <v>3431.75</v>
      </c>
    </row>
    <row r="3540" spans="1:7">
      <c r="A3540" s="4">
        <v>36910</v>
      </c>
      <c r="B3540">
        <v>1306</v>
      </c>
      <c r="C3540">
        <v>1333.5</v>
      </c>
      <c r="D3540">
        <v>1306</v>
      </c>
      <c r="E3540">
        <v>1329.1</v>
      </c>
      <c r="F3540">
        <v>107078787</v>
      </c>
      <c r="G3540">
        <v>3884.88</v>
      </c>
    </row>
    <row r="3541" spans="1:7">
      <c r="A3541" s="4">
        <v>36909</v>
      </c>
      <c r="B3541">
        <v>1297.95</v>
      </c>
      <c r="C3541">
        <v>1309.95</v>
      </c>
      <c r="D3541">
        <v>1297.95</v>
      </c>
      <c r="E3541">
        <v>1305.95</v>
      </c>
      <c r="F3541">
        <v>80942229</v>
      </c>
      <c r="G3541">
        <v>2877.32</v>
      </c>
    </row>
    <row r="3542" spans="1:7">
      <c r="A3542" s="4">
        <v>36908</v>
      </c>
      <c r="B3542">
        <v>1299.4000000000001</v>
      </c>
      <c r="C3542">
        <v>1312.35</v>
      </c>
      <c r="D3542">
        <v>1295.3</v>
      </c>
      <c r="E3542">
        <v>1297.9000000000001</v>
      </c>
      <c r="F3542">
        <v>72314744</v>
      </c>
      <c r="G3542">
        <v>2505.48</v>
      </c>
    </row>
    <row r="3543" spans="1:7">
      <c r="A3543" s="4">
        <v>36907</v>
      </c>
      <c r="B3543">
        <v>1287</v>
      </c>
      <c r="C3543">
        <v>1302.5999999999999</v>
      </c>
      <c r="D3543">
        <v>1279.8499999999999</v>
      </c>
      <c r="E3543">
        <v>1293.05</v>
      </c>
      <c r="F3543">
        <v>78828339</v>
      </c>
      <c r="G3543">
        <v>2446.3200000000002</v>
      </c>
    </row>
    <row r="3544" spans="1:7">
      <c r="A3544" s="4">
        <v>36906</v>
      </c>
      <c r="B3544">
        <v>1286.8499999999999</v>
      </c>
      <c r="C3544">
        <v>1295.2</v>
      </c>
      <c r="D3544">
        <v>1277.8499999999999</v>
      </c>
      <c r="E3544">
        <v>1286.75</v>
      </c>
      <c r="F3544">
        <v>73889684</v>
      </c>
      <c r="G3544">
        <v>2987.34</v>
      </c>
    </row>
    <row r="3545" spans="1:7">
      <c r="A3545" s="4">
        <v>36903</v>
      </c>
      <c r="B3545">
        <v>1280.45</v>
      </c>
      <c r="C3545">
        <v>1298.8499999999999</v>
      </c>
      <c r="D3545">
        <v>1279.4000000000001</v>
      </c>
      <c r="E3545">
        <v>1286.75</v>
      </c>
      <c r="F3545">
        <v>82041684</v>
      </c>
      <c r="G3545">
        <v>3175.14</v>
      </c>
    </row>
    <row r="3546" spans="1:7">
      <c r="A3546" s="4">
        <v>36902</v>
      </c>
      <c r="B3546">
        <v>1287.5</v>
      </c>
      <c r="C3546">
        <v>1296.75</v>
      </c>
      <c r="D3546">
        <v>1275.95</v>
      </c>
      <c r="E3546">
        <v>1280.4000000000001</v>
      </c>
      <c r="F3546">
        <v>83103723</v>
      </c>
      <c r="G3546">
        <v>2868.47</v>
      </c>
    </row>
    <row r="3547" spans="1:7">
      <c r="A3547" s="4">
        <v>36901</v>
      </c>
      <c r="B3547">
        <v>1311.65</v>
      </c>
      <c r="C3547">
        <v>1324.35</v>
      </c>
      <c r="D3547">
        <v>1285.3</v>
      </c>
      <c r="E3547">
        <v>1287.3</v>
      </c>
      <c r="F3547">
        <v>81319087</v>
      </c>
      <c r="G3547">
        <v>3241.99</v>
      </c>
    </row>
    <row r="3548" spans="1:7">
      <c r="A3548" s="4">
        <v>36900</v>
      </c>
      <c r="B3548">
        <v>1309.2</v>
      </c>
      <c r="C3548">
        <v>1323.4</v>
      </c>
      <c r="D3548">
        <v>1304.9000000000001</v>
      </c>
      <c r="E3548">
        <v>1311.65</v>
      </c>
      <c r="F3548">
        <v>90810817</v>
      </c>
      <c r="G3548">
        <v>3351.6</v>
      </c>
    </row>
    <row r="3549" spans="1:7">
      <c r="A3549" s="4">
        <v>36899</v>
      </c>
      <c r="B3549">
        <v>1327.35</v>
      </c>
      <c r="C3549">
        <v>1334.2</v>
      </c>
      <c r="D3549">
        <v>1303.3499999999999</v>
      </c>
      <c r="E3549">
        <v>1309.25</v>
      </c>
      <c r="F3549">
        <v>96096878</v>
      </c>
      <c r="G3549">
        <v>3651.15</v>
      </c>
    </row>
    <row r="3550" spans="1:7">
      <c r="A3550" s="4">
        <v>36896</v>
      </c>
      <c r="B3550">
        <v>1307.55</v>
      </c>
      <c r="C3550">
        <v>1330.3</v>
      </c>
      <c r="D3550">
        <v>1306.25</v>
      </c>
      <c r="E3550">
        <v>1327.25</v>
      </c>
      <c r="F3550">
        <v>98830568</v>
      </c>
      <c r="G3550">
        <v>3639.04</v>
      </c>
    </row>
    <row r="3551" spans="1:7">
      <c r="A3551" s="4">
        <v>36895</v>
      </c>
      <c r="B3551">
        <v>1291.3</v>
      </c>
      <c r="C3551">
        <v>1331.35</v>
      </c>
      <c r="D3551">
        <v>1291.3</v>
      </c>
      <c r="E3551">
        <v>1307.6500000000001</v>
      </c>
      <c r="F3551">
        <v>106441914</v>
      </c>
      <c r="G3551">
        <v>3483.97</v>
      </c>
    </row>
    <row r="3552" spans="1:7">
      <c r="A3552" s="4">
        <v>36894</v>
      </c>
      <c r="B3552">
        <v>1271.8</v>
      </c>
      <c r="C3552">
        <v>1293.55</v>
      </c>
      <c r="D3552">
        <v>1263.95</v>
      </c>
      <c r="E3552">
        <v>1291.25</v>
      </c>
      <c r="F3552">
        <v>99079153</v>
      </c>
      <c r="G3552">
        <v>3065.46</v>
      </c>
    </row>
    <row r="3553" spans="1:7">
      <c r="A3553" s="4">
        <v>36893</v>
      </c>
      <c r="B3553">
        <v>1254.25</v>
      </c>
      <c r="C3553">
        <v>1279.5999999999999</v>
      </c>
      <c r="D3553">
        <v>1248.55</v>
      </c>
      <c r="E3553">
        <v>1271.8</v>
      </c>
      <c r="F3553">
        <v>72271588</v>
      </c>
      <c r="G3553">
        <v>2396.31</v>
      </c>
    </row>
    <row r="3554" spans="1:7">
      <c r="A3554" s="4">
        <v>36892</v>
      </c>
      <c r="B3554">
        <v>1263.5</v>
      </c>
      <c r="C3554">
        <v>1276.1500000000001</v>
      </c>
      <c r="D3554">
        <v>1250.6500000000001</v>
      </c>
      <c r="E3554">
        <v>1254.3</v>
      </c>
      <c r="F3554">
        <v>60533274</v>
      </c>
      <c r="G3554">
        <v>2054.04</v>
      </c>
    </row>
    <row r="3555" spans="1:7">
      <c r="A3555" s="4">
        <v>36889</v>
      </c>
      <c r="B3555">
        <v>1249</v>
      </c>
      <c r="C3555">
        <v>1265.9000000000001</v>
      </c>
      <c r="D3555">
        <v>1242.25</v>
      </c>
      <c r="E3555">
        <v>1263.55</v>
      </c>
      <c r="F3555">
        <v>68269636</v>
      </c>
      <c r="G3555">
        <v>2582.9</v>
      </c>
    </row>
    <row r="3556" spans="1:7">
      <c r="A3556" s="4">
        <v>36888</v>
      </c>
      <c r="B3556">
        <v>1229.3499999999999</v>
      </c>
      <c r="C3556">
        <v>1253.5999999999999</v>
      </c>
      <c r="D3556">
        <v>1229.3499999999999</v>
      </c>
      <c r="E3556">
        <v>1248.95</v>
      </c>
      <c r="F3556">
        <v>61894808</v>
      </c>
      <c r="G3556">
        <v>2178.25</v>
      </c>
    </row>
    <row r="3557" spans="1:7">
      <c r="A3557" s="4">
        <v>36887</v>
      </c>
      <c r="B3557">
        <v>1212.1500000000001</v>
      </c>
      <c r="C3557">
        <v>1239</v>
      </c>
      <c r="D3557">
        <v>1208.75</v>
      </c>
      <c r="E3557">
        <v>1228.3</v>
      </c>
      <c r="F3557">
        <v>59260399</v>
      </c>
      <c r="G3557">
        <v>2341.92</v>
      </c>
    </row>
    <row r="3558" spans="1:7">
      <c r="A3558" s="4">
        <v>36886</v>
      </c>
      <c r="B3558">
        <v>1242.05</v>
      </c>
      <c r="C3558">
        <v>1248.5</v>
      </c>
      <c r="D3558">
        <v>1207.95</v>
      </c>
      <c r="E3558">
        <v>1212</v>
      </c>
      <c r="F3558">
        <v>71777831</v>
      </c>
      <c r="G3558">
        <v>2571.19</v>
      </c>
    </row>
    <row r="3559" spans="1:7">
      <c r="A3559" s="4">
        <v>36882</v>
      </c>
      <c r="B3559">
        <v>1278.95</v>
      </c>
      <c r="C3559">
        <v>1292.8</v>
      </c>
      <c r="D3559">
        <v>1237.3</v>
      </c>
      <c r="E3559">
        <v>1242</v>
      </c>
      <c r="F3559">
        <v>89709314</v>
      </c>
      <c r="G3559">
        <v>3211.95</v>
      </c>
    </row>
    <row r="3560" spans="1:7">
      <c r="A3560" s="4">
        <v>36881</v>
      </c>
      <c r="B3560">
        <v>1294.25</v>
      </c>
      <c r="C3560">
        <v>1294.25</v>
      </c>
      <c r="D3560">
        <v>1257.0999999999999</v>
      </c>
      <c r="E3560">
        <v>1277.4000000000001</v>
      </c>
      <c r="F3560">
        <v>81444699</v>
      </c>
      <c r="G3560">
        <v>2879.79</v>
      </c>
    </row>
    <row r="3561" spans="1:7">
      <c r="A3561" s="4">
        <v>36880</v>
      </c>
      <c r="B3561">
        <v>1312.8</v>
      </c>
      <c r="C3561">
        <v>1313.4</v>
      </c>
      <c r="D3561">
        <v>1285.45</v>
      </c>
      <c r="E3561">
        <v>1295.25</v>
      </c>
      <c r="F3561">
        <v>64915151</v>
      </c>
      <c r="G3561">
        <v>2478.4299999999998</v>
      </c>
    </row>
    <row r="3562" spans="1:7">
      <c r="A3562" s="4">
        <v>36879</v>
      </c>
      <c r="B3562">
        <v>1317.75</v>
      </c>
      <c r="C3562">
        <v>1325.6</v>
      </c>
      <c r="D3562">
        <v>1307</v>
      </c>
      <c r="E3562">
        <v>1310.5</v>
      </c>
      <c r="F3562">
        <v>79675399</v>
      </c>
      <c r="G3562">
        <v>2579.3000000000002</v>
      </c>
    </row>
    <row r="3563" spans="1:7">
      <c r="A3563" s="4">
        <v>36878</v>
      </c>
      <c r="B3563">
        <v>1310.1500000000001</v>
      </c>
      <c r="C3563">
        <v>1321.65</v>
      </c>
      <c r="D3563">
        <v>1297.2</v>
      </c>
      <c r="E3563">
        <v>1317.6</v>
      </c>
      <c r="F3563">
        <v>71852888</v>
      </c>
      <c r="G3563">
        <v>2477.56</v>
      </c>
    </row>
    <row r="3564" spans="1:7">
      <c r="A3564" s="4">
        <v>36875</v>
      </c>
      <c r="B3564">
        <v>1349.25</v>
      </c>
      <c r="C3564">
        <v>1349.25</v>
      </c>
      <c r="D3564">
        <v>1308.1500000000001</v>
      </c>
      <c r="E3564">
        <v>1312.6</v>
      </c>
      <c r="F3564">
        <v>106556294</v>
      </c>
      <c r="G3564">
        <v>3740.95</v>
      </c>
    </row>
    <row r="3565" spans="1:7">
      <c r="A3565" s="4">
        <v>36874</v>
      </c>
      <c r="B3565">
        <v>1354.45</v>
      </c>
      <c r="C3565">
        <v>1369.5</v>
      </c>
      <c r="D3565">
        <v>1346.15</v>
      </c>
      <c r="E3565">
        <v>1349.35</v>
      </c>
      <c r="F3565">
        <v>107922822</v>
      </c>
      <c r="G3565">
        <v>3341.29</v>
      </c>
    </row>
    <row r="3566" spans="1:7">
      <c r="A3566" s="4">
        <v>36873</v>
      </c>
      <c r="B3566">
        <v>1333.8</v>
      </c>
      <c r="C3566">
        <v>1360.8</v>
      </c>
      <c r="D3566">
        <v>1333.8</v>
      </c>
      <c r="E3566">
        <v>1354.3</v>
      </c>
      <c r="F3566">
        <v>81303722</v>
      </c>
      <c r="G3566">
        <v>3024.52</v>
      </c>
    </row>
    <row r="3567" spans="1:7">
      <c r="A3567" s="4">
        <v>36872</v>
      </c>
      <c r="B3567">
        <v>1332.2</v>
      </c>
      <c r="C3567">
        <v>1341.75</v>
      </c>
      <c r="D3567">
        <v>1327.6</v>
      </c>
      <c r="E3567">
        <v>1333.35</v>
      </c>
      <c r="F3567">
        <v>78396433</v>
      </c>
      <c r="G3567">
        <v>2806.79</v>
      </c>
    </row>
    <row r="3568" spans="1:7">
      <c r="A3568" s="4">
        <v>36871</v>
      </c>
      <c r="B3568">
        <v>1313.7</v>
      </c>
      <c r="C3568">
        <v>1333.5</v>
      </c>
      <c r="D3568">
        <v>1313.7</v>
      </c>
      <c r="E3568">
        <v>1332.15</v>
      </c>
      <c r="F3568">
        <v>77519863</v>
      </c>
      <c r="G3568">
        <v>2586.0100000000002</v>
      </c>
    </row>
    <row r="3569" spans="1:7">
      <c r="A3569" s="4">
        <v>36868</v>
      </c>
      <c r="B3569">
        <v>1303.3</v>
      </c>
      <c r="C3569">
        <v>1317.2</v>
      </c>
      <c r="D3569">
        <v>1303.3</v>
      </c>
      <c r="E3569">
        <v>1313.7</v>
      </c>
      <c r="F3569">
        <v>92770801</v>
      </c>
      <c r="G3569">
        <v>2863.44</v>
      </c>
    </row>
    <row r="3570" spans="1:7">
      <c r="A3570" s="4">
        <v>36867</v>
      </c>
      <c r="B3570">
        <v>1298.9000000000001</v>
      </c>
      <c r="C3570">
        <v>1308.45</v>
      </c>
      <c r="D3570">
        <v>1295.0999999999999</v>
      </c>
      <c r="E3570">
        <v>1302.5</v>
      </c>
      <c r="F3570">
        <v>86887597</v>
      </c>
      <c r="G3570">
        <v>2464.25</v>
      </c>
    </row>
    <row r="3571" spans="1:7">
      <c r="A3571" s="4">
        <v>36866</v>
      </c>
      <c r="B3571">
        <v>1284.8499999999999</v>
      </c>
      <c r="C3571">
        <v>1319.85</v>
      </c>
      <c r="D3571">
        <v>1284.8499999999999</v>
      </c>
      <c r="E3571">
        <v>1298.55</v>
      </c>
      <c r="F3571">
        <v>82720927</v>
      </c>
      <c r="G3571">
        <v>2780.3</v>
      </c>
    </row>
    <row r="3572" spans="1:7">
      <c r="A3572" s="4">
        <v>36865</v>
      </c>
      <c r="B3572">
        <v>1275.7</v>
      </c>
      <c r="C3572">
        <v>1288.2</v>
      </c>
      <c r="D3572">
        <v>1275.5</v>
      </c>
      <c r="E3572">
        <v>1284.6500000000001</v>
      </c>
      <c r="F3572">
        <v>66897728</v>
      </c>
      <c r="G3572">
        <v>2256.91</v>
      </c>
    </row>
    <row r="3573" spans="1:7">
      <c r="A3573" s="4">
        <v>36864</v>
      </c>
      <c r="B3573">
        <v>1276.25</v>
      </c>
      <c r="C3573">
        <v>1290</v>
      </c>
      <c r="D3573">
        <v>1273.6500000000001</v>
      </c>
      <c r="E3573">
        <v>1275.5999999999999</v>
      </c>
      <c r="F3573">
        <v>68385969</v>
      </c>
      <c r="G3573">
        <v>2088.0100000000002</v>
      </c>
    </row>
    <row r="3574" spans="1:7">
      <c r="A3574" s="4">
        <v>36861</v>
      </c>
      <c r="B3574">
        <v>1268.0999999999999</v>
      </c>
      <c r="C3574">
        <v>1280.5</v>
      </c>
      <c r="D3574">
        <v>1255.2</v>
      </c>
      <c r="E3574">
        <v>1276.2</v>
      </c>
      <c r="F3574">
        <v>93875047</v>
      </c>
      <c r="G3574">
        <v>3091.99</v>
      </c>
    </row>
    <row r="3575" spans="1:7">
      <c r="A3575" s="4">
        <v>36860</v>
      </c>
      <c r="B3575">
        <v>1264.75</v>
      </c>
      <c r="C3575">
        <v>1272.0999999999999</v>
      </c>
      <c r="D3575">
        <v>1258.4000000000001</v>
      </c>
      <c r="E3575">
        <v>1268.1500000000001</v>
      </c>
      <c r="F3575">
        <v>75246754</v>
      </c>
      <c r="G3575">
        <v>2361.41</v>
      </c>
    </row>
    <row r="3576" spans="1:7">
      <c r="A3576" s="4">
        <v>36859</v>
      </c>
      <c r="B3576">
        <v>1272.25</v>
      </c>
      <c r="C3576">
        <v>1281</v>
      </c>
      <c r="D3576">
        <v>1253.45</v>
      </c>
      <c r="E3576">
        <v>1264.75</v>
      </c>
      <c r="F3576">
        <v>83440444</v>
      </c>
      <c r="G3576">
        <v>2429.91</v>
      </c>
    </row>
    <row r="3577" spans="1:7">
      <c r="A3577" s="4">
        <v>36858</v>
      </c>
      <c r="B3577">
        <v>1252.9000000000001</v>
      </c>
      <c r="C3577">
        <v>1275.45</v>
      </c>
      <c r="D3577">
        <v>1248.9000000000001</v>
      </c>
      <c r="E3577">
        <v>1272.75</v>
      </c>
      <c r="F3577">
        <v>81848549</v>
      </c>
      <c r="G3577">
        <v>2375.92</v>
      </c>
    </row>
    <row r="3578" spans="1:7">
      <c r="A3578" s="4">
        <v>36857</v>
      </c>
      <c r="B3578">
        <v>1225.4000000000001</v>
      </c>
      <c r="C3578">
        <v>1254.45</v>
      </c>
      <c r="D3578">
        <v>1225.3499999999999</v>
      </c>
      <c r="E3578">
        <v>1252.9000000000001</v>
      </c>
      <c r="F3578">
        <v>67007159</v>
      </c>
      <c r="G3578">
        <v>2070.79</v>
      </c>
    </row>
    <row r="3579" spans="1:7">
      <c r="A3579" s="4">
        <v>36854</v>
      </c>
      <c r="B3579">
        <v>1216.05</v>
      </c>
      <c r="C3579">
        <v>1230</v>
      </c>
      <c r="D3579">
        <v>1216.05</v>
      </c>
      <c r="E3579">
        <v>1225.2</v>
      </c>
      <c r="F3579">
        <v>69640031</v>
      </c>
      <c r="G3579">
        <v>2084.1999999999998</v>
      </c>
    </row>
    <row r="3580" spans="1:7">
      <c r="A3580" s="4">
        <v>36853</v>
      </c>
      <c r="B3580">
        <v>1221.2</v>
      </c>
      <c r="C3580">
        <v>1223.05</v>
      </c>
      <c r="D3580">
        <v>1209.8499999999999</v>
      </c>
      <c r="E3580">
        <v>1216</v>
      </c>
      <c r="F3580">
        <v>60184640</v>
      </c>
      <c r="G3580">
        <v>1800.94</v>
      </c>
    </row>
    <row r="3581" spans="1:7">
      <c r="A3581" s="4">
        <v>36852</v>
      </c>
      <c r="B3581">
        <v>1235.8499999999999</v>
      </c>
      <c r="C3581">
        <v>1247.5</v>
      </c>
      <c r="D3581">
        <v>1220.05</v>
      </c>
      <c r="E3581">
        <v>1222.3499999999999</v>
      </c>
      <c r="F3581">
        <v>56320308</v>
      </c>
      <c r="G3581">
        <v>2208.16</v>
      </c>
    </row>
    <row r="3582" spans="1:7">
      <c r="A3582" s="4">
        <v>36851</v>
      </c>
      <c r="B3582">
        <v>1236.95</v>
      </c>
      <c r="C3582">
        <v>1237.8499999999999</v>
      </c>
      <c r="D3582">
        <v>1224.3</v>
      </c>
      <c r="E3582">
        <v>1235</v>
      </c>
      <c r="F3582">
        <v>54134113</v>
      </c>
      <c r="G3582">
        <v>1818.89</v>
      </c>
    </row>
    <row r="3583" spans="1:7">
      <c r="A3583" s="4">
        <v>36850</v>
      </c>
      <c r="B3583">
        <v>1236</v>
      </c>
      <c r="C3583">
        <v>1241.75</v>
      </c>
      <c r="D3583">
        <v>1231.05</v>
      </c>
      <c r="E3583">
        <v>1237.5999999999999</v>
      </c>
      <c r="F3583">
        <v>53530821</v>
      </c>
      <c r="G3583">
        <v>1659.55</v>
      </c>
    </row>
    <row r="3584" spans="1:7">
      <c r="A3584" s="4">
        <v>36847</v>
      </c>
      <c r="B3584">
        <v>1232.3499999999999</v>
      </c>
      <c r="C3584">
        <v>1238</v>
      </c>
      <c r="D3584">
        <v>1216.9000000000001</v>
      </c>
      <c r="E3584">
        <v>1236</v>
      </c>
      <c r="F3584">
        <v>56343239</v>
      </c>
      <c r="G3584">
        <v>1993.84</v>
      </c>
    </row>
    <row r="3585" spans="1:7">
      <c r="A3585" s="4">
        <v>36846</v>
      </c>
      <c r="B3585">
        <v>1246.5999999999999</v>
      </c>
      <c r="C3585">
        <v>1254.55</v>
      </c>
      <c r="D3585">
        <v>1228.5999999999999</v>
      </c>
      <c r="E3585">
        <v>1233.25</v>
      </c>
      <c r="F3585">
        <v>62682250</v>
      </c>
      <c r="G3585">
        <v>1859.78</v>
      </c>
    </row>
    <row r="3586" spans="1:7">
      <c r="A3586" s="4">
        <v>36845</v>
      </c>
      <c r="B3586">
        <v>1245</v>
      </c>
      <c r="C3586">
        <v>1270.0999999999999</v>
      </c>
      <c r="D3586">
        <v>1243.2</v>
      </c>
      <c r="E3586">
        <v>1247.05</v>
      </c>
      <c r="F3586">
        <v>71820640</v>
      </c>
      <c r="G3586">
        <v>2293.81</v>
      </c>
    </row>
    <row r="3587" spans="1:7">
      <c r="A3587" s="4">
        <v>36844</v>
      </c>
      <c r="B3587">
        <v>1207.2</v>
      </c>
      <c r="C3587">
        <v>1246.9000000000001</v>
      </c>
      <c r="D3587">
        <v>1207.05</v>
      </c>
      <c r="E3587">
        <v>1242.8499999999999</v>
      </c>
      <c r="F3587">
        <v>71325452</v>
      </c>
      <c r="G3587">
        <v>2281.33</v>
      </c>
    </row>
    <row r="3588" spans="1:7">
      <c r="A3588" s="4">
        <v>36843</v>
      </c>
      <c r="B3588">
        <v>1239.3499999999999</v>
      </c>
      <c r="C3588">
        <v>1239.3499999999999</v>
      </c>
      <c r="D3588">
        <v>1199.95</v>
      </c>
      <c r="E3588">
        <v>1208.05</v>
      </c>
      <c r="F3588">
        <v>56910304</v>
      </c>
      <c r="G3588">
        <v>1899.45</v>
      </c>
    </row>
    <row r="3589" spans="1:7">
      <c r="A3589" s="4">
        <v>36840</v>
      </c>
      <c r="B3589">
        <v>1271.3499999999999</v>
      </c>
      <c r="C3589">
        <v>1271.4000000000001</v>
      </c>
      <c r="D3589">
        <v>1237.5</v>
      </c>
      <c r="E3589">
        <v>1239.55</v>
      </c>
      <c r="F3589">
        <v>62554227</v>
      </c>
      <c r="G3589">
        <v>2052.48</v>
      </c>
    </row>
    <row r="3590" spans="1:7">
      <c r="A3590" s="4">
        <v>36839</v>
      </c>
      <c r="B3590">
        <v>1266.75</v>
      </c>
      <c r="C3590">
        <v>1275.55</v>
      </c>
      <c r="D3590">
        <v>1255.95</v>
      </c>
      <c r="E3590">
        <v>1269.95</v>
      </c>
      <c r="F3590">
        <v>61831113</v>
      </c>
      <c r="G3590">
        <v>1986.91</v>
      </c>
    </row>
    <row r="3591" spans="1:7">
      <c r="A3591" s="4">
        <v>36838</v>
      </c>
      <c r="B3591">
        <v>1246.6500000000001</v>
      </c>
      <c r="C3591">
        <v>1277.25</v>
      </c>
      <c r="D3591">
        <v>1246.6500000000001</v>
      </c>
      <c r="E3591">
        <v>1266.8</v>
      </c>
      <c r="F3591">
        <v>75236288</v>
      </c>
      <c r="G3591">
        <v>2992.44</v>
      </c>
    </row>
    <row r="3592" spans="1:7">
      <c r="A3592" s="4">
        <v>36837</v>
      </c>
      <c r="B3592">
        <v>1239</v>
      </c>
      <c r="C3592">
        <v>1249.0999999999999</v>
      </c>
      <c r="D3592">
        <v>1232.3499999999999</v>
      </c>
      <c r="E3592">
        <v>1246.75</v>
      </c>
      <c r="F3592">
        <v>52944920</v>
      </c>
      <c r="G3592">
        <v>2027.09</v>
      </c>
    </row>
    <row r="3593" spans="1:7">
      <c r="A3593" s="4">
        <v>36836</v>
      </c>
      <c r="B3593">
        <v>1242.1500000000001</v>
      </c>
      <c r="C3593">
        <v>1261.4000000000001</v>
      </c>
      <c r="D3593">
        <v>1236.6500000000001</v>
      </c>
      <c r="E3593">
        <v>1240.25</v>
      </c>
      <c r="F3593">
        <v>71321989</v>
      </c>
      <c r="G3593">
        <v>2454.65</v>
      </c>
    </row>
    <row r="3594" spans="1:7">
      <c r="A3594" s="4">
        <v>36833</v>
      </c>
      <c r="B3594">
        <v>1225</v>
      </c>
      <c r="C3594">
        <v>1249.2</v>
      </c>
      <c r="D3594">
        <v>1225</v>
      </c>
      <c r="E3594">
        <v>1242.05</v>
      </c>
      <c r="F3594">
        <v>76271033</v>
      </c>
      <c r="G3594">
        <v>2652.14</v>
      </c>
    </row>
    <row r="3595" spans="1:7">
      <c r="A3595" s="4">
        <v>36832</v>
      </c>
      <c r="B3595">
        <v>1201.25</v>
      </c>
      <c r="C3595">
        <v>1226.3499999999999</v>
      </c>
      <c r="D3595">
        <v>1199.75</v>
      </c>
      <c r="E3595">
        <v>1224.8499999999999</v>
      </c>
      <c r="F3595">
        <v>67708490</v>
      </c>
      <c r="G3595">
        <v>2364.6799999999998</v>
      </c>
    </row>
    <row r="3596" spans="1:7">
      <c r="A3596" s="4">
        <v>36831</v>
      </c>
      <c r="B3596">
        <v>1178.25</v>
      </c>
      <c r="C3596">
        <v>1203.8499999999999</v>
      </c>
      <c r="D3596">
        <v>1177.0999999999999</v>
      </c>
      <c r="E3596">
        <v>1200.8</v>
      </c>
      <c r="F3596">
        <v>57074022</v>
      </c>
      <c r="G3596">
        <v>1915.83</v>
      </c>
    </row>
    <row r="3597" spans="1:7">
      <c r="A3597" s="4">
        <v>36830</v>
      </c>
      <c r="B3597">
        <v>1167.2</v>
      </c>
      <c r="C3597">
        <v>1175.5999999999999</v>
      </c>
      <c r="D3597">
        <v>1155.1500000000001</v>
      </c>
      <c r="E3597">
        <v>1172.75</v>
      </c>
      <c r="F3597">
        <v>46347670</v>
      </c>
      <c r="G3597">
        <v>1554.54</v>
      </c>
    </row>
    <row r="3598" spans="1:7">
      <c r="A3598" s="4">
        <v>36829</v>
      </c>
      <c r="B3598">
        <v>1178.75</v>
      </c>
      <c r="C3598">
        <v>1185.8</v>
      </c>
      <c r="D3598">
        <v>1164.25</v>
      </c>
      <c r="E3598">
        <v>1167.1500000000001</v>
      </c>
      <c r="F3598">
        <v>38382435</v>
      </c>
      <c r="G3598">
        <v>1313.3</v>
      </c>
    </row>
    <row r="3599" spans="1:7">
      <c r="A3599" s="4">
        <v>36826</v>
      </c>
      <c r="B3599">
        <v>1186.95</v>
      </c>
      <c r="C3599">
        <v>1192.9000000000001</v>
      </c>
      <c r="D3599">
        <v>1171.8499999999999</v>
      </c>
      <c r="E3599">
        <v>1178.7</v>
      </c>
      <c r="F3599">
        <v>42726133</v>
      </c>
      <c r="G3599">
        <v>1588.58</v>
      </c>
    </row>
    <row r="3600" spans="1:7">
      <c r="A3600" s="4">
        <v>36825</v>
      </c>
      <c r="B3600">
        <v>1182.8</v>
      </c>
      <c r="C3600">
        <v>1188.2</v>
      </c>
      <c r="D3600">
        <v>1176.5999999999999</v>
      </c>
      <c r="E3600">
        <v>1186.3</v>
      </c>
      <c r="F3600">
        <v>14447058</v>
      </c>
      <c r="G3600">
        <v>511.66</v>
      </c>
    </row>
    <row r="3601" spans="1:7">
      <c r="A3601" s="4">
        <v>36824</v>
      </c>
      <c r="B3601">
        <v>1158.2</v>
      </c>
      <c r="C3601">
        <v>1190.4000000000001</v>
      </c>
      <c r="D3601">
        <v>1157.25</v>
      </c>
      <c r="E3601">
        <v>1183.9000000000001</v>
      </c>
      <c r="F3601">
        <v>61460048</v>
      </c>
      <c r="G3601">
        <v>2299.96</v>
      </c>
    </row>
    <row r="3602" spans="1:7">
      <c r="A3602" s="4">
        <v>36823</v>
      </c>
      <c r="B3602">
        <v>1143</v>
      </c>
      <c r="C3602">
        <v>1155.3499999999999</v>
      </c>
      <c r="D3602">
        <v>1132.9000000000001</v>
      </c>
      <c r="E3602">
        <v>1152.45</v>
      </c>
      <c r="F3602">
        <v>48203039</v>
      </c>
      <c r="G3602">
        <v>1919.5</v>
      </c>
    </row>
    <row r="3603" spans="1:7">
      <c r="A3603" s="4">
        <v>36822</v>
      </c>
      <c r="B3603">
        <v>1171.75</v>
      </c>
      <c r="C3603">
        <v>1172.1500000000001</v>
      </c>
      <c r="D3603">
        <v>1141.45</v>
      </c>
      <c r="E3603">
        <v>1143.95</v>
      </c>
      <c r="F3603">
        <v>48683559</v>
      </c>
      <c r="G3603">
        <v>2018.46</v>
      </c>
    </row>
    <row r="3604" spans="1:7">
      <c r="A3604" s="4">
        <v>36819</v>
      </c>
      <c r="B3604">
        <v>1166.2</v>
      </c>
      <c r="C3604">
        <v>1202.7</v>
      </c>
      <c r="D3604">
        <v>1166.2</v>
      </c>
      <c r="E3604">
        <v>1172</v>
      </c>
      <c r="F3604">
        <v>67674507</v>
      </c>
      <c r="G3604">
        <v>2906.96</v>
      </c>
    </row>
    <row r="3605" spans="1:7">
      <c r="A3605" s="4">
        <v>36818</v>
      </c>
      <c r="B3605">
        <v>1135.6500000000001</v>
      </c>
      <c r="C3605">
        <v>1171.5</v>
      </c>
      <c r="D3605">
        <v>1108.2</v>
      </c>
      <c r="E3605">
        <v>1166.1500000000001</v>
      </c>
      <c r="F3605">
        <v>67023099</v>
      </c>
      <c r="G3605">
        <v>2565.29</v>
      </c>
    </row>
    <row r="3606" spans="1:7">
      <c r="A3606" s="4">
        <v>36817</v>
      </c>
      <c r="B3606">
        <v>1157.05</v>
      </c>
      <c r="C3606">
        <v>1157.05</v>
      </c>
      <c r="D3606">
        <v>1122.8</v>
      </c>
      <c r="E3606">
        <v>1136</v>
      </c>
      <c r="F3606">
        <v>46516140</v>
      </c>
      <c r="G3606">
        <v>1875.79</v>
      </c>
    </row>
    <row r="3607" spans="1:7">
      <c r="A3607" s="4">
        <v>36816</v>
      </c>
      <c r="B3607">
        <v>1174.3</v>
      </c>
      <c r="C3607">
        <v>1174.3</v>
      </c>
      <c r="D3607">
        <v>1140.5999999999999</v>
      </c>
      <c r="E3607">
        <v>1158.05</v>
      </c>
      <c r="F3607">
        <v>60519154</v>
      </c>
      <c r="G3607">
        <v>2530.89</v>
      </c>
    </row>
    <row r="3608" spans="1:7">
      <c r="A3608" s="4">
        <v>36815</v>
      </c>
      <c r="B3608">
        <v>1177.8499999999999</v>
      </c>
      <c r="C3608">
        <v>1228.8</v>
      </c>
      <c r="D3608">
        <v>1173.3499999999999</v>
      </c>
      <c r="E3608">
        <v>1175.45</v>
      </c>
      <c r="F3608">
        <v>55531115</v>
      </c>
      <c r="G3608">
        <v>2416.4299999999998</v>
      </c>
    </row>
    <row r="3609" spans="1:7">
      <c r="A3609" s="4">
        <v>36812</v>
      </c>
      <c r="B3609">
        <v>1205.7</v>
      </c>
      <c r="C3609">
        <v>1205.7</v>
      </c>
      <c r="D3609">
        <v>1167.5</v>
      </c>
      <c r="E3609">
        <v>1176.75</v>
      </c>
      <c r="F3609">
        <v>55251611</v>
      </c>
      <c r="G3609">
        <v>2407.17</v>
      </c>
    </row>
    <row r="3610" spans="1:7">
      <c r="A3610" s="4">
        <v>36811</v>
      </c>
      <c r="B3610">
        <v>1201.3</v>
      </c>
      <c r="C3610">
        <v>1214.3499999999999</v>
      </c>
      <c r="D3610">
        <v>1185.0999999999999</v>
      </c>
      <c r="E3610">
        <v>1206.25</v>
      </c>
      <c r="F3610">
        <v>58853946</v>
      </c>
      <c r="G3610">
        <v>2798.13</v>
      </c>
    </row>
    <row r="3611" spans="1:7">
      <c r="A3611" s="4">
        <v>36810</v>
      </c>
      <c r="B3611">
        <v>1232.8499999999999</v>
      </c>
      <c r="C3611">
        <v>1234.0999999999999</v>
      </c>
      <c r="D3611">
        <v>1193.8</v>
      </c>
      <c r="E3611">
        <v>1201.9000000000001</v>
      </c>
      <c r="F3611">
        <v>50473747</v>
      </c>
      <c r="G3611">
        <v>2499.4699999999998</v>
      </c>
    </row>
    <row r="3612" spans="1:7">
      <c r="A3612" s="4">
        <v>36809</v>
      </c>
      <c r="B3612">
        <v>1268.7</v>
      </c>
      <c r="C3612">
        <v>1272.75</v>
      </c>
      <c r="D3612">
        <v>1230.05</v>
      </c>
      <c r="E3612">
        <v>1238.95</v>
      </c>
      <c r="F3612">
        <v>48897412</v>
      </c>
      <c r="G3612">
        <v>2256.73</v>
      </c>
    </row>
    <row r="3613" spans="1:7">
      <c r="A3613" s="4">
        <v>36808</v>
      </c>
      <c r="B3613">
        <v>1285.05</v>
      </c>
      <c r="C3613">
        <v>1286.3499999999999</v>
      </c>
      <c r="D3613">
        <v>1264.2</v>
      </c>
      <c r="E3613">
        <v>1267.3</v>
      </c>
      <c r="F3613">
        <v>35059618</v>
      </c>
      <c r="G3613">
        <v>1548.95</v>
      </c>
    </row>
    <row r="3614" spans="1:7">
      <c r="A3614" s="4">
        <v>36805</v>
      </c>
      <c r="B3614">
        <v>1284.3499999999999</v>
      </c>
      <c r="C3614">
        <v>1287.8499999999999</v>
      </c>
      <c r="D3614">
        <v>1262.6500000000001</v>
      </c>
      <c r="E3614">
        <v>1285</v>
      </c>
      <c r="F3614">
        <v>51772489</v>
      </c>
      <c r="G3614">
        <v>2554.9299999999998</v>
      </c>
    </row>
    <row r="3615" spans="1:7">
      <c r="A3615" s="4">
        <v>36804</v>
      </c>
      <c r="B3615">
        <v>1296.0999999999999</v>
      </c>
      <c r="C3615">
        <v>1306.45</v>
      </c>
      <c r="D3615">
        <v>1282.5</v>
      </c>
      <c r="E3615">
        <v>1284.75</v>
      </c>
      <c r="F3615">
        <v>46464764</v>
      </c>
      <c r="G3615">
        <v>2106.7399999999998</v>
      </c>
    </row>
    <row r="3616" spans="1:7">
      <c r="A3616" s="4">
        <v>36803</v>
      </c>
      <c r="B3616">
        <v>1281.45</v>
      </c>
      <c r="C3616">
        <v>1300.05</v>
      </c>
      <c r="D3616">
        <v>1275.8</v>
      </c>
      <c r="E3616">
        <v>1297.8</v>
      </c>
      <c r="F3616">
        <v>42233464</v>
      </c>
      <c r="G3616">
        <v>1894.67</v>
      </c>
    </row>
    <row r="3617" spans="1:7">
      <c r="A3617" s="4">
        <v>36802</v>
      </c>
      <c r="B3617">
        <v>1270.75</v>
      </c>
      <c r="C3617">
        <v>1288.1500000000001</v>
      </c>
      <c r="D3617">
        <v>1254.3499999999999</v>
      </c>
      <c r="E3617">
        <v>1282</v>
      </c>
      <c r="F3617">
        <v>53465691</v>
      </c>
      <c r="G3617">
        <v>2010.96</v>
      </c>
    </row>
    <row r="3618" spans="1:7">
      <c r="A3618" s="4">
        <v>36798</v>
      </c>
      <c r="B3618">
        <v>1267.3</v>
      </c>
      <c r="C3618">
        <v>1284.1500000000001</v>
      </c>
      <c r="D3618">
        <v>1264.4000000000001</v>
      </c>
      <c r="E3618">
        <v>1271.6500000000001</v>
      </c>
      <c r="F3618">
        <v>49222289</v>
      </c>
      <c r="G3618">
        <v>2024.29</v>
      </c>
    </row>
    <row r="3619" spans="1:7">
      <c r="A3619" s="4">
        <v>36797</v>
      </c>
      <c r="B3619">
        <v>1292.4000000000001</v>
      </c>
      <c r="C3619">
        <v>1302.75</v>
      </c>
      <c r="D3619">
        <v>1260.8</v>
      </c>
      <c r="E3619">
        <v>1266.4000000000001</v>
      </c>
      <c r="F3619">
        <v>60964211</v>
      </c>
      <c r="G3619">
        <v>2528.87</v>
      </c>
    </row>
    <row r="3620" spans="1:7">
      <c r="A3620" s="4">
        <v>36796</v>
      </c>
      <c r="B3620">
        <v>1267.45</v>
      </c>
      <c r="C3620">
        <v>1299</v>
      </c>
      <c r="D3620">
        <v>1249.3499999999999</v>
      </c>
      <c r="E3620">
        <v>1292.55</v>
      </c>
      <c r="F3620">
        <v>49801255</v>
      </c>
      <c r="G3620">
        <v>2127.4699999999998</v>
      </c>
    </row>
    <row r="3621" spans="1:7">
      <c r="A3621" s="4">
        <v>36795</v>
      </c>
      <c r="B3621">
        <v>1292.9000000000001</v>
      </c>
      <c r="C3621">
        <v>1298.25</v>
      </c>
      <c r="D3621">
        <v>1261</v>
      </c>
      <c r="E3621">
        <v>1267.9000000000001</v>
      </c>
      <c r="F3621">
        <v>46208596</v>
      </c>
      <c r="G3621">
        <v>1908.5</v>
      </c>
    </row>
    <row r="3622" spans="1:7">
      <c r="A3622" s="4">
        <v>36794</v>
      </c>
      <c r="B3622">
        <v>1268.4000000000001</v>
      </c>
      <c r="C3622">
        <v>1305.0999999999999</v>
      </c>
      <c r="D3622">
        <v>1268.4000000000001</v>
      </c>
      <c r="E3622">
        <v>1292.55</v>
      </c>
      <c r="F3622">
        <v>42390608</v>
      </c>
      <c r="G3622">
        <v>1999.04</v>
      </c>
    </row>
    <row r="3623" spans="1:7">
      <c r="A3623" s="4">
        <v>36791</v>
      </c>
      <c r="B3623">
        <v>1329.1</v>
      </c>
      <c r="C3623">
        <v>1329.1</v>
      </c>
      <c r="D3623">
        <v>1261.2</v>
      </c>
      <c r="E3623">
        <v>1266.45</v>
      </c>
      <c r="F3623">
        <v>53881081</v>
      </c>
      <c r="G3623">
        <v>2465.04</v>
      </c>
    </row>
    <row r="3624" spans="1:7">
      <c r="A3624" s="4">
        <v>36790</v>
      </c>
      <c r="B3624">
        <v>1341.65</v>
      </c>
      <c r="C3624">
        <v>1347.4</v>
      </c>
      <c r="D3624">
        <v>1325.75</v>
      </c>
      <c r="E3624">
        <v>1329.85</v>
      </c>
      <c r="F3624">
        <v>37264457</v>
      </c>
      <c r="G3624">
        <v>1601.33</v>
      </c>
    </row>
    <row r="3625" spans="1:7">
      <c r="A3625" s="4">
        <v>36789</v>
      </c>
      <c r="B3625">
        <v>1317.8</v>
      </c>
      <c r="C3625">
        <v>1351.1</v>
      </c>
      <c r="D3625">
        <v>1311.1</v>
      </c>
      <c r="E3625">
        <v>1342.9</v>
      </c>
      <c r="F3625">
        <v>42014443</v>
      </c>
      <c r="G3625">
        <v>1857.75</v>
      </c>
    </row>
    <row r="3626" spans="1:7">
      <c r="A3626" s="4">
        <v>36788</v>
      </c>
      <c r="B3626">
        <v>1351.8</v>
      </c>
      <c r="C3626">
        <v>1361.7</v>
      </c>
      <c r="D3626">
        <v>1295.3</v>
      </c>
      <c r="E3626">
        <v>1317</v>
      </c>
      <c r="F3626">
        <v>61402728</v>
      </c>
      <c r="G3626">
        <v>2743.89</v>
      </c>
    </row>
    <row r="3627" spans="1:7">
      <c r="A3627" s="4">
        <v>36787</v>
      </c>
      <c r="B3627">
        <v>1416.05</v>
      </c>
      <c r="C3627">
        <v>1416.05</v>
      </c>
      <c r="D3627">
        <v>1352.1</v>
      </c>
      <c r="E3627">
        <v>1354.35</v>
      </c>
      <c r="F3627">
        <v>44613980</v>
      </c>
      <c r="G3627">
        <v>2370.04</v>
      </c>
    </row>
    <row r="3628" spans="1:7">
      <c r="A3628" s="4">
        <v>36784</v>
      </c>
      <c r="B3628">
        <v>1443.25</v>
      </c>
      <c r="C3628">
        <v>1451.05</v>
      </c>
      <c r="D3628">
        <v>1411.55</v>
      </c>
      <c r="E3628">
        <v>1417.2</v>
      </c>
      <c r="F3628">
        <v>48417567</v>
      </c>
      <c r="G3628">
        <v>2754.79</v>
      </c>
    </row>
    <row r="3629" spans="1:7">
      <c r="A3629" s="4">
        <v>36783</v>
      </c>
      <c r="B3629">
        <v>1456.75</v>
      </c>
      <c r="C3629">
        <v>1466.65</v>
      </c>
      <c r="D3629">
        <v>1437.85</v>
      </c>
      <c r="E3629">
        <v>1445.3</v>
      </c>
      <c r="F3629">
        <v>48935189</v>
      </c>
      <c r="G3629">
        <v>3029.32</v>
      </c>
    </row>
    <row r="3630" spans="1:7">
      <c r="A3630" s="4">
        <v>36782</v>
      </c>
      <c r="B3630">
        <v>1467.65</v>
      </c>
      <c r="C3630">
        <v>1482</v>
      </c>
      <c r="D3630">
        <v>1452.6</v>
      </c>
      <c r="E3630">
        <v>1456.15</v>
      </c>
      <c r="F3630">
        <v>40899886</v>
      </c>
      <c r="G3630">
        <v>2469.6</v>
      </c>
    </row>
    <row r="3631" spans="1:7">
      <c r="A3631" s="4">
        <v>36781</v>
      </c>
      <c r="B3631">
        <v>1457.1</v>
      </c>
      <c r="C3631">
        <v>1470.55</v>
      </c>
      <c r="D3631">
        <v>1447.8</v>
      </c>
      <c r="E3631">
        <v>1467.65</v>
      </c>
      <c r="F3631">
        <v>44769146</v>
      </c>
      <c r="G3631">
        <v>2577.54</v>
      </c>
    </row>
    <row r="3632" spans="1:7">
      <c r="A3632" s="4">
        <v>36780</v>
      </c>
      <c r="B3632">
        <v>1449.35</v>
      </c>
      <c r="C3632">
        <v>1469</v>
      </c>
      <c r="D3632">
        <v>1448.95</v>
      </c>
      <c r="E3632">
        <v>1456.35</v>
      </c>
      <c r="F3632">
        <v>48899129</v>
      </c>
      <c r="G3632">
        <v>2813.46</v>
      </c>
    </row>
    <row r="3633" spans="1:7">
      <c r="A3633" s="4">
        <v>36777</v>
      </c>
      <c r="B3633">
        <v>1440.6</v>
      </c>
      <c r="C3633">
        <v>1453.15</v>
      </c>
      <c r="D3633">
        <v>1440.6</v>
      </c>
      <c r="E3633">
        <v>1450.05</v>
      </c>
      <c r="F3633">
        <v>48947780</v>
      </c>
      <c r="G3633">
        <v>2895.93</v>
      </c>
    </row>
    <row r="3634" spans="1:7">
      <c r="A3634" s="4">
        <v>36776</v>
      </c>
      <c r="B3634">
        <v>1434.7</v>
      </c>
      <c r="C3634">
        <v>1450.2</v>
      </c>
      <c r="D3634">
        <v>1424.35</v>
      </c>
      <c r="E3634">
        <v>1439.75</v>
      </c>
      <c r="F3634">
        <v>50581945</v>
      </c>
      <c r="G3634">
        <v>2438.64</v>
      </c>
    </row>
    <row r="3635" spans="1:7">
      <c r="A3635" s="4">
        <v>36775</v>
      </c>
      <c r="B3635">
        <v>1430.9</v>
      </c>
      <c r="C3635">
        <v>1444.45</v>
      </c>
      <c r="D3635">
        <v>1421</v>
      </c>
      <c r="E3635">
        <v>1435.35</v>
      </c>
      <c r="F3635">
        <v>55564667</v>
      </c>
      <c r="G3635">
        <v>2500.5</v>
      </c>
    </row>
    <row r="3636" spans="1:7">
      <c r="A3636" s="4">
        <v>36774</v>
      </c>
      <c r="B3636">
        <v>1428.05</v>
      </c>
      <c r="C3636">
        <v>1434.65</v>
      </c>
      <c r="D3636">
        <v>1420.9</v>
      </c>
      <c r="E3636">
        <v>1428.25</v>
      </c>
      <c r="F3636">
        <v>46660762</v>
      </c>
      <c r="G3636">
        <v>2260.14</v>
      </c>
    </row>
    <row r="3637" spans="1:7">
      <c r="A3637" s="4">
        <v>36773</v>
      </c>
      <c r="B3637">
        <v>1395.95</v>
      </c>
      <c r="C3637">
        <v>1433.15</v>
      </c>
      <c r="D3637">
        <v>1395.95</v>
      </c>
      <c r="E3637">
        <v>1427.75</v>
      </c>
      <c r="F3637">
        <v>59118945</v>
      </c>
      <c r="G3637">
        <v>3166.7</v>
      </c>
    </row>
    <row r="3638" spans="1:7">
      <c r="A3638" s="4">
        <v>36769</v>
      </c>
      <c r="B3638">
        <v>1376.5</v>
      </c>
      <c r="C3638">
        <v>1397.3</v>
      </c>
      <c r="D3638">
        <v>1375.9</v>
      </c>
      <c r="E3638">
        <v>1394.1</v>
      </c>
      <c r="F3638">
        <v>41752795</v>
      </c>
      <c r="G3638">
        <v>2911.67</v>
      </c>
    </row>
    <row r="3639" spans="1:7">
      <c r="A3639" s="4">
        <v>36768</v>
      </c>
      <c r="B3639">
        <v>1369.9</v>
      </c>
      <c r="C3639">
        <v>1384.85</v>
      </c>
      <c r="D3639">
        <v>1369.8</v>
      </c>
      <c r="E3639">
        <v>1375.95</v>
      </c>
      <c r="F3639">
        <v>43639136</v>
      </c>
      <c r="G3639">
        <v>2125.9899999999998</v>
      </c>
    </row>
    <row r="3640" spans="1:7">
      <c r="A3640" s="4">
        <v>36767</v>
      </c>
      <c r="B3640">
        <v>1368.65</v>
      </c>
      <c r="C3640">
        <v>1373.55</v>
      </c>
      <c r="D3640">
        <v>1360.65</v>
      </c>
      <c r="E3640">
        <v>1367.7</v>
      </c>
      <c r="F3640">
        <v>38510859</v>
      </c>
      <c r="G3640">
        <v>1904.42</v>
      </c>
    </row>
    <row r="3641" spans="1:7">
      <c r="A3641" s="4">
        <v>36766</v>
      </c>
      <c r="B3641">
        <v>1379.6</v>
      </c>
      <c r="C3641">
        <v>1383.45</v>
      </c>
      <c r="D3641">
        <v>1368.25</v>
      </c>
      <c r="E3641">
        <v>1369.85</v>
      </c>
      <c r="F3641">
        <v>37279363</v>
      </c>
      <c r="G3641">
        <v>1762.03</v>
      </c>
    </row>
    <row r="3642" spans="1:7">
      <c r="A3642" s="4">
        <v>36763</v>
      </c>
      <c r="B3642">
        <v>1387.35</v>
      </c>
      <c r="C3642">
        <v>1396.1</v>
      </c>
      <c r="D3642">
        <v>1377.75</v>
      </c>
      <c r="E3642">
        <v>1381.25</v>
      </c>
      <c r="F3642">
        <v>50255008</v>
      </c>
      <c r="G3642">
        <v>2737.87</v>
      </c>
    </row>
    <row r="3643" spans="1:7">
      <c r="A3643" s="4">
        <v>36762</v>
      </c>
      <c r="B3643">
        <v>1386.3</v>
      </c>
      <c r="C3643">
        <v>1390.45</v>
      </c>
      <c r="D3643">
        <v>1374.9</v>
      </c>
      <c r="E3643">
        <v>1386.95</v>
      </c>
      <c r="F3643">
        <v>44508722</v>
      </c>
      <c r="G3643">
        <v>2495.19</v>
      </c>
    </row>
    <row r="3644" spans="1:7">
      <c r="A3644" s="4">
        <v>36761</v>
      </c>
      <c r="B3644">
        <v>1381.6</v>
      </c>
      <c r="C3644">
        <v>1398.9</v>
      </c>
      <c r="D3644">
        <v>1376.9</v>
      </c>
      <c r="E3644">
        <v>1386.05</v>
      </c>
      <c r="F3644">
        <v>61613888</v>
      </c>
      <c r="G3644">
        <v>2909.66</v>
      </c>
    </row>
    <row r="3645" spans="1:7">
      <c r="A3645" s="4">
        <v>36760</v>
      </c>
      <c r="B3645">
        <v>1370.75</v>
      </c>
      <c r="C3645">
        <v>1394.9</v>
      </c>
      <c r="D3645">
        <v>1370.75</v>
      </c>
      <c r="E3645">
        <v>1381.2</v>
      </c>
      <c r="F3645">
        <v>52198971</v>
      </c>
      <c r="G3645">
        <v>2682.16</v>
      </c>
    </row>
    <row r="3646" spans="1:7">
      <c r="A3646" s="4">
        <v>36759</v>
      </c>
      <c r="B3646">
        <v>1358.75</v>
      </c>
      <c r="C3646">
        <v>1374.5</v>
      </c>
      <c r="D3646">
        <v>1358.75</v>
      </c>
      <c r="E3646">
        <v>1370.25</v>
      </c>
      <c r="F3646">
        <v>49039737</v>
      </c>
      <c r="G3646">
        <v>2623.58</v>
      </c>
    </row>
    <row r="3647" spans="1:7">
      <c r="A3647" s="4">
        <v>36756</v>
      </c>
      <c r="B3647">
        <v>1342</v>
      </c>
      <c r="C3647">
        <v>1360.65</v>
      </c>
      <c r="D3647">
        <v>1339.05</v>
      </c>
      <c r="E3647">
        <v>1358.05</v>
      </c>
      <c r="F3647">
        <v>48685807</v>
      </c>
      <c r="G3647">
        <v>2759.83</v>
      </c>
    </row>
    <row r="3648" spans="1:7">
      <c r="A3648" s="4">
        <v>36755</v>
      </c>
      <c r="B3648">
        <v>1351.5</v>
      </c>
      <c r="C3648">
        <v>1363.05</v>
      </c>
      <c r="D3648">
        <v>1334.95</v>
      </c>
      <c r="E3648">
        <v>1341.4</v>
      </c>
      <c r="F3648">
        <v>53407669</v>
      </c>
      <c r="G3648">
        <v>2036</v>
      </c>
    </row>
    <row r="3649" spans="1:7">
      <c r="A3649" s="4">
        <v>36754</v>
      </c>
      <c r="B3649">
        <v>1319.35</v>
      </c>
      <c r="C3649">
        <v>1354.95</v>
      </c>
      <c r="D3649">
        <v>1319.35</v>
      </c>
      <c r="E3649">
        <v>1351.45</v>
      </c>
      <c r="F3649">
        <v>40974798</v>
      </c>
      <c r="G3649">
        <v>2017.68</v>
      </c>
    </row>
    <row r="3650" spans="1:7">
      <c r="A3650" s="4">
        <v>36752</v>
      </c>
      <c r="B3650">
        <v>1312.25</v>
      </c>
      <c r="C3650">
        <v>1321.55</v>
      </c>
      <c r="D3650">
        <v>1295.45</v>
      </c>
      <c r="E3650">
        <v>1317.9</v>
      </c>
      <c r="F3650">
        <v>43856581</v>
      </c>
      <c r="G3650">
        <v>1754.49</v>
      </c>
    </row>
    <row r="3651" spans="1:7">
      <c r="A3651" s="4">
        <v>36749</v>
      </c>
      <c r="B3651">
        <v>1328.15</v>
      </c>
      <c r="C3651">
        <v>1328.15</v>
      </c>
      <c r="D3651">
        <v>1306.5999999999999</v>
      </c>
      <c r="E3651">
        <v>1310.75</v>
      </c>
      <c r="F3651">
        <v>36412192</v>
      </c>
      <c r="G3651">
        <v>1801.61</v>
      </c>
    </row>
    <row r="3652" spans="1:7">
      <c r="A3652" s="4">
        <v>36748</v>
      </c>
      <c r="B3652">
        <v>1345.25</v>
      </c>
      <c r="C3652">
        <v>1360.4</v>
      </c>
      <c r="D3652">
        <v>1325.15</v>
      </c>
      <c r="E3652">
        <v>1328</v>
      </c>
      <c r="F3652">
        <v>44327298</v>
      </c>
      <c r="G3652">
        <v>2141.2199999999998</v>
      </c>
    </row>
    <row r="3653" spans="1:7">
      <c r="A3653" s="4">
        <v>36747</v>
      </c>
      <c r="B3653">
        <v>1345.95</v>
      </c>
      <c r="C3653">
        <v>1363.95</v>
      </c>
      <c r="D3653">
        <v>1341.05</v>
      </c>
      <c r="E3653">
        <v>1344.95</v>
      </c>
      <c r="F3653">
        <v>44986130</v>
      </c>
      <c r="G3653">
        <v>2278.4499999999998</v>
      </c>
    </row>
    <row r="3654" spans="1:7">
      <c r="A3654" s="4">
        <v>36746</v>
      </c>
      <c r="B3654">
        <v>1312.1</v>
      </c>
      <c r="C3654">
        <v>1348.25</v>
      </c>
      <c r="D3654">
        <v>1311.15</v>
      </c>
      <c r="E3654">
        <v>1345.6</v>
      </c>
      <c r="F3654">
        <v>38046488</v>
      </c>
      <c r="G3654">
        <v>2702.94</v>
      </c>
    </row>
    <row r="3655" spans="1:7">
      <c r="A3655" s="4">
        <v>36745</v>
      </c>
      <c r="B3655">
        <v>1319.7</v>
      </c>
      <c r="C3655">
        <v>1321.7</v>
      </c>
      <c r="D3655">
        <v>1299.9000000000001</v>
      </c>
      <c r="E3655">
        <v>1310.8</v>
      </c>
      <c r="F3655">
        <v>33735626</v>
      </c>
      <c r="G3655">
        <v>1755.17</v>
      </c>
    </row>
    <row r="3656" spans="1:7">
      <c r="A3656" s="4">
        <v>36742</v>
      </c>
      <c r="B3656">
        <v>1320.25</v>
      </c>
      <c r="C3656">
        <v>1333.15</v>
      </c>
      <c r="D3656">
        <v>1302.6500000000001</v>
      </c>
      <c r="E3656">
        <v>1318.55</v>
      </c>
      <c r="F3656">
        <v>38818913</v>
      </c>
      <c r="G3656">
        <v>2398.1</v>
      </c>
    </row>
    <row r="3657" spans="1:7">
      <c r="A3657" s="4">
        <v>36741</v>
      </c>
      <c r="B3657">
        <v>1330.7</v>
      </c>
      <c r="C3657">
        <v>1339.4</v>
      </c>
      <c r="D3657">
        <v>1319</v>
      </c>
      <c r="E3657">
        <v>1321.25</v>
      </c>
      <c r="F3657">
        <v>37075727</v>
      </c>
      <c r="G3657">
        <v>2003.92</v>
      </c>
    </row>
    <row r="3658" spans="1:7">
      <c r="A3658" s="4">
        <v>36740</v>
      </c>
      <c r="B3658">
        <v>1323.7</v>
      </c>
      <c r="C3658">
        <v>1333.85</v>
      </c>
      <c r="D3658">
        <v>1312.25</v>
      </c>
      <c r="E3658">
        <v>1331.9</v>
      </c>
      <c r="F3658">
        <v>30378509</v>
      </c>
      <c r="G3658">
        <v>1517.09</v>
      </c>
    </row>
    <row r="3659" spans="1:7">
      <c r="A3659" s="4">
        <v>36739</v>
      </c>
      <c r="B3659">
        <v>1332.85</v>
      </c>
      <c r="C3659">
        <v>1344.5</v>
      </c>
      <c r="D3659">
        <v>1322.6</v>
      </c>
      <c r="E3659">
        <v>1326.85</v>
      </c>
      <c r="F3659">
        <v>32539550</v>
      </c>
      <c r="G3659">
        <v>1646.5</v>
      </c>
    </row>
    <row r="3660" spans="1:7">
      <c r="A3660" s="4">
        <v>36738</v>
      </c>
      <c r="B3660">
        <v>1333.3</v>
      </c>
      <c r="C3660">
        <v>1343.65</v>
      </c>
      <c r="D3660">
        <v>1317.3</v>
      </c>
      <c r="E3660">
        <v>1332.85</v>
      </c>
      <c r="F3660">
        <v>28942787</v>
      </c>
      <c r="G3660">
        <v>1710.44</v>
      </c>
    </row>
    <row r="3661" spans="1:7">
      <c r="A3661" s="4">
        <v>36735</v>
      </c>
      <c r="B3661">
        <v>1337.7</v>
      </c>
      <c r="C3661">
        <v>1359.4</v>
      </c>
      <c r="D3661">
        <v>1327.95</v>
      </c>
      <c r="E3661">
        <v>1333.8</v>
      </c>
      <c r="F3661">
        <v>44541451</v>
      </c>
      <c r="G3661">
        <v>2647.66</v>
      </c>
    </row>
    <row r="3662" spans="1:7">
      <c r="A3662" s="4">
        <v>36734</v>
      </c>
      <c r="B3662">
        <v>1317</v>
      </c>
      <c r="C3662">
        <v>1342.75</v>
      </c>
      <c r="D3662">
        <v>1291.3</v>
      </c>
      <c r="E3662">
        <v>1338.05</v>
      </c>
      <c r="F3662">
        <v>41436644</v>
      </c>
      <c r="G3662">
        <v>2588.56</v>
      </c>
    </row>
    <row r="3663" spans="1:7">
      <c r="A3663" s="4">
        <v>36733</v>
      </c>
      <c r="B3663">
        <v>1350.8</v>
      </c>
      <c r="C3663">
        <v>1371.8</v>
      </c>
      <c r="D3663">
        <v>1315.15</v>
      </c>
      <c r="E3663">
        <v>1318.25</v>
      </c>
      <c r="F3663">
        <v>35752137</v>
      </c>
      <c r="G3663">
        <v>2078.39</v>
      </c>
    </row>
    <row r="3664" spans="1:7">
      <c r="A3664" s="4">
        <v>36732</v>
      </c>
      <c r="B3664">
        <v>1317.35</v>
      </c>
      <c r="C3664">
        <v>1363.45</v>
      </c>
      <c r="D3664">
        <v>1269.25</v>
      </c>
      <c r="E3664">
        <v>1348.9</v>
      </c>
      <c r="F3664">
        <v>52145532</v>
      </c>
      <c r="G3664">
        <v>2981.2</v>
      </c>
    </row>
    <row r="3665" spans="1:7">
      <c r="A3665" s="4">
        <v>36731</v>
      </c>
      <c r="B3665">
        <v>1397.05</v>
      </c>
      <c r="C3665">
        <v>1397.05</v>
      </c>
      <c r="D3665">
        <v>1310.85</v>
      </c>
      <c r="E3665">
        <v>1317.75</v>
      </c>
      <c r="F3665">
        <v>41605572</v>
      </c>
      <c r="G3665">
        <v>2259.71</v>
      </c>
    </row>
    <row r="3666" spans="1:7">
      <c r="A3666" s="4">
        <v>36728</v>
      </c>
      <c r="B3666">
        <v>1424.9</v>
      </c>
      <c r="C3666">
        <v>1435.2</v>
      </c>
      <c r="D3666">
        <v>1394.3</v>
      </c>
      <c r="E3666">
        <v>1397.25</v>
      </c>
      <c r="F3666">
        <v>47900266</v>
      </c>
      <c r="G3666">
        <v>2505.7600000000002</v>
      </c>
    </row>
    <row r="3667" spans="1:7">
      <c r="A3667" s="4">
        <v>36727</v>
      </c>
      <c r="B3667">
        <v>1434.95</v>
      </c>
      <c r="C3667">
        <v>1443.25</v>
      </c>
      <c r="D3667">
        <v>1416</v>
      </c>
      <c r="E3667">
        <v>1424.2</v>
      </c>
      <c r="F3667">
        <v>44962303</v>
      </c>
      <c r="G3667">
        <v>2135.42</v>
      </c>
    </row>
    <row r="3668" spans="1:7">
      <c r="A3668" s="4">
        <v>36726</v>
      </c>
      <c r="B3668">
        <v>1464.55</v>
      </c>
      <c r="C3668">
        <v>1468.55</v>
      </c>
      <c r="D3668">
        <v>1432.85</v>
      </c>
      <c r="E3668">
        <v>1435.8</v>
      </c>
      <c r="F3668">
        <v>38459509</v>
      </c>
      <c r="G3668">
        <v>2307.2800000000002</v>
      </c>
    </row>
    <row r="3669" spans="1:7">
      <c r="A3669" s="4">
        <v>36725</v>
      </c>
      <c r="B3669">
        <v>1479.3</v>
      </c>
      <c r="C3669">
        <v>1482.9</v>
      </c>
      <c r="D3669">
        <v>1458.6</v>
      </c>
      <c r="E3669">
        <v>1463.1</v>
      </c>
      <c r="F3669">
        <v>39629219</v>
      </c>
      <c r="G3669">
        <v>2404.7600000000002</v>
      </c>
    </row>
    <row r="3670" spans="1:7">
      <c r="A3670" s="4">
        <v>36724</v>
      </c>
      <c r="B3670">
        <v>1509.25</v>
      </c>
      <c r="C3670">
        <v>1512.25</v>
      </c>
      <c r="D3670">
        <v>1475.15</v>
      </c>
      <c r="E3670">
        <v>1479.65</v>
      </c>
      <c r="F3670">
        <v>39534845</v>
      </c>
      <c r="G3670">
        <v>2262.5500000000002</v>
      </c>
    </row>
    <row r="3671" spans="1:7">
      <c r="A3671" s="4">
        <v>36721</v>
      </c>
      <c r="B3671">
        <v>1522.2</v>
      </c>
      <c r="C3671">
        <v>1534.35</v>
      </c>
      <c r="D3671">
        <v>1505.9</v>
      </c>
      <c r="E3671">
        <v>1509.75</v>
      </c>
      <c r="F3671">
        <v>50970729</v>
      </c>
      <c r="G3671">
        <v>3559.29</v>
      </c>
    </row>
    <row r="3672" spans="1:7">
      <c r="A3672" s="4">
        <v>36720</v>
      </c>
      <c r="B3672">
        <v>1535.55</v>
      </c>
      <c r="C3672">
        <v>1564.75</v>
      </c>
      <c r="D3672">
        <v>1513.65</v>
      </c>
      <c r="E3672">
        <v>1522.6</v>
      </c>
      <c r="F3672">
        <v>47987006</v>
      </c>
      <c r="G3672">
        <v>2969.5</v>
      </c>
    </row>
    <row r="3673" spans="1:7">
      <c r="A3673" s="4">
        <v>36719</v>
      </c>
      <c r="B3673">
        <v>1518.7</v>
      </c>
      <c r="C3673">
        <v>1537.1</v>
      </c>
      <c r="D3673">
        <v>1507.95</v>
      </c>
      <c r="E3673">
        <v>1533.35</v>
      </c>
      <c r="F3673">
        <v>41648670</v>
      </c>
      <c r="G3673">
        <v>2379.4499999999998</v>
      </c>
    </row>
    <row r="3674" spans="1:7">
      <c r="A3674" s="4">
        <v>36718</v>
      </c>
      <c r="B3674">
        <v>1510.55</v>
      </c>
      <c r="C3674">
        <v>1523.1</v>
      </c>
      <c r="D3674">
        <v>1506.15</v>
      </c>
      <c r="E3674">
        <v>1518.55</v>
      </c>
      <c r="F3674">
        <v>47327973</v>
      </c>
      <c r="G3674">
        <v>2423.52</v>
      </c>
    </row>
    <row r="3675" spans="1:7">
      <c r="A3675" s="4">
        <v>36717</v>
      </c>
      <c r="B3675">
        <v>1518.15</v>
      </c>
      <c r="C3675">
        <v>1523.2</v>
      </c>
      <c r="D3675">
        <v>1502.7</v>
      </c>
      <c r="E3675">
        <v>1509.65</v>
      </c>
      <c r="F3675">
        <v>40338082</v>
      </c>
      <c r="G3675">
        <v>1774.42</v>
      </c>
    </row>
    <row r="3676" spans="1:7">
      <c r="A3676" s="4">
        <v>36714</v>
      </c>
      <c r="B3676">
        <v>1517</v>
      </c>
      <c r="C3676">
        <v>1528.15</v>
      </c>
      <c r="D3676">
        <v>1513.4</v>
      </c>
      <c r="E3676">
        <v>1517.6</v>
      </c>
      <c r="F3676">
        <v>40341969</v>
      </c>
      <c r="G3676">
        <v>1801.54</v>
      </c>
    </row>
    <row r="3677" spans="1:7">
      <c r="A3677" s="4">
        <v>36713</v>
      </c>
      <c r="B3677">
        <v>1525.15</v>
      </c>
      <c r="C3677">
        <v>1525.15</v>
      </c>
      <c r="D3677">
        <v>1504.05</v>
      </c>
      <c r="E3677">
        <v>1516.8</v>
      </c>
      <c r="F3677">
        <v>41999154</v>
      </c>
      <c r="G3677">
        <v>2020.33</v>
      </c>
    </row>
    <row r="3678" spans="1:7">
      <c r="A3678" s="4">
        <v>36712</v>
      </c>
      <c r="B3678">
        <v>1511.5</v>
      </c>
      <c r="C3678">
        <v>1530.9</v>
      </c>
      <c r="D3678">
        <v>1511.5</v>
      </c>
      <c r="E3678">
        <v>1526.05</v>
      </c>
      <c r="F3678">
        <v>51276438</v>
      </c>
      <c r="G3678">
        <v>2510.1799999999998</v>
      </c>
    </row>
    <row r="3679" spans="1:7">
      <c r="A3679" s="4">
        <v>36711</v>
      </c>
      <c r="B3679">
        <v>1496.15</v>
      </c>
      <c r="C3679">
        <v>1516.8</v>
      </c>
      <c r="D3679">
        <v>1494.8</v>
      </c>
      <c r="E3679">
        <v>1511.3</v>
      </c>
      <c r="F3679">
        <v>37921171</v>
      </c>
      <c r="G3679">
        <v>2262.39</v>
      </c>
    </row>
    <row r="3680" spans="1:7">
      <c r="A3680" s="4">
        <v>36710</v>
      </c>
      <c r="B3680">
        <v>1473.45</v>
      </c>
      <c r="C3680">
        <v>1498.7</v>
      </c>
      <c r="D3680">
        <v>1473.45</v>
      </c>
      <c r="E3680">
        <v>1495.25</v>
      </c>
      <c r="F3680">
        <v>39577037</v>
      </c>
      <c r="G3680">
        <v>2570.2800000000002</v>
      </c>
    </row>
    <row r="3681" spans="1:7">
      <c r="A3681" s="4">
        <v>36707</v>
      </c>
      <c r="B3681">
        <v>1490.2</v>
      </c>
      <c r="C3681">
        <v>1490.65</v>
      </c>
      <c r="D3681">
        <v>1462.45</v>
      </c>
      <c r="E3681">
        <v>1471.45</v>
      </c>
      <c r="F3681">
        <v>39155406</v>
      </c>
      <c r="G3681">
        <v>2011.95</v>
      </c>
    </row>
    <row r="3682" spans="1:7">
      <c r="A3682" s="4">
        <v>36706</v>
      </c>
      <c r="B3682">
        <v>1471.35</v>
      </c>
      <c r="C3682">
        <v>1505.75</v>
      </c>
      <c r="D3682">
        <v>1471.35</v>
      </c>
      <c r="E3682">
        <v>1492.35</v>
      </c>
      <c r="F3682">
        <v>41360755</v>
      </c>
      <c r="G3682">
        <v>2256.54</v>
      </c>
    </row>
    <row r="3683" spans="1:7">
      <c r="A3683" s="4">
        <v>36705</v>
      </c>
      <c r="B3683">
        <v>1453.7</v>
      </c>
      <c r="C3683">
        <v>1474.7</v>
      </c>
      <c r="D3683">
        <v>1445.6</v>
      </c>
      <c r="E3683">
        <v>1470</v>
      </c>
      <c r="F3683">
        <v>25720842</v>
      </c>
      <c r="G3683">
        <v>1540.08</v>
      </c>
    </row>
    <row r="3684" spans="1:7">
      <c r="A3684" s="4">
        <v>36704</v>
      </c>
      <c r="B3684">
        <v>1452.8</v>
      </c>
      <c r="C3684">
        <v>1467.15</v>
      </c>
      <c r="D3684">
        <v>1448.95</v>
      </c>
      <c r="E3684">
        <v>1454.3</v>
      </c>
      <c r="F3684">
        <v>41444271</v>
      </c>
      <c r="G3684">
        <v>2187.36</v>
      </c>
    </row>
    <row r="3685" spans="1:7">
      <c r="A3685" s="4">
        <v>36703</v>
      </c>
      <c r="B3685">
        <v>1472.15</v>
      </c>
      <c r="C3685">
        <v>1472.15</v>
      </c>
      <c r="D3685">
        <v>1431.25</v>
      </c>
      <c r="E3685">
        <v>1451.65</v>
      </c>
      <c r="F3685">
        <v>28885013</v>
      </c>
      <c r="G3685">
        <v>1640.31</v>
      </c>
    </row>
    <row r="3686" spans="1:7">
      <c r="A3686" s="4">
        <v>36700</v>
      </c>
      <c r="B3686">
        <v>1487.85</v>
      </c>
      <c r="C3686">
        <v>1499.85</v>
      </c>
      <c r="D3686">
        <v>1462.75</v>
      </c>
      <c r="E3686">
        <v>1472.2</v>
      </c>
      <c r="F3686">
        <v>62807049</v>
      </c>
      <c r="G3686">
        <v>2895.19</v>
      </c>
    </row>
    <row r="3687" spans="1:7">
      <c r="A3687" s="4">
        <v>36699</v>
      </c>
      <c r="B3687">
        <v>1475.65</v>
      </c>
      <c r="C3687">
        <v>1491.4</v>
      </c>
      <c r="D3687">
        <v>1461.3</v>
      </c>
      <c r="E3687">
        <v>1488.25</v>
      </c>
      <c r="F3687">
        <v>42444916</v>
      </c>
      <c r="G3687">
        <v>2293.65</v>
      </c>
    </row>
    <row r="3688" spans="1:7">
      <c r="A3688" s="4">
        <v>36698</v>
      </c>
      <c r="B3688">
        <v>1524.05</v>
      </c>
      <c r="C3688">
        <v>1539.1</v>
      </c>
      <c r="D3688">
        <v>1470.4</v>
      </c>
      <c r="E3688">
        <v>1475.15</v>
      </c>
      <c r="F3688">
        <v>30544515</v>
      </c>
      <c r="G3688">
        <v>2174.65</v>
      </c>
    </row>
    <row r="3689" spans="1:7">
      <c r="A3689" s="4">
        <v>36697</v>
      </c>
      <c r="B3689">
        <v>1498</v>
      </c>
      <c r="C3689">
        <v>1518.05</v>
      </c>
      <c r="D3689">
        <v>1497.05</v>
      </c>
      <c r="E3689">
        <v>1507.1</v>
      </c>
      <c r="F3689">
        <v>32047330</v>
      </c>
      <c r="G3689">
        <v>2164.9699999999998</v>
      </c>
    </row>
    <row r="3690" spans="1:7">
      <c r="A3690" s="4">
        <v>36696</v>
      </c>
      <c r="B3690">
        <v>1477.55</v>
      </c>
      <c r="C3690">
        <v>1510.45</v>
      </c>
      <c r="D3690">
        <v>1477.55</v>
      </c>
      <c r="E3690">
        <v>1498.75</v>
      </c>
      <c r="F3690">
        <v>37008819</v>
      </c>
      <c r="G3690">
        <v>2603.38</v>
      </c>
    </row>
    <row r="3691" spans="1:7">
      <c r="A3691" s="4">
        <v>36693</v>
      </c>
      <c r="B3691">
        <v>1443.15</v>
      </c>
      <c r="C3691">
        <v>1480.85</v>
      </c>
      <c r="D3691">
        <v>1441.6</v>
      </c>
      <c r="E3691">
        <v>1477.3</v>
      </c>
      <c r="F3691">
        <v>39625952</v>
      </c>
      <c r="G3691">
        <v>2365.2199999999998</v>
      </c>
    </row>
    <row r="3692" spans="1:7">
      <c r="A3692" s="4">
        <v>36692</v>
      </c>
      <c r="B3692">
        <v>1437</v>
      </c>
      <c r="C3692">
        <v>1452.8</v>
      </c>
      <c r="D3692">
        <v>1422.4</v>
      </c>
      <c r="E3692">
        <v>1445.25</v>
      </c>
      <c r="F3692">
        <v>30332490</v>
      </c>
      <c r="G3692">
        <v>2161.96</v>
      </c>
    </row>
    <row r="3693" spans="1:7">
      <c r="A3693" s="4">
        <v>36691</v>
      </c>
      <c r="B3693">
        <v>1434.95</v>
      </c>
      <c r="C3693">
        <v>1459.15</v>
      </c>
      <c r="D3693">
        <v>1423.95</v>
      </c>
      <c r="E3693">
        <v>1435.5</v>
      </c>
      <c r="F3693">
        <v>37371054</v>
      </c>
      <c r="G3693">
        <v>2058.6799999999998</v>
      </c>
    </row>
    <row r="3694" spans="1:7">
      <c r="A3694" s="4">
        <v>36690</v>
      </c>
      <c r="B3694">
        <v>1438.8</v>
      </c>
      <c r="C3694">
        <v>1438.8</v>
      </c>
      <c r="D3694">
        <v>1411.9</v>
      </c>
      <c r="E3694">
        <v>1432.9</v>
      </c>
      <c r="F3694">
        <v>37250861</v>
      </c>
      <c r="G3694">
        <v>1929.73</v>
      </c>
    </row>
    <row r="3695" spans="1:7">
      <c r="A3695" s="4">
        <v>36689</v>
      </c>
      <c r="B3695">
        <v>1464.4</v>
      </c>
      <c r="C3695">
        <v>1477.55</v>
      </c>
      <c r="D3695">
        <v>1437.15</v>
      </c>
      <c r="E3695">
        <v>1440.4</v>
      </c>
      <c r="F3695">
        <v>28468653</v>
      </c>
      <c r="G3695">
        <v>1536.29</v>
      </c>
    </row>
    <row r="3696" spans="1:7">
      <c r="A3696" s="4">
        <v>36686</v>
      </c>
      <c r="B3696">
        <v>1464.3</v>
      </c>
      <c r="C3696">
        <v>1485.5</v>
      </c>
      <c r="D3696">
        <v>1458.9</v>
      </c>
      <c r="E3696">
        <v>1467.2</v>
      </c>
      <c r="F3696">
        <v>55393741</v>
      </c>
      <c r="G3696">
        <v>2813.85</v>
      </c>
    </row>
    <row r="3697" spans="1:7">
      <c r="A3697" s="4">
        <v>36685</v>
      </c>
      <c r="B3697">
        <v>1430.5</v>
      </c>
      <c r="C3697">
        <v>1468.7</v>
      </c>
      <c r="D3697">
        <v>1430.5</v>
      </c>
      <c r="E3697">
        <v>1463.65</v>
      </c>
      <c r="F3697">
        <v>39568681</v>
      </c>
      <c r="G3697">
        <v>2210.67</v>
      </c>
    </row>
    <row r="3698" spans="1:7">
      <c r="A3698" s="4">
        <v>36684</v>
      </c>
      <c r="B3698">
        <v>1423.4</v>
      </c>
      <c r="C3698">
        <v>1442.7</v>
      </c>
      <c r="D3698">
        <v>1413.8</v>
      </c>
      <c r="E3698">
        <v>1430.35</v>
      </c>
      <c r="F3698">
        <v>32121331</v>
      </c>
      <c r="G3698">
        <v>2513.0500000000002</v>
      </c>
    </row>
    <row r="3699" spans="1:7">
      <c r="A3699" s="4">
        <v>36683</v>
      </c>
      <c r="B3699">
        <v>1405.45</v>
      </c>
      <c r="C3699">
        <v>1426.15</v>
      </c>
      <c r="D3699">
        <v>1392.7</v>
      </c>
      <c r="E3699">
        <v>1421.75</v>
      </c>
      <c r="F3699">
        <v>28124165</v>
      </c>
      <c r="G3699">
        <v>1919.16</v>
      </c>
    </row>
    <row r="3700" spans="1:7">
      <c r="A3700" s="4">
        <v>36682</v>
      </c>
      <c r="B3700">
        <v>1390.95</v>
      </c>
      <c r="C3700">
        <v>1461.05</v>
      </c>
      <c r="D3700">
        <v>1390.95</v>
      </c>
      <c r="E3700">
        <v>1404.6</v>
      </c>
      <c r="F3700">
        <v>46679969</v>
      </c>
      <c r="G3700">
        <v>2610.4699999999998</v>
      </c>
    </row>
    <row r="3701" spans="1:7">
      <c r="A3701" s="4">
        <v>36679</v>
      </c>
      <c r="B3701">
        <v>1350.15</v>
      </c>
      <c r="C3701">
        <v>1395.35</v>
      </c>
      <c r="D3701">
        <v>1350.15</v>
      </c>
      <c r="E3701">
        <v>1389.25</v>
      </c>
      <c r="F3701">
        <v>40135483</v>
      </c>
      <c r="G3701">
        <v>2355.9499999999998</v>
      </c>
    </row>
    <row r="3702" spans="1:7">
      <c r="A3702" s="4">
        <v>36678</v>
      </c>
      <c r="B3702">
        <v>1380.4</v>
      </c>
      <c r="C3702">
        <v>1380.4</v>
      </c>
      <c r="D3702">
        <v>1345.1</v>
      </c>
      <c r="E3702">
        <v>1349</v>
      </c>
      <c r="F3702">
        <v>29618849</v>
      </c>
      <c r="G3702">
        <v>1837.2</v>
      </c>
    </row>
    <row r="3703" spans="1:7">
      <c r="A3703" s="4">
        <v>36677</v>
      </c>
      <c r="B3703">
        <v>1355.35</v>
      </c>
      <c r="C3703">
        <v>1410.75</v>
      </c>
      <c r="D3703">
        <v>1355.35</v>
      </c>
      <c r="E3703">
        <v>1380.45</v>
      </c>
      <c r="F3703">
        <v>46440897</v>
      </c>
      <c r="G3703">
        <v>1883.79</v>
      </c>
    </row>
    <row r="3704" spans="1:7">
      <c r="A3704" s="4">
        <v>36676</v>
      </c>
      <c r="B3704">
        <v>1310.8</v>
      </c>
      <c r="C3704">
        <v>1347.3</v>
      </c>
      <c r="D3704">
        <v>1304.95</v>
      </c>
      <c r="E3704">
        <v>1344.85</v>
      </c>
      <c r="F3704">
        <v>35581006</v>
      </c>
      <c r="G3704">
        <v>1885.23</v>
      </c>
    </row>
    <row r="3705" spans="1:7">
      <c r="A3705" s="4">
        <v>36675</v>
      </c>
      <c r="B3705">
        <v>1273.7</v>
      </c>
      <c r="C3705">
        <v>1317.75</v>
      </c>
      <c r="D3705">
        <v>1267.4000000000001</v>
      </c>
      <c r="E3705">
        <v>1311.05</v>
      </c>
      <c r="F3705">
        <v>47527900</v>
      </c>
      <c r="G3705">
        <v>2324.35</v>
      </c>
    </row>
    <row r="3706" spans="1:7">
      <c r="A3706" s="4">
        <v>36672</v>
      </c>
      <c r="B3706">
        <v>1247.0999999999999</v>
      </c>
      <c r="C3706">
        <v>1278.75</v>
      </c>
      <c r="D3706">
        <v>1232.8499999999999</v>
      </c>
      <c r="E3706">
        <v>1275.3499999999999</v>
      </c>
      <c r="F3706">
        <v>33048311</v>
      </c>
      <c r="G3706">
        <v>1691.57</v>
      </c>
    </row>
    <row r="3707" spans="1:7">
      <c r="A3707" s="4">
        <v>36671</v>
      </c>
      <c r="B3707">
        <v>1237</v>
      </c>
      <c r="C3707">
        <v>1269.8</v>
      </c>
      <c r="D3707">
        <v>1235.7</v>
      </c>
      <c r="E3707">
        <v>1247.6500000000001</v>
      </c>
      <c r="F3707">
        <v>35464246</v>
      </c>
      <c r="G3707">
        <v>1835.71</v>
      </c>
    </row>
    <row r="3708" spans="1:7">
      <c r="A3708" s="4">
        <v>36670</v>
      </c>
      <c r="B3708">
        <v>1224.5</v>
      </c>
      <c r="C3708">
        <v>1246.25</v>
      </c>
      <c r="D3708">
        <v>1201.5</v>
      </c>
      <c r="E3708">
        <v>1235.9000000000001</v>
      </c>
      <c r="F3708">
        <v>30854002</v>
      </c>
      <c r="G3708">
        <v>1573.85</v>
      </c>
    </row>
    <row r="3709" spans="1:7">
      <c r="A3709" s="4">
        <v>36669</v>
      </c>
      <c r="B3709">
        <v>1229.25</v>
      </c>
      <c r="C3709">
        <v>1230.9000000000001</v>
      </c>
      <c r="D3709">
        <v>1203.2</v>
      </c>
      <c r="E3709">
        <v>1224.4000000000001</v>
      </c>
      <c r="F3709">
        <v>21794331</v>
      </c>
      <c r="G3709">
        <v>1240.47</v>
      </c>
    </row>
    <row r="3710" spans="1:7">
      <c r="A3710" s="4">
        <v>36668</v>
      </c>
      <c r="B3710">
        <v>1267.8499999999999</v>
      </c>
      <c r="C3710">
        <v>1267.8499999999999</v>
      </c>
      <c r="D3710">
        <v>1228.4000000000001</v>
      </c>
      <c r="E3710">
        <v>1233</v>
      </c>
      <c r="F3710">
        <v>18684174</v>
      </c>
      <c r="G3710">
        <v>1051.53</v>
      </c>
    </row>
    <row r="3711" spans="1:7">
      <c r="A3711" s="4">
        <v>36665</v>
      </c>
      <c r="B3711">
        <v>1293.45</v>
      </c>
      <c r="C3711">
        <v>1293.45</v>
      </c>
      <c r="D3711">
        <v>1252.7</v>
      </c>
      <c r="E3711">
        <v>1268</v>
      </c>
      <c r="F3711">
        <v>27403349</v>
      </c>
      <c r="G3711">
        <v>1507.05</v>
      </c>
    </row>
    <row r="3712" spans="1:7">
      <c r="A3712" s="4">
        <v>36664</v>
      </c>
      <c r="B3712">
        <v>1311.3</v>
      </c>
      <c r="C3712">
        <v>1316.2</v>
      </c>
      <c r="D3712">
        <v>1289.55</v>
      </c>
      <c r="E3712">
        <v>1293.4000000000001</v>
      </c>
      <c r="F3712">
        <v>23235814</v>
      </c>
      <c r="G3712">
        <v>1201.1400000000001</v>
      </c>
    </row>
    <row r="3713" spans="1:7">
      <c r="A3713" s="4">
        <v>36663</v>
      </c>
      <c r="B3713">
        <v>1310.8</v>
      </c>
      <c r="C3713">
        <v>1347.7</v>
      </c>
      <c r="D3713">
        <v>1303.75</v>
      </c>
      <c r="E3713">
        <v>1311.65</v>
      </c>
      <c r="F3713">
        <v>25382671</v>
      </c>
      <c r="G3713">
        <v>1662.6</v>
      </c>
    </row>
    <row r="3714" spans="1:7">
      <c r="A3714" s="4">
        <v>36662</v>
      </c>
      <c r="B3714">
        <v>1300.2</v>
      </c>
      <c r="C3714">
        <v>1310.45</v>
      </c>
      <c r="D3714">
        <v>1287.8</v>
      </c>
      <c r="E3714">
        <v>1306.8499999999999</v>
      </c>
      <c r="F3714">
        <v>17410579</v>
      </c>
      <c r="G3714">
        <v>1238.3800000000001</v>
      </c>
    </row>
    <row r="3715" spans="1:7">
      <c r="A3715" s="4">
        <v>36661</v>
      </c>
      <c r="B3715">
        <v>1281.3</v>
      </c>
      <c r="C3715">
        <v>1311.7</v>
      </c>
      <c r="D3715">
        <v>1220.7</v>
      </c>
      <c r="E3715">
        <v>1299.25</v>
      </c>
      <c r="F3715">
        <v>21763805</v>
      </c>
      <c r="G3715">
        <v>1747.61</v>
      </c>
    </row>
    <row r="3716" spans="1:7">
      <c r="A3716" s="4">
        <v>36658</v>
      </c>
      <c r="B3716">
        <v>1305.3</v>
      </c>
      <c r="C3716">
        <v>1326.3</v>
      </c>
      <c r="D3716">
        <v>1276.4000000000001</v>
      </c>
      <c r="E3716">
        <v>1282.8</v>
      </c>
      <c r="F3716">
        <v>23382546</v>
      </c>
      <c r="G3716">
        <v>1576.03</v>
      </c>
    </row>
    <row r="3717" spans="1:7">
      <c r="A3717" s="4">
        <v>36657</v>
      </c>
      <c r="B3717">
        <v>1359.1</v>
      </c>
      <c r="C3717">
        <v>1359.1</v>
      </c>
      <c r="D3717">
        <v>1295.95</v>
      </c>
      <c r="E3717">
        <v>1304.55</v>
      </c>
      <c r="F3717">
        <v>23828870</v>
      </c>
      <c r="G3717">
        <v>1553.33</v>
      </c>
    </row>
    <row r="3718" spans="1:7">
      <c r="A3718" s="4">
        <v>36656</v>
      </c>
      <c r="B3718">
        <v>1380.4</v>
      </c>
      <c r="C3718">
        <v>1391.35</v>
      </c>
      <c r="D3718">
        <v>1359.65</v>
      </c>
      <c r="E3718">
        <v>1363.15</v>
      </c>
      <c r="F3718">
        <v>22179474</v>
      </c>
      <c r="G3718">
        <v>1577.07</v>
      </c>
    </row>
    <row r="3719" spans="1:7">
      <c r="A3719" s="4">
        <v>36655</v>
      </c>
      <c r="B3719">
        <v>1362.45</v>
      </c>
      <c r="C3719">
        <v>1385.7</v>
      </c>
      <c r="D3719">
        <v>1328.05</v>
      </c>
      <c r="E3719">
        <v>1378.55</v>
      </c>
      <c r="F3719">
        <v>24898689</v>
      </c>
      <c r="G3719">
        <v>1523.07</v>
      </c>
    </row>
    <row r="3720" spans="1:7">
      <c r="A3720" s="4">
        <v>36654</v>
      </c>
      <c r="B3720">
        <v>1423.25</v>
      </c>
      <c r="C3720">
        <v>1436.6</v>
      </c>
      <c r="D3720">
        <v>1358.8</v>
      </c>
      <c r="E3720">
        <v>1365.05</v>
      </c>
      <c r="F3720">
        <v>23965671</v>
      </c>
      <c r="G3720">
        <v>2058.9</v>
      </c>
    </row>
    <row r="3721" spans="1:7">
      <c r="A3721" s="4">
        <v>36651</v>
      </c>
      <c r="B3721">
        <v>1381.9</v>
      </c>
      <c r="C3721">
        <v>1428.6</v>
      </c>
      <c r="D3721">
        <v>1381.9</v>
      </c>
      <c r="E3721">
        <v>1422.4</v>
      </c>
      <c r="F3721">
        <v>35555435</v>
      </c>
      <c r="G3721">
        <v>1883.38</v>
      </c>
    </row>
    <row r="3722" spans="1:7">
      <c r="A3722" s="4">
        <v>36650</v>
      </c>
      <c r="B3722">
        <v>1317.95</v>
      </c>
      <c r="C3722">
        <v>1385.15</v>
      </c>
      <c r="D3722">
        <v>1317.95</v>
      </c>
      <c r="E3722">
        <v>1380.55</v>
      </c>
      <c r="F3722">
        <v>29963970</v>
      </c>
      <c r="G3722">
        <v>1527.37</v>
      </c>
    </row>
    <row r="3723" spans="1:7">
      <c r="A3723" s="4">
        <v>36649</v>
      </c>
      <c r="B3723">
        <v>1330.15</v>
      </c>
      <c r="C3723">
        <v>1342.15</v>
      </c>
      <c r="D3723">
        <v>1258.0999999999999</v>
      </c>
      <c r="E3723">
        <v>1316.05</v>
      </c>
      <c r="F3723">
        <v>34709688</v>
      </c>
      <c r="G3723">
        <v>1815.26</v>
      </c>
    </row>
    <row r="3724" spans="1:7">
      <c r="A3724" s="4">
        <v>36648</v>
      </c>
      <c r="B3724">
        <v>1410</v>
      </c>
      <c r="C3724">
        <v>1421.5</v>
      </c>
      <c r="D3724">
        <v>1319.65</v>
      </c>
      <c r="E3724">
        <v>1333.45</v>
      </c>
      <c r="F3724">
        <v>39377730</v>
      </c>
      <c r="G3724">
        <v>1889.61</v>
      </c>
    </row>
    <row r="3725" spans="1:7">
      <c r="A3725" s="4">
        <v>36644</v>
      </c>
      <c r="B3725">
        <v>1419.9</v>
      </c>
      <c r="C3725">
        <v>1438</v>
      </c>
      <c r="D3725">
        <v>1396.55</v>
      </c>
      <c r="E3725">
        <v>1406.55</v>
      </c>
      <c r="F3725">
        <v>27456437</v>
      </c>
      <c r="G3725">
        <v>1442.25</v>
      </c>
    </row>
    <row r="3726" spans="1:7">
      <c r="A3726" s="4">
        <v>36643</v>
      </c>
      <c r="B3726">
        <v>1436.15</v>
      </c>
      <c r="C3726">
        <v>1455.85</v>
      </c>
      <c r="D3726">
        <v>1400.65</v>
      </c>
      <c r="E3726">
        <v>1416.9</v>
      </c>
      <c r="F3726">
        <v>51773632</v>
      </c>
      <c r="G3726">
        <v>2558.15</v>
      </c>
    </row>
    <row r="3727" spans="1:7">
      <c r="A3727" s="4">
        <v>36642</v>
      </c>
      <c r="B3727">
        <v>1362.5</v>
      </c>
      <c r="C3727">
        <v>1439.05</v>
      </c>
      <c r="D3727">
        <v>1362.5</v>
      </c>
      <c r="E3727">
        <v>1436.1</v>
      </c>
      <c r="F3727">
        <v>45032350</v>
      </c>
      <c r="G3727">
        <v>1395.49</v>
      </c>
    </row>
    <row r="3728" spans="1:7">
      <c r="A3728" s="4">
        <v>36641</v>
      </c>
      <c r="B3728">
        <v>1383.8</v>
      </c>
      <c r="C3728">
        <v>1383.8</v>
      </c>
      <c r="D3728">
        <v>1311.3</v>
      </c>
      <c r="E3728">
        <v>1359.45</v>
      </c>
      <c r="F3728">
        <v>40507493</v>
      </c>
      <c r="G3728">
        <v>1380.95</v>
      </c>
    </row>
    <row r="3729" spans="1:7">
      <c r="A3729" s="4">
        <v>36640</v>
      </c>
      <c r="B3729">
        <v>1416.05</v>
      </c>
      <c r="C3729">
        <v>1431.8</v>
      </c>
      <c r="D3729">
        <v>1371.85</v>
      </c>
      <c r="E3729">
        <v>1388</v>
      </c>
      <c r="F3729">
        <v>34272187</v>
      </c>
      <c r="G3729">
        <v>1720.02</v>
      </c>
    </row>
    <row r="3730" spans="1:7">
      <c r="A3730" s="4">
        <v>36636</v>
      </c>
      <c r="B3730">
        <v>1405.7</v>
      </c>
      <c r="C3730">
        <v>1425.55</v>
      </c>
      <c r="D3730">
        <v>1339.75</v>
      </c>
      <c r="E3730">
        <v>1415.65</v>
      </c>
      <c r="F3730">
        <v>43869587</v>
      </c>
      <c r="G3730">
        <v>2294.2399999999998</v>
      </c>
    </row>
    <row r="3731" spans="1:7">
      <c r="A3731" s="4">
        <v>36635</v>
      </c>
      <c r="B3731">
        <v>1417.75</v>
      </c>
      <c r="C3731">
        <v>1469.05</v>
      </c>
      <c r="D3731">
        <v>1375.05</v>
      </c>
      <c r="E3731">
        <v>1404.95</v>
      </c>
      <c r="F3731">
        <v>38873392</v>
      </c>
      <c r="G3731">
        <v>1939.59</v>
      </c>
    </row>
    <row r="3732" spans="1:7">
      <c r="A3732" s="4">
        <v>36634</v>
      </c>
      <c r="B3732">
        <v>1443.55</v>
      </c>
      <c r="C3732">
        <v>1478.85</v>
      </c>
      <c r="D3732">
        <v>1410</v>
      </c>
      <c r="E3732">
        <v>1414.8</v>
      </c>
      <c r="F3732">
        <v>30055064</v>
      </c>
      <c r="G3732">
        <v>1311.69</v>
      </c>
    </row>
    <row r="3733" spans="1:7">
      <c r="A3733" s="4">
        <v>36633</v>
      </c>
      <c r="B3733">
        <v>1518.55</v>
      </c>
      <c r="C3733">
        <v>1518.55</v>
      </c>
      <c r="D3733">
        <v>1412.45</v>
      </c>
      <c r="E3733">
        <v>1443.55</v>
      </c>
      <c r="F3733">
        <v>47786700</v>
      </c>
      <c r="G3733">
        <v>1109.7</v>
      </c>
    </row>
    <row r="3734" spans="1:7">
      <c r="A3734" s="4">
        <v>36629</v>
      </c>
      <c r="B3734">
        <v>1587.95</v>
      </c>
      <c r="C3734">
        <v>1587.95</v>
      </c>
      <c r="D3734">
        <v>1502.7</v>
      </c>
      <c r="E3734">
        <v>1518.65</v>
      </c>
      <c r="F3734">
        <v>20985552</v>
      </c>
      <c r="G3734">
        <v>1207.8699999999999</v>
      </c>
    </row>
    <row r="3735" spans="1:7">
      <c r="A3735" s="4">
        <v>36628</v>
      </c>
      <c r="B3735">
        <v>1624.4</v>
      </c>
      <c r="C3735">
        <v>1628.55</v>
      </c>
      <c r="D3735">
        <v>1586</v>
      </c>
      <c r="E3735">
        <v>1592.7</v>
      </c>
      <c r="F3735">
        <v>35323588</v>
      </c>
      <c r="G3735">
        <v>2074.92</v>
      </c>
    </row>
    <row r="3736" spans="1:7">
      <c r="A3736" s="4">
        <v>36627</v>
      </c>
      <c r="B3736">
        <v>1613</v>
      </c>
      <c r="C3736">
        <v>1631.6</v>
      </c>
      <c r="D3736">
        <v>1550.85</v>
      </c>
      <c r="E3736">
        <v>1624.65</v>
      </c>
      <c r="F3736">
        <v>34966347</v>
      </c>
      <c r="G3736">
        <v>2042.24</v>
      </c>
    </row>
    <row r="3737" spans="1:7">
      <c r="A3737" s="4">
        <v>36626</v>
      </c>
      <c r="B3737">
        <v>1557.55</v>
      </c>
      <c r="C3737">
        <v>1636.95</v>
      </c>
      <c r="D3737">
        <v>1557.55</v>
      </c>
      <c r="E3737">
        <v>1613</v>
      </c>
      <c r="F3737">
        <v>67959549</v>
      </c>
      <c r="G3737">
        <v>1932.64</v>
      </c>
    </row>
    <row r="3738" spans="1:7">
      <c r="A3738" s="4">
        <v>36623</v>
      </c>
      <c r="B3738">
        <v>1453.3</v>
      </c>
      <c r="C3738">
        <v>1558.05</v>
      </c>
      <c r="D3738">
        <v>1453.3</v>
      </c>
      <c r="E3738">
        <v>1557.15</v>
      </c>
      <c r="F3738">
        <v>49468064</v>
      </c>
      <c r="G3738">
        <v>1272.2</v>
      </c>
    </row>
    <row r="3739" spans="1:7">
      <c r="A3739" s="4">
        <v>36622</v>
      </c>
      <c r="B3739">
        <v>1436.15</v>
      </c>
      <c r="C3739">
        <v>1475.25</v>
      </c>
      <c r="D3739">
        <v>1381.05</v>
      </c>
      <c r="E3739">
        <v>1452.95</v>
      </c>
      <c r="F3739">
        <v>40869843</v>
      </c>
      <c r="G3739">
        <v>1850.96</v>
      </c>
    </row>
    <row r="3740" spans="1:7">
      <c r="A3740" s="4">
        <v>36621</v>
      </c>
      <c r="B3740">
        <v>1428.5</v>
      </c>
      <c r="C3740">
        <v>1467.4</v>
      </c>
      <c r="D3740">
        <v>1391.65</v>
      </c>
      <c r="E3740">
        <v>1434.65</v>
      </c>
      <c r="F3740">
        <v>49400946</v>
      </c>
      <c r="G3740">
        <v>1880.26</v>
      </c>
    </row>
    <row r="3741" spans="1:7">
      <c r="A3741" s="4">
        <v>36620</v>
      </c>
      <c r="B3741">
        <v>1534.05</v>
      </c>
      <c r="C3741">
        <v>1534.05</v>
      </c>
      <c r="D3741">
        <v>1420.85</v>
      </c>
      <c r="E3741">
        <v>1428.1</v>
      </c>
      <c r="F3741">
        <v>42180348</v>
      </c>
      <c r="G3741">
        <v>1071.07</v>
      </c>
    </row>
    <row r="3742" spans="1:7">
      <c r="A3742" s="4">
        <v>36619</v>
      </c>
      <c r="B3742">
        <v>1528.7</v>
      </c>
      <c r="C3742">
        <v>1555.5</v>
      </c>
      <c r="D3742">
        <v>1510.75</v>
      </c>
      <c r="E3742">
        <v>1534.75</v>
      </c>
      <c r="F3742">
        <v>50909584</v>
      </c>
      <c r="G3742">
        <v>1638.46</v>
      </c>
    </row>
    <row r="3743" spans="1:7">
      <c r="A3743" s="4">
        <v>36616</v>
      </c>
      <c r="B3743">
        <v>1545.55</v>
      </c>
      <c r="C3743">
        <v>1545.55</v>
      </c>
      <c r="D3743">
        <v>1493.9</v>
      </c>
      <c r="E3743">
        <v>1528.45</v>
      </c>
      <c r="F3743">
        <v>49680971</v>
      </c>
      <c r="G3743">
        <v>1757.77</v>
      </c>
    </row>
    <row r="3744" spans="1:7">
      <c r="A3744" s="4">
        <v>36615</v>
      </c>
      <c r="B3744">
        <v>1556.95</v>
      </c>
      <c r="C3744">
        <v>1557.85</v>
      </c>
      <c r="D3744">
        <v>1489.1</v>
      </c>
      <c r="E3744">
        <v>1549.5</v>
      </c>
      <c r="F3744">
        <v>38871150</v>
      </c>
      <c r="G3744">
        <v>1562.26</v>
      </c>
    </row>
    <row r="3745" spans="1:7">
      <c r="A3745" s="4">
        <v>36614</v>
      </c>
      <c r="B3745">
        <v>1569.3</v>
      </c>
      <c r="C3745">
        <v>1609.4</v>
      </c>
      <c r="D3745">
        <v>1553.4</v>
      </c>
      <c r="E3745">
        <v>1558.25</v>
      </c>
      <c r="F3745">
        <v>32288722</v>
      </c>
      <c r="G3745">
        <v>1468.66</v>
      </c>
    </row>
    <row r="3746" spans="1:7">
      <c r="A3746" s="4">
        <v>36613</v>
      </c>
      <c r="B3746">
        <v>1563.3</v>
      </c>
      <c r="C3746">
        <v>1575.85</v>
      </c>
      <c r="D3746">
        <v>1527.55</v>
      </c>
      <c r="E3746">
        <v>1568.6</v>
      </c>
      <c r="F3746">
        <v>28174402</v>
      </c>
      <c r="G3746">
        <v>1838.22</v>
      </c>
    </row>
    <row r="3747" spans="1:7">
      <c r="A3747" s="4">
        <v>36612</v>
      </c>
      <c r="B3747">
        <v>1570.45</v>
      </c>
      <c r="C3747">
        <v>1593.3</v>
      </c>
      <c r="D3747">
        <v>1555.75</v>
      </c>
      <c r="E3747">
        <v>1562.95</v>
      </c>
      <c r="F3747">
        <v>19049762</v>
      </c>
      <c r="G3747">
        <v>1218.5999999999999</v>
      </c>
    </row>
    <row r="3748" spans="1:7">
      <c r="A3748" s="4">
        <v>36609</v>
      </c>
      <c r="B3748">
        <v>1554.2</v>
      </c>
      <c r="C3748">
        <v>1579.4</v>
      </c>
      <c r="D3748">
        <v>1540.45</v>
      </c>
      <c r="E3748">
        <v>1569.55</v>
      </c>
      <c r="F3748">
        <v>15407574</v>
      </c>
      <c r="G3748">
        <v>1352.2</v>
      </c>
    </row>
    <row r="3749" spans="1:7">
      <c r="A3749" s="4">
        <v>36608</v>
      </c>
      <c r="B3749">
        <v>1590.3</v>
      </c>
      <c r="C3749">
        <v>1629.2</v>
      </c>
      <c r="D3749">
        <v>1544.5</v>
      </c>
      <c r="E3749">
        <v>1553.4</v>
      </c>
      <c r="F3749">
        <v>21308741</v>
      </c>
      <c r="G3749">
        <v>1645.35</v>
      </c>
    </row>
    <row r="3750" spans="1:7">
      <c r="A3750" s="4">
        <v>36607</v>
      </c>
      <c r="B3750">
        <v>1551.05</v>
      </c>
      <c r="C3750">
        <v>1604</v>
      </c>
      <c r="D3750">
        <v>1551.05</v>
      </c>
      <c r="E3750">
        <v>1589.6</v>
      </c>
      <c r="F3750">
        <v>26938367</v>
      </c>
      <c r="G3750">
        <v>1582.53</v>
      </c>
    </row>
    <row r="3751" spans="1:7">
      <c r="A3751" s="4">
        <v>36606</v>
      </c>
      <c r="B3751">
        <v>1563.3</v>
      </c>
      <c r="C3751">
        <v>1585.25</v>
      </c>
      <c r="D3751">
        <v>1542.65</v>
      </c>
      <c r="E3751">
        <v>1556.6</v>
      </c>
      <c r="F3751">
        <v>30768798</v>
      </c>
      <c r="G3751">
        <v>2021.33</v>
      </c>
    </row>
    <row r="3752" spans="1:7">
      <c r="A3752" s="4">
        <v>36601</v>
      </c>
      <c r="B3752">
        <v>1620.4</v>
      </c>
      <c r="C3752">
        <v>1621.2</v>
      </c>
      <c r="D3752">
        <v>1554.3</v>
      </c>
      <c r="E3752">
        <v>1562.2</v>
      </c>
      <c r="F3752">
        <v>33981961</v>
      </c>
      <c r="G3752">
        <v>1873.92</v>
      </c>
    </row>
    <row r="3753" spans="1:7">
      <c r="A3753" s="4">
        <v>36600</v>
      </c>
      <c r="B3753">
        <v>1546.8</v>
      </c>
      <c r="C3753">
        <v>1630.95</v>
      </c>
      <c r="D3753">
        <v>1538.7</v>
      </c>
      <c r="E3753">
        <v>1620.1</v>
      </c>
      <c r="F3753">
        <v>28895834</v>
      </c>
      <c r="G3753">
        <v>1975.52</v>
      </c>
    </row>
    <row r="3754" spans="1:7">
      <c r="A3754" s="4">
        <v>36599</v>
      </c>
      <c r="B3754">
        <v>1561.55</v>
      </c>
      <c r="C3754">
        <v>1571.3</v>
      </c>
      <c r="D3754">
        <v>1503.2</v>
      </c>
      <c r="E3754">
        <v>1567.05</v>
      </c>
      <c r="F3754">
        <v>37965722</v>
      </c>
      <c r="G3754">
        <v>2101.66</v>
      </c>
    </row>
    <row r="3755" spans="1:7">
      <c r="A3755" s="4">
        <v>36598</v>
      </c>
      <c r="B3755">
        <v>1601.4</v>
      </c>
      <c r="C3755">
        <v>1645</v>
      </c>
      <c r="D3755">
        <v>1553.45</v>
      </c>
      <c r="E3755">
        <v>1560.7</v>
      </c>
      <c r="F3755">
        <v>32025029</v>
      </c>
      <c r="G3755">
        <v>2339.7199999999998</v>
      </c>
    </row>
    <row r="3756" spans="1:7">
      <c r="A3756" s="4">
        <v>36595</v>
      </c>
      <c r="B3756">
        <v>1647.85</v>
      </c>
      <c r="C3756">
        <v>1680.45</v>
      </c>
      <c r="D3756">
        <v>1588.2</v>
      </c>
      <c r="E3756">
        <v>1602.75</v>
      </c>
      <c r="F3756">
        <v>23714154</v>
      </c>
      <c r="G3756">
        <v>1846.44</v>
      </c>
    </row>
    <row r="3757" spans="1:7">
      <c r="A3757" s="4">
        <v>36594</v>
      </c>
      <c r="B3757">
        <v>1667.45</v>
      </c>
      <c r="C3757">
        <v>1692.25</v>
      </c>
      <c r="D3757">
        <v>1595.45</v>
      </c>
      <c r="E3757">
        <v>1646.25</v>
      </c>
      <c r="F3757">
        <v>27734646</v>
      </c>
      <c r="G3757">
        <v>2343.6</v>
      </c>
    </row>
    <row r="3758" spans="1:7">
      <c r="A3758" s="4">
        <v>36593</v>
      </c>
      <c r="B3758">
        <v>1717.75</v>
      </c>
      <c r="C3758">
        <v>1765.25</v>
      </c>
      <c r="D3758">
        <v>1654.45</v>
      </c>
      <c r="E3758">
        <v>1666.35</v>
      </c>
      <c r="F3758">
        <v>30249973</v>
      </c>
      <c r="G3758">
        <v>2436.16</v>
      </c>
    </row>
    <row r="3759" spans="1:7">
      <c r="A3759" s="4">
        <v>36592</v>
      </c>
      <c r="B3759">
        <v>1711.85</v>
      </c>
      <c r="C3759">
        <v>1730.85</v>
      </c>
      <c r="D3759">
        <v>1684.9</v>
      </c>
      <c r="E3759">
        <v>1702.75</v>
      </c>
      <c r="F3759">
        <v>36861204</v>
      </c>
      <c r="G3759">
        <v>1955.02</v>
      </c>
    </row>
    <row r="3760" spans="1:7">
      <c r="A3760" s="4">
        <v>36591</v>
      </c>
      <c r="B3760">
        <v>1656</v>
      </c>
      <c r="C3760">
        <v>1721</v>
      </c>
      <c r="D3760">
        <v>1656</v>
      </c>
      <c r="E3760">
        <v>1688.5</v>
      </c>
      <c r="F3760">
        <v>32426509</v>
      </c>
      <c r="G3760">
        <v>1503.59</v>
      </c>
    </row>
    <row r="3761" spans="1:7">
      <c r="A3761" s="4">
        <v>36588</v>
      </c>
      <c r="B3761">
        <v>1696.45</v>
      </c>
      <c r="C3761">
        <v>1719.15</v>
      </c>
      <c r="D3761">
        <v>1644.4</v>
      </c>
      <c r="E3761">
        <v>1656</v>
      </c>
      <c r="F3761">
        <v>29500370</v>
      </c>
      <c r="G3761">
        <v>1748.95</v>
      </c>
    </row>
    <row r="3762" spans="1:7">
      <c r="A3762" s="4">
        <v>36587</v>
      </c>
      <c r="B3762">
        <v>1713.65</v>
      </c>
      <c r="C3762">
        <v>1773.85</v>
      </c>
      <c r="D3762">
        <v>1690.05</v>
      </c>
      <c r="E3762">
        <v>1696.55</v>
      </c>
      <c r="F3762">
        <v>42276125</v>
      </c>
      <c r="G3762">
        <v>1458.68</v>
      </c>
    </row>
    <row r="3763" spans="1:7">
      <c r="A3763" s="4">
        <v>36586</v>
      </c>
      <c r="B3763">
        <v>1661.5</v>
      </c>
      <c r="C3763">
        <v>1727.9</v>
      </c>
      <c r="D3763">
        <v>1630</v>
      </c>
      <c r="E3763">
        <v>1712.7</v>
      </c>
      <c r="F3763">
        <v>37586272</v>
      </c>
      <c r="G3763">
        <v>1722.99</v>
      </c>
    </row>
    <row r="3764" spans="1:7">
      <c r="A3764" s="4">
        <v>36585</v>
      </c>
      <c r="B3764">
        <v>1722.85</v>
      </c>
      <c r="C3764">
        <v>1783.3</v>
      </c>
      <c r="D3764">
        <v>1626.35</v>
      </c>
      <c r="E3764">
        <v>1654.8</v>
      </c>
      <c r="F3764">
        <v>49498835</v>
      </c>
      <c r="G3764">
        <v>3207</v>
      </c>
    </row>
    <row r="3765" spans="1:7">
      <c r="A3765" s="4">
        <v>36584</v>
      </c>
      <c r="B3765">
        <v>1711.15</v>
      </c>
      <c r="C3765">
        <v>1726.65</v>
      </c>
      <c r="D3765">
        <v>1670.75</v>
      </c>
      <c r="E3765">
        <v>1722.55</v>
      </c>
      <c r="F3765">
        <v>27266318</v>
      </c>
      <c r="G3765">
        <v>1486.21</v>
      </c>
    </row>
    <row r="3766" spans="1:7">
      <c r="A3766" s="4">
        <v>36581</v>
      </c>
      <c r="B3766">
        <v>1734.05</v>
      </c>
      <c r="C3766">
        <v>1757.05</v>
      </c>
      <c r="D3766">
        <v>1699.25</v>
      </c>
      <c r="E3766">
        <v>1710.45</v>
      </c>
      <c r="F3766">
        <v>19458640</v>
      </c>
      <c r="G3766">
        <v>1235.8399999999999</v>
      </c>
    </row>
    <row r="3767" spans="1:7">
      <c r="A3767" s="4">
        <v>36580</v>
      </c>
      <c r="B3767">
        <v>1696.4</v>
      </c>
      <c r="C3767">
        <v>1751.6</v>
      </c>
      <c r="D3767">
        <v>1693.1</v>
      </c>
      <c r="E3767">
        <v>1732</v>
      </c>
      <c r="F3767">
        <v>23492408</v>
      </c>
      <c r="G3767">
        <v>1915.24</v>
      </c>
    </row>
    <row r="3768" spans="1:7">
      <c r="A3768" s="4">
        <v>36579</v>
      </c>
      <c r="B3768">
        <v>1745.2</v>
      </c>
      <c r="C3768">
        <v>1818.15</v>
      </c>
      <c r="D3768">
        <v>1689.2</v>
      </c>
      <c r="E3768">
        <v>1696.4</v>
      </c>
      <c r="F3768">
        <v>27905642</v>
      </c>
      <c r="G3768">
        <v>2389.2800000000002</v>
      </c>
    </row>
    <row r="3769" spans="1:7">
      <c r="A3769" s="4">
        <v>36578</v>
      </c>
      <c r="B3769">
        <v>1754.2</v>
      </c>
      <c r="C3769">
        <v>1781.05</v>
      </c>
      <c r="D3769">
        <v>1733.55</v>
      </c>
      <c r="E3769">
        <v>1739.05</v>
      </c>
      <c r="F3769">
        <v>33425078</v>
      </c>
      <c r="G3769">
        <v>2416.67</v>
      </c>
    </row>
    <row r="3770" spans="1:7">
      <c r="A3770" s="4">
        <v>36577</v>
      </c>
      <c r="B3770">
        <v>1719.55</v>
      </c>
      <c r="C3770">
        <v>1767.8</v>
      </c>
      <c r="D3770">
        <v>1719.55</v>
      </c>
      <c r="E3770">
        <v>1753.5</v>
      </c>
      <c r="F3770">
        <v>26015488</v>
      </c>
      <c r="G3770">
        <v>1918.38</v>
      </c>
    </row>
    <row r="3771" spans="1:7">
      <c r="A3771" s="4">
        <v>36574</v>
      </c>
      <c r="B3771">
        <v>1742.3</v>
      </c>
      <c r="C3771">
        <v>1764.15</v>
      </c>
      <c r="D3771">
        <v>1713.45</v>
      </c>
      <c r="E3771">
        <v>1717.8</v>
      </c>
      <c r="F3771">
        <v>24491796</v>
      </c>
      <c r="G3771">
        <v>1473.39</v>
      </c>
    </row>
    <row r="3772" spans="1:7">
      <c r="A3772" s="4">
        <v>36573</v>
      </c>
      <c r="B3772">
        <v>1710.05</v>
      </c>
      <c r="C3772">
        <v>1753.1</v>
      </c>
      <c r="D3772">
        <v>1710.05</v>
      </c>
      <c r="E3772">
        <v>1742.1</v>
      </c>
      <c r="F3772">
        <v>28333952</v>
      </c>
      <c r="G3772">
        <v>1822.56</v>
      </c>
    </row>
    <row r="3773" spans="1:7">
      <c r="A3773" s="4">
        <v>36572</v>
      </c>
      <c r="B3773">
        <v>1704.85</v>
      </c>
      <c r="C3773">
        <v>1742.8</v>
      </c>
      <c r="D3773">
        <v>1704.15</v>
      </c>
      <c r="E3773">
        <v>1711.1</v>
      </c>
      <c r="F3773">
        <v>31314383</v>
      </c>
      <c r="G3773">
        <v>1811.4</v>
      </c>
    </row>
    <row r="3774" spans="1:7">
      <c r="A3774" s="4">
        <v>36571</v>
      </c>
      <c r="B3774">
        <v>1744.5</v>
      </c>
      <c r="C3774">
        <v>1744.5</v>
      </c>
      <c r="D3774">
        <v>1694.45</v>
      </c>
      <c r="E3774">
        <v>1702.55</v>
      </c>
      <c r="F3774">
        <v>39135619</v>
      </c>
      <c r="G3774">
        <v>2370.94</v>
      </c>
    </row>
    <row r="3775" spans="1:7">
      <c r="A3775" s="4">
        <v>36570</v>
      </c>
      <c r="B3775">
        <v>1777.75</v>
      </c>
      <c r="C3775">
        <v>1795.45</v>
      </c>
      <c r="D3775">
        <v>1738.75</v>
      </c>
      <c r="E3775">
        <v>1744.5</v>
      </c>
      <c r="F3775">
        <v>31621011</v>
      </c>
      <c r="G3775">
        <v>1728.72</v>
      </c>
    </row>
    <row r="3776" spans="1:7">
      <c r="A3776" s="4">
        <v>36567</v>
      </c>
      <c r="B3776">
        <v>1712.85</v>
      </c>
      <c r="C3776">
        <v>1771.65</v>
      </c>
      <c r="D3776">
        <v>1712.85</v>
      </c>
      <c r="E3776">
        <v>1756</v>
      </c>
      <c r="F3776">
        <v>33406798</v>
      </c>
      <c r="G3776">
        <v>1834.58</v>
      </c>
    </row>
    <row r="3777" spans="1:7">
      <c r="A3777" s="4">
        <v>36566</v>
      </c>
      <c r="B3777">
        <v>1692.1</v>
      </c>
      <c r="C3777">
        <v>1713.7</v>
      </c>
      <c r="D3777">
        <v>1692.1</v>
      </c>
      <c r="E3777">
        <v>1711.2</v>
      </c>
      <c r="F3777">
        <v>30110126</v>
      </c>
      <c r="G3777">
        <v>1664.86</v>
      </c>
    </row>
    <row r="3778" spans="1:7">
      <c r="A3778" s="4">
        <v>36565</v>
      </c>
      <c r="B3778">
        <v>1666.95</v>
      </c>
      <c r="C3778">
        <v>1731.65</v>
      </c>
      <c r="D3778">
        <v>1666.7</v>
      </c>
      <c r="E3778">
        <v>1689.65</v>
      </c>
      <c r="F3778">
        <v>41767017</v>
      </c>
      <c r="G3778">
        <v>2096</v>
      </c>
    </row>
    <row r="3779" spans="1:7">
      <c r="A3779" s="4">
        <v>36564</v>
      </c>
      <c r="B3779">
        <v>1636.6</v>
      </c>
      <c r="C3779">
        <v>1676.1</v>
      </c>
      <c r="D3779">
        <v>1636.6</v>
      </c>
      <c r="E3779">
        <v>1662.75</v>
      </c>
      <c r="F3779">
        <v>40722843</v>
      </c>
      <c r="G3779">
        <v>1975.29</v>
      </c>
    </row>
    <row r="3780" spans="1:7">
      <c r="A3780" s="4">
        <v>36563</v>
      </c>
      <c r="B3780">
        <v>1599.8</v>
      </c>
      <c r="C3780">
        <v>1645.9</v>
      </c>
      <c r="D3780">
        <v>1599.8</v>
      </c>
      <c r="E3780">
        <v>1636.6</v>
      </c>
      <c r="F3780">
        <v>34666978</v>
      </c>
      <c r="G3780">
        <v>2036.07</v>
      </c>
    </row>
    <row r="3781" spans="1:7">
      <c r="A3781" s="4">
        <v>36560</v>
      </c>
      <c r="B3781">
        <v>1598.5</v>
      </c>
      <c r="C3781">
        <v>1621.35</v>
      </c>
      <c r="D3781">
        <v>1596.45</v>
      </c>
      <c r="E3781">
        <v>1599.75</v>
      </c>
      <c r="F3781">
        <v>30459542</v>
      </c>
      <c r="G3781">
        <v>1694.66</v>
      </c>
    </row>
    <row r="3782" spans="1:7">
      <c r="A3782" s="4">
        <v>36559</v>
      </c>
      <c r="B3782">
        <v>1591.25</v>
      </c>
      <c r="C3782">
        <v>1616.7</v>
      </c>
      <c r="D3782">
        <v>1591.25</v>
      </c>
      <c r="E3782">
        <v>1597.9</v>
      </c>
      <c r="F3782">
        <v>40826374</v>
      </c>
      <c r="G3782">
        <v>1538.89</v>
      </c>
    </row>
    <row r="3783" spans="1:7">
      <c r="A3783" s="4">
        <v>36558</v>
      </c>
      <c r="B3783">
        <v>1554.2</v>
      </c>
      <c r="C3783">
        <v>1605.9</v>
      </c>
      <c r="D3783">
        <v>1554.2</v>
      </c>
      <c r="E3783">
        <v>1588</v>
      </c>
      <c r="F3783">
        <v>39358471</v>
      </c>
      <c r="G3783">
        <v>1760.18</v>
      </c>
    </row>
    <row r="3784" spans="1:7">
      <c r="A3784" s="4">
        <v>36557</v>
      </c>
      <c r="B3784">
        <v>1546.2</v>
      </c>
      <c r="C3784">
        <v>1554.15</v>
      </c>
      <c r="D3784">
        <v>1521.4</v>
      </c>
      <c r="E3784">
        <v>1549.5</v>
      </c>
      <c r="F3784">
        <v>37161352</v>
      </c>
      <c r="G3784">
        <v>1692.07</v>
      </c>
    </row>
    <row r="3785" spans="1:7">
      <c r="A3785" s="4">
        <v>36556</v>
      </c>
      <c r="B3785">
        <v>1598.35</v>
      </c>
      <c r="C3785">
        <v>1598.35</v>
      </c>
      <c r="D3785">
        <v>1538.7</v>
      </c>
      <c r="E3785">
        <v>1546.2</v>
      </c>
      <c r="F3785">
        <v>36153239</v>
      </c>
      <c r="G3785">
        <v>1501.04</v>
      </c>
    </row>
    <row r="3786" spans="1:7">
      <c r="A3786" s="4">
        <v>36553</v>
      </c>
      <c r="B3786">
        <v>1603.65</v>
      </c>
      <c r="C3786">
        <v>1610.9</v>
      </c>
      <c r="D3786">
        <v>1592.7</v>
      </c>
      <c r="E3786">
        <v>1599.1</v>
      </c>
      <c r="F3786">
        <v>46563431</v>
      </c>
      <c r="G3786">
        <v>2147.5300000000002</v>
      </c>
    </row>
    <row r="3787" spans="1:7">
      <c r="A3787" s="4">
        <v>36552</v>
      </c>
      <c r="B3787">
        <v>1600.5</v>
      </c>
      <c r="C3787">
        <v>1633.55</v>
      </c>
      <c r="D3787">
        <v>1600.05</v>
      </c>
      <c r="E3787">
        <v>1603.9</v>
      </c>
      <c r="F3787">
        <v>38102878</v>
      </c>
      <c r="G3787">
        <v>1956.9</v>
      </c>
    </row>
    <row r="3788" spans="1:7">
      <c r="A3788" s="4">
        <v>36550</v>
      </c>
      <c r="B3788">
        <v>1612.95</v>
      </c>
      <c r="C3788">
        <v>1613.65</v>
      </c>
      <c r="D3788">
        <v>1579.55</v>
      </c>
      <c r="E3788">
        <v>1586.4</v>
      </c>
      <c r="F3788">
        <v>36881758</v>
      </c>
      <c r="G3788">
        <v>1884.76</v>
      </c>
    </row>
    <row r="3789" spans="1:7">
      <c r="A3789" s="4">
        <v>36549</v>
      </c>
      <c r="B3789">
        <v>1623.05</v>
      </c>
      <c r="C3789">
        <v>1645</v>
      </c>
      <c r="D3789">
        <v>1608.3</v>
      </c>
      <c r="E3789">
        <v>1613.6</v>
      </c>
      <c r="F3789">
        <v>34726595</v>
      </c>
      <c r="G3789">
        <v>1905.45</v>
      </c>
    </row>
    <row r="3790" spans="1:7">
      <c r="A3790" s="4">
        <v>36546</v>
      </c>
      <c r="B3790">
        <v>1601.25</v>
      </c>
      <c r="C3790">
        <v>1626.5</v>
      </c>
      <c r="D3790">
        <v>1593.2</v>
      </c>
      <c r="E3790">
        <v>1620.6</v>
      </c>
      <c r="F3790">
        <v>39715905</v>
      </c>
      <c r="G3790">
        <v>2012.48</v>
      </c>
    </row>
    <row r="3791" spans="1:7">
      <c r="A3791" s="4">
        <v>36545</v>
      </c>
      <c r="B3791">
        <v>1634.65</v>
      </c>
      <c r="C3791">
        <v>1644.4</v>
      </c>
      <c r="D3791">
        <v>1596.65</v>
      </c>
      <c r="E3791">
        <v>1601.1</v>
      </c>
      <c r="F3791">
        <v>42625471</v>
      </c>
      <c r="G3791">
        <v>2016.77</v>
      </c>
    </row>
    <row r="3792" spans="1:7">
      <c r="A3792" s="4">
        <v>36544</v>
      </c>
      <c r="B3792">
        <v>1610.05</v>
      </c>
      <c r="C3792">
        <v>1644.45</v>
      </c>
      <c r="D3792">
        <v>1608.85</v>
      </c>
      <c r="E3792">
        <v>1634.85</v>
      </c>
      <c r="F3792">
        <v>42981295</v>
      </c>
      <c r="G3792">
        <v>2162.92</v>
      </c>
    </row>
    <row r="3793" spans="1:7">
      <c r="A3793" s="4">
        <v>36543</v>
      </c>
      <c r="B3793">
        <v>1611.65</v>
      </c>
      <c r="C3793">
        <v>1615.15</v>
      </c>
      <c r="D3793">
        <v>1587.85</v>
      </c>
      <c r="E3793">
        <v>1606.7</v>
      </c>
      <c r="F3793">
        <v>37564199</v>
      </c>
      <c r="G3793">
        <v>1787.35</v>
      </c>
    </row>
    <row r="3794" spans="1:7">
      <c r="A3794" s="4">
        <v>36542</v>
      </c>
      <c r="B3794">
        <v>1623.5</v>
      </c>
      <c r="C3794">
        <v>1668.45</v>
      </c>
      <c r="D3794">
        <v>1604.65</v>
      </c>
      <c r="E3794">
        <v>1611.6</v>
      </c>
      <c r="F3794">
        <v>42683260</v>
      </c>
      <c r="G3794">
        <v>2161.59</v>
      </c>
    </row>
    <row r="3795" spans="1:7">
      <c r="A3795" s="4">
        <v>36539</v>
      </c>
      <c r="B3795">
        <v>1622.15</v>
      </c>
      <c r="C3795">
        <v>1627.4</v>
      </c>
      <c r="D3795">
        <v>1591.4</v>
      </c>
      <c r="E3795">
        <v>1622.75</v>
      </c>
      <c r="F3795">
        <v>43292009</v>
      </c>
      <c r="G3795">
        <v>1979.98</v>
      </c>
    </row>
    <row r="3796" spans="1:7">
      <c r="A3796" s="4">
        <v>36538</v>
      </c>
      <c r="B3796">
        <v>1627.85</v>
      </c>
      <c r="C3796">
        <v>1671.15</v>
      </c>
      <c r="D3796">
        <v>1613.65</v>
      </c>
      <c r="E3796">
        <v>1621.4</v>
      </c>
      <c r="F3796">
        <v>44738447</v>
      </c>
      <c r="G3796">
        <v>2237.61</v>
      </c>
    </row>
    <row r="3797" spans="1:7">
      <c r="A3797" s="4">
        <v>36537</v>
      </c>
      <c r="B3797">
        <v>1572.3</v>
      </c>
      <c r="C3797">
        <v>1631.55</v>
      </c>
      <c r="D3797">
        <v>1571.7</v>
      </c>
      <c r="E3797">
        <v>1624.8</v>
      </c>
      <c r="F3797">
        <v>38364961</v>
      </c>
      <c r="G3797">
        <v>1895</v>
      </c>
    </row>
    <row r="3798" spans="1:7">
      <c r="A3798" s="4">
        <v>36536</v>
      </c>
      <c r="B3798">
        <v>1633.25</v>
      </c>
      <c r="C3798">
        <v>1639.9</v>
      </c>
      <c r="D3798">
        <v>1548.25</v>
      </c>
      <c r="E3798">
        <v>1572.5</v>
      </c>
      <c r="F3798">
        <v>49120254</v>
      </c>
      <c r="G3798">
        <v>2596.9499999999998</v>
      </c>
    </row>
    <row r="3799" spans="1:7">
      <c r="A3799" s="4">
        <v>36535</v>
      </c>
      <c r="B3799">
        <v>1615.65</v>
      </c>
      <c r="C3799">
        <v>1662.1</v>
      </c>
      <c r="D3799">
        <v>1614.95</v>
      </c>
      <c r="E3799">
        <v>1632.95</v>
      </c>
      <c r="F3799">
        <v>45013949</v>
      </c>
      <c r="G3799">
        <v>2375.35</v>
      </c>
    </row>
    <row r="3800" spans="1:7">
      <c r="A3800" s="4">
        <v>36532</v>
      </c>
      <c r="B3800">
        <v>1616.6</v>
      </c>
      <c r="C3800">
        <v>1628.25</v>
      </c>
      <c r="D3800">
        <v>1597.2</v>
      </c>
      <c r="E3800">
        <v>1613.3</v>
      </c>
      <c r="F3800">
        <v>54315945</v>
      </c>
      <c r="G3800">
        <v>1914.63</v>
      </c>
    </row>
    <row r="3801" spans="1:7">
      <c r="A3801" s="4">
        <v>36531</v>
      </c>
      <c r="B3801">
        <v>1595.8</v>
      </c>
      <c r="C3801">
        <v>1639</v>
      </c>
      <c r="D3801">
        <v>1595.8</v>
      </c>
      <c r="E3801">
        <v>1617.6</v>
      </c>
      <c r="F3801">
        <v>51272875</v>
      </c>
      <c r="G3801">
        <v>2531.1799999999998</v>
      </c>
    </row>
    <row r="3802" spans="1:7">
      <c r="A3802" s="4">
        <v>36530</v>
      </c>
      <c r="B3802">
        <v>1634.55</v>
      </c>
      <c r="C3802">
        <v>1635.5</v>
      </c>
      <c r="D3802">
        <v>1555.05</v>
      </c>
      <c r="E3802">
        <v>1595.8</v>
      </c>
      <c r="F3802">
        <v>62153431</v>
      </c>
      <c r="G3802">
        <v>3084.79</v>
      </c>
    </row>
    <row r="3803" spans="1:7">
      <c r="A3803" s="4">
        <v>36529</v>
      </c>
      <c r="B3803">
        <v>1594.4</v>
      </c>
      <c r="C3803">
        <v>1641.95</v>
      </c>
      <c r="D3803">
        <v>1594.4</v>
      </c>
      <c r="E3803">
        <v>1638.7</v>
      </c>
      <c r="F3803">
        <v>38787872</v>
      </c>
      <c r="G3803">
        <v>1973.69</v>
      </c>
    </row>
    <row r="3804" spans="1:7">
      <c r="A3804" s="4">
        <v>36528</v>
      </c>
      <c r="B3804">
        <v>1482.15</v>
      </c>
      <c r="C3804">
        <v>1592.9</v>
      </c>
      <c r="D3804">
        <v>1482.15</v>
      </c>
      <c r="E3804">
        <v>1592.2</v>
      </c>
      <c r="F3804">
        <v>25358322</v>
      </c>
      <c r="G3804">
        <v>884.15</v>
      </c>
    </row>
  </sheetData>
  <sortState ref="A2:G3804">
    <sortCondition descending="1" ref="A2:A38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E233"/>
  <sheetViews>
    <sheetView topLeftCell="A193" workbookViewId="0">
      <selection activeCell="D233" sqref="D225:D233"/>
    </sheetView>
  </sheetViews>
  <sheetFormatPr defaultRowHeight="15"/>
  <cols>
    <col min="1" max="1" width="15.28515625" bestFit="1" customWidth="1"/>
    <col min="2" max="2" width="7.5703125" bestFit="1" customWidth="1"/>
    <col min="3" max="3" width="10.28515625" bestFit="1" customWidth="1"/>
    <col min="4" max="4" width="10.7109375" bestFit="1" customWidth="1"/>
    <col min="5" max="5" width="13.140625" bestFit="1" customWidth="1"/>
  </cols>
  <sheetData>
    <row r="1" spans="1:5">
      <c r="A1" s="6" t="s">
        <v>0</v>
      </c>
      <c r="B1" s="1" t="s">
        <v>1</v>
      </c>
      <c r="C1" s="1" t="s">
        <v>2</v>
      </c>
      <c r="D1" s="1" t="s">
        <v>3</v>
      </c>
      <c r="E1" s="5" t="s">
        <v>27</v>
      </c>
    </row>
    <row r="2" spans="1:5">
      <c r="A2" s="1" t="s">
        <v>4</v>
      </c>
      <c r="B2" s="1" t="s">
        <v>5</v>
      </c>
      <c r="C2" s="1" t="s">
        <v>6</v>
      </c>
      <c r="D2" s="2">
        <v>42020</v>
      </c>
      <c r="E2">
        <f xml:space="preserve"> IFERROR(VLOOKUP(D2,NiftyDailyPosition!$A$2:$G$3804,6,FALSE),"No Data")</f>
        <v>181365905</v>
      </c>
    </row>
    <row r="3" spans="1:5">
      <c r="A3" s="1" t="s">
        <v>4</v>
      </c>
      <c r="B3" s="1" t="s">
        <v>5</v>
      </c>
      <c r="C3" s="1" t="s">
        <v>6</v>
      </c>
      <c r="D3" s="2">
        <v>42033</v>
      </c>
      <c r="E3">
        <f xml:space="preserve"> IFERROR(VLOOKUP(D3,NiftyDailyPosition!$A$2:$G$3804,6,FALSE),"No Data")</f>
        <v>264245843</v>
      </c>
    </row>
    <row r="4" spans="1:5">
      <c r="A4" s="1" t="s">
        <v>4</v>
      </c>
      <c r="B4" s="1" t="s">
        <v>5</v>
      </c>
      <c r="C4" s="1" t="s">
        <v>6</v>
      </c>
      <c r="D4" s="2">
        <v>42055</v>
      </c>
      <c r="E4">
        <f xml:space="preserve"> IFERROR(VLOOKUP(D4,NiftyDailyPosition!$A$2:$G$3804,6,FALSE),"No Data")</f>
        <v>203714864</v>
      </c>
    </row>
    <row r="5" spans="1:5">
      <c r="A5" s="1" t="s">
        <v>4</v>
      </c>
      <c r="B5" s="1" t="s">
        <v>5</v>
      </c>
      <c r="C5" s="1" t="s">
        <v>6</v>
      </c>
      <c r="D5" s="2">
        <v>42061</v>
      </c>
      <c r="E5">
        <f xml:space="preserve"> IFERROR(VLOOKUP(D5,NiftyDailyPosition!$A$2:$G$3804,6,FALSE),"No Data")</f>
        <v>224185492</v>
      </c>
    </row>
    <row r="6" spans="1:5">
      <c r="A6" s="1" t="s">
        <v>4</v>
      </c>
      <c r="B6" s="1" t="s">
        <v>5</v>
      </c>
      <c r="C6" s="1" t="s">
        <v>6</v>
      </c>
      <c r="D6" s="2">
        <v>42083</v>
      </c>
      <c r="E6">
        <f xml:space="preserve"> IFERROR(VLOOKUP(D6,NiftyDailyPosition!$A$2:$G$3804,6,FALSE),"No Data")</f>
        <v>179982752</v>
      </c>
    </row>
    <row r="7" spans="1:5">
      <c r="A7" s="1" t="s">
        <v>4</v>
      </c>
      <c r="B7" s="1" t="s">
        <v>5</v>
      </c>
      <c r="C7" s="1" t="s">
        <v>6</v>
      </c>
      <c r="D7" s="2">
        <v>42089</v>
      </c>
      <c r="E7">
        <f xml:space="preserve"> IFERROR(VLOOKUP(D7,NiftyDailyPosition!$A$2:$G$3804,6,FALSE),"No Data")</f>
        <v>288758332</v>
      </c>
    </row>
    <row r="8" spans="1:5" hidden="1">
      <c r="A8" s="1" t="s">
        <v>4</v>
      </c>
      <c r="B8" s="1" t="s">
        <v>5</v>
      </c>
      <c r="C8" s="1" t="s">
        <v>6</v>
      </c>
      <c r="D8" s="2">
        <v>42111</v>
      </c>
      <c r="E8" t="str">
        <f xml:space="preserve"> IFERROR(VLOOKUP(D8,NiftyDailyPosition!$A$2:$G$3804,6,FALSE),"No Data")</f>
        <v>No Data</v>
      </c>
    </row>
    <row r="9" spans="1:5" hidden="1">
      <c r="A9" s="1" t="s">
        <v>4</v>
      </c>
      <c r="B9" s="1" t="s">
        <v>5</v>
      </c>
      <c r="C9" s="1" t="s">
        <v>6</v>
      </c>
      <c r="D9" s="2">
        <v>42124</v>
      </c>
      <c r="E9" t="str">
        <f xml:space="preserve"> IFERROR(VLOOKUP(D9,NiftyDailyPosition!$A$2:$G$3804,6,FALSE),"No Data")</f>
        <v>No Data</v>
      </c>
    </row>
    <row r="10" spans="1:5" hidden="1">
      <c r="A10" s="1" t="s">
        <v>4</v>
      </c>
      <c r="B10" s="1" t="s">
        <v>5</v>
      </c>
      <c r="C10" s="1" t="s">
        <v>6</v>
      </c>
      <c r="D10" s="2">
        <v>42139</v>
      </c>
      <c r="E10" t="str">
        <f xml:space="preserve"> IFERROR(VLOOKUP(D10,NiftyDailyPosition!$A$2:$G$3804,6,FALSE),"No Data")</f>
        <v>No Data</v>
      </c>
    </row>
    <row r="11" spans="1:5" hidden="1">
      <c r="A11" s="1" t="s">
        <v>4</v>
      </c>
      <c r="B11" s="1" t="s">
        <v>5</v>
      </c>
      <c r="C11" s="1" t="s">
        <v>6</v>
      </c>
      <c r="D11" s="2">
        <v>42152</v>
      </c>
      <c r="E11" t="str">
        <f xml:space="preserve"> IFERROR(VLOOKUP(D11,NiftyDailyPosition!$A$2:$G$3804,6,FALSE),"No Data")</f>
        <v>No Data</v>
      </c>
    </row>
    <row r="12" spans="1:5" hidden="1">
      <c r="A12" s="1" t="s">
        <v>4</v>
      </c>
      <c r="B12" s="1" t="s">
        <v>5</v>
      </c>
      <c r="C12" s="1" t="s">
        <v>6</v>
      </c>
      <c r="D12" s="2">
        <v>42174</v>
      </c>
      <c r="E12" t="str">
        <f xml:space="preserve"> IFERROR(VLOOKUP(D12,NiftyDailyPosition!$A$2:$G$3804,6,FALSE),"No Data")</f>
        <v>No Data</v>
      </c>
    </row>
    <row r="13" spans="1:5" hidden="1">
      <c r="A13" s="1" t="s">
        <v>4</v>
      </c>
      <c r="B13" s="1" t="s">
        <v>5</v>
      </c>
      <c r="C13" s="1" t="s">
        <v>6</v>
      </c>
      <c r="D13" s="2">
        <v>42180</v>
      </c>
      <c r="E13" t="str">
        <f xml:space="preserve"> IFERROR(VLOOKUP(D13,NiftyDailyPosition!$A$2:$G$3804,6,FALSE),"No Data")</f>
        <v>No Data</v>
      </c>
    </row>
    <row r="14" spans="1:5" hidden="1">
      <c r="A14" s="1" t="s">
        <v>4</v>
      </c>
      <c r="B14" s="1" t="s">
        <v>5</v>
      </c>
      <c r="C14" s="1" t="s">
        <v>6</v>
      </c>
      <c r="D14" s="2">
        <v>42265</v>
      </c>
      <c r="E14" t="str">
        <f xml:space="preserve"> IFERROR(VLOOKUP(D14,NiftyDailyPosition!$A$2:$G$3804,6,FALSE),"No Data")</f>
        <v>No Data</v>
      </c>
    </row>
    <row r="15" spans="1:5" hidden="1">
      <c r="A15" s="1" t="s">
        <v>4</v>
      </c>
      <c r="B15" s="1" t="s">
        <v>5</v>
      </c>
      <c r="C15" s="1" t="s">
        <v>6</v>
      </c>
      <c r="D15" s="2">
        <v>42271</v>
      </c>
      <c r="E15" t="str">
        <f xml:space="preserve"> IFERROR(VLOOKUP(D15,NiftyDailyPosition!$A$2:$G$3804,6,FALSE),"No Data")</f>
        <v>No Data</v>
      </c>
    </row>
    <row r="16" spans="1:5" hidden="1">
      <c r="A16" s="1" t="s">
        <v>4</v>
      </c>
      <c r="B16" s="1" t="s">
        <v>5</v>
      </c>
      <c r="C16" s="1" t="s">
        <v>6</v>
      </c>
      <c r="D16" s="2">
        <v>42356</v>
      </c>
      <c r="E16" t="str">
        <f xml:space="preserve"> IFERROR(VLOOKUP(D16,NiftyDailyPosition!$A$2:$G$3804,6,FALSE),"No Data")</f>
        <v>No Data</v>
      </c>
    </row>
    <row r="17" spans="1:5" hidden="1">
      <c r="A17" s="1" t="s">
        <v>4</v>
      </c>
      <c r="B17" s="1" t="s">
        <v>5</v>
      </c>
      <c r="C17" s="1" t="s">
        <v>6</v>
      </c>
      <c r="D17" s="2">
        <v>42369</v>
      </c>
      <c r="E17" t="str">
        <f xml:space="preserve"> IFERROR(VLOOKUP(D17,NiftyDailyPosition!$A$2:$G$3804,6,FALSE),"No Data")</f>
        <v>No Data</v>
      </c>
    </row>
    <row r="18" spans="1:5">
      <c r="A18" s="1" t="s">
        <v>4</v>
      </c>
      <c r="B18" s="1" t="s">
        <v>5</v>
      </c>
      <c r="C18" s="1" t="s">
        <v>7</v>
      </c>
      <c r="D18" s="2">
        <v>41656</v>
      </c>
      <c r="E18">
        <f xml:space="preserve"> IFERROR(VLOOKUP(D18,NiftyDailyPosition!$A$2:$G$3804,6,FALSE),"No Data")</f>
        <v>167719501</v>
      </c>
    </row>
    <row r="19" spans="1:5">
      <c r="A19" s="1" t="s">
        <v>4</v>
      </c>
      <c r="B19" s="1" t="s">
        <v>5</v>
      </c>
      <c r="C19" s="1" t="s">
        <v>7</v>
      </c>
      <c r="D19" s="2">
        <v>41669</v>
      </c>
      <c r="E19">
        <f xml:space="preserve"> IFERROR(VLOOKUP(D19,NiftyDailyPosition!$A$2:$G$3804,6,FALSE),"No Data")</f>
        <v>208061426</v>
      </c>
    </row>
    <row r="20" spans="1:5">
      <c r="A20" s="1" t="s">
        <v>4</v>
      </c>
      <c r="B20" s="1" t="s">
        <v>5</v>
      </c>
      <c r="C20" s="1" t="s">
        <v>7</v>
      </c>
      <c r="D20" s="2">
        <v>41691</v>
      </c>
      <c r="E20">
        <f xml:space="preserve"> IFERROR(VLOOKUP(D20,NiftyDailyPosition!$A$2:$G$3804,6,FALSE),"No Data")</f>
        <v>112596128</v>
      </c>
    </row>
    <row r="21" spans="1:5">
      <c r="A21" s="1" t="s">
        <v>4</v>
      </c>
      <c r="B21" s="1" t="s">
        <v>5</v>
      </c>
      <c r="C21" s="1" t="s">
        <v>7</v>
      </c>
      <c r="D21" s="2">
        <v>41696</v>
      </c>
      <c r="E21">
        <f xml:space="preserve"> IFERROR(VLOOKUP(D21,NiftyDailyPosition!$A$2:$G$3804,6,FALSE),"No Data")</f>
        <v>181663811</v>
      </c>
    </row>
    <row r="22" spans="1:5" hidden="1">
      <c r="A22" s="1" t="s">
        <v>4</v>
      </c>
      <c r="B22" s="1" t="s">
        <v>5</v>
      </c>
      <c r="C22" s="1" t="s">
        <v>7</v>
      </c>
      <c r="D22" s="2">
        <v>41697</v>
      </c>
      <c r="E22" t="str">
        <f xml:space="preserve"> IFERROR(VLOOKUP(D22,NiftyDailyPosition!$A$2:$G$3804,6,FALSE),"No Data")</f>
        <v>No Data</v>
      </c>
    </row>
    <row r="23" spans="1:5">
      <c r="A23" s="1" t="s">
        <v>4</v>
      </c>
      <c r="B23" s="1" t="s">
        <v>5</v>
      </c>
      <c r="C23" s="1" t="s">
        <v>7</v>
      </c>
      <c r="D23" s="2">
        <v>41719</v>
      </c>
      <c r="E23">
        <f xml:space="preserve"> IFERROR(VLOOKUP(D23,NiftyDailyPosition!$A$2:$G$3804,6,FALSE),"No Data")</f>
        <v>189854420</v>
      </c>
    </row>
    <row r="24" spans="1:5">
      <c r="A24" s="1" t="s">
        <v>4</v>
      </c>
      <c r="B24" s="1" t="s">
        <v>5</v>
      </c>
      <c r="C24" s="1" t="s">
        <v>7</v>
      </c>
      <c r="D24" s="2">
        <v>41725</v>
      </c>
      <c r="E24">
        <f xml:space="preserve"> IFERROR(VLOOKUP(D24,NiftyDailyPosition!$A$2:$G$3804,6,FALSE),"No Data")</f>
        <v>312383468</v>
      </c>
    </row>
    <row r="25" spans="1:5">
      <c r="A25" s="1" t="s">
        <v>4</v>
      </c>
      <c r="B25" s="1" t="s">
        <v>5</v>
      </c>
      <c r="C25" s="1" t="s">
        <v>7</v>
      </c>
      <c r="D25" s="2">
        <v>41746</v>
      </c>
      <c r="E25">
        <f xml:space="preserve"> IFERROR(VLOOKUP(D25,NiftyDailyPosition!$A$2:$G$3804,6,FALSE),"No Data")</f>
        <v>131488368</v>
      </c>
    </row>
    <row r="26" spans="1:5" hidden="1">
      <c r="A26" s="1" t="s">
        <v>4</v>
      </c>
      <c r="B26" s="1" t="s">
        <v>5</v>
      </c>
      <c r="C26" s="1" t="s">
        <v>7</v>
      </c>
      <c r="D26" s="2">
        <v>41753</v>
      </c>
      <c r="E26" t="str">
        <f xml:space="preserve"> IFERROR(VLOOKUP(D26,NiftyDailyPosition!$A$2:$G$3804,6,FALSE),"No Data")</f>
        <v>No Data</v>
      </c>
    </row>
    <row r="27" spans="1:5">
      <c r="A27" s="1" t="s">
        <v>4</v>
      </c>
      <c r="B27" s="1" t="s">
        <v>5</v>
      </c>
      <c r="C27" s="1" t="s">
        <v>7</v>
      </c>
      <c r="D27" s="2">
        <v>41775</v>
      </c>
      <c r="E27">
        <f xml:space="preserve"> IFERROR(VLOOKUP(D27,NiftyDailyPosition!$A$2:$G$3804,6,FALSE),"No Data")</f>
        <v>393156741</v>
      </c>
    </row>
    <row r="28" spans="1:5">
      <c r="A28" s="1" t="s">
        <v>4</v>
      </c>
      <c r="B28" s="1" t="s">
        <v>5</v>
      </c>
      <c r="C28" s="1" t="s">
        <v>7</v>
      </c>
      <c r="D28" s="2">
        <v>41788</v>
      </c>
      <c r="E28">
        <f xml:space="preserve"> IFERROR(VLOOKUP(D28,NiftyDailyPosition!$A$2:$G$3804,6,FALSE),"No Data")</f>
        <v>241115398</v>
      </c>
    </row>
    <row r="29" spans="1:5">
      <c r="A29" s="1" t="s">
        <v>4</v>
      </c>
      <c r="B29" s="1" t="s">
        <v>5</v>
      </c>
      <c r="C29" s="1" t="s">
        <v>7</v>
      </c>
      <c r="D29" s="2">
        <v>41810</v>
      </c>
      <c r="E29">
        <f xml:space="preserve"> IFERROR(VLOOKUP(D29,NiftyDailyPosition!$A$2:$G$3804,6,FALSE),"No Data")</f>
        <v>124132217</v>
      </c>
    </row>
    <row r="30" spans="1:5">
      <c r="A30" s="1" t="s">
        <v>4</v>
      </c>
      <c r="B30" s="1" t="s">
        <v>5</v>
      </c>
      <c r="C30" s="1" t="s">
        <v>7</v>
      </c>
      <c r="D30" s="2">
        <v>41816</v>
      </c>
      <c r="E30">
        <f xml:space="preserve"> IFERROR(VLOOKUP(D30,NiftyDailyPosition!$A$2:$G$3804,6,FALSE),"No Data")</f>
        <v>171676960</v>
      </c>
    </row>
    <row r="31" spans="1:5">
      <c r="A31" s="1" t="s">
        <v>4</v>
      </c>
      <c r="B31" s="1" t="s">
        <v>5</v>
      </c>
      <c r="C31" s="1" t="s">
        <v>7</v>
      </c>
      <c r="D31" s="2">
        <v>41838</v>
      </c>
      <c r="E31">
        <f xml:space="preserve"> IFERROR(VLOOKUP(D31,NiftyDailyPosition!$A$2:$G$3804,6,FALSE),"No Data")</f>
        <v>134603073</v>
      </c>
    </row>
    <row r="32" spans="1:5">
      <c r="A32" s="1" t="s">
        <v>4</v>
      </c>
      <c r="B32" s="1" t="s">
        <v>5</v>
      </c>
      <c r="C32" s="1" t="s">
        <v>7</v>
      </c>
      <c r="D32" s="2">
        <v>41851</v>
      </c>
      <c r="E32">
        <f xml:space="preserve"> IFERROR(VLOOKUP(D32,NiftyDailyPosition!$A$2:$G$3804,6,FALSE),"No Data")</f>
        <v>208857257</v>
      </c>
    </row>
    <row r="33" spans="1:5">
      <c r="A33" s="1" t="s">
        <v>4</v>
      </c>
      <c r="B33" s="1" t="s">
        <v>5</v>
      </c>
      <c r="C33" s="1" t="s">
        <v>7</v>
      </c>
      <c r="D33" s="2">
        <v>41865</v>
      </c>
      <c r="E33">
        <f xml:space="preserve"> IFERROR(VLOOKUP(D33,NiftyDailyPosition!$A$2:$G$3804,6,FALSE),"No Data")</f>
        <v>127328105</v>
      </c>
    </row>
    <row r="34" spans="1:5">
      <c r="A34" s="1" t="s">
        <v>4</v>
      </c>
      <c r="B34" s="1" t="s">
        <v>5</v>
      </c>
      <c r="C34" s="1" t="s">
        <v>7</v>
      </c>
      <c r="D34" s="2">
        <v>41879</v>
      </c>
      <c r="E34">
        <f xml:space="preserve"> IFERROR(VLOOKUP(D34,NiftyDailyPosition!$A$2:$G$3804,6,FALSE),"No Data")</f>
        <v>189698796</v>
      </c>
    </row>
    <row r="35" spans="1:5">
      <c r="A35" s="1" t="s">
        <v>4</v>
      </c>
      <c r="B35" s="1" t="s">
        <v>5</v>
      </c>
      <c r="C35" s="1" t="s">
        <v>7</v>
      </c>
      <c r="D35" s="2">
        <v>41901</v>
      </c>
      <c r="E35">
        <f xml:space="preserve"> IFERROR(VLOOKUP(D35,NiftyDailyPosition!$A$2:$G$3804,6,FALSE),"No Data")</f>
        <v>161284509</v>
      </c>
    </row>
    <row r="36" spans="1:5">
      <c r="A36" s="1" t="s">
        <v>4</v>
      </c>
      <c r="B36" s="1" t="s">
        <v>5</v>
      </c>
      <c r="C36" s="1" t="s">
        <v>7</v>
      </c>
      <c r="D36" s="2">
        <v>41907</v>
      </c>
      <c r="E36">
        <f xml:space="preserve"> IFERROR(VLOOKUP(D36,NiftyDailyPosition!$A$2:$G$3804,6,FALSE),"No Data")</f>
        <v>231899016</v>
      </c>
    </row>
    <row r="37" spans="1:5">
      <c r="A37" s="1" t="s">
        <v>4</v>
      </c>
      <c r="B37" s="1" t="s">
        <v>5</v>
      </c>
      <c r="C37" s="1" t="s">
        <v>7</v>
      </c>
      <c r="D37" s="2">
        <v>41929</v>
      </c>
      <c r="E37">
        <f xml:space="preserve"> IFERROR(VLOOKUP(D37,NiftyDailyPosition!$A$2:$G$3804,6,FALSE),"No Data")</f>
        <v>177623196</v>
      </c>
    </row>
    <row r="38" spans="1:5">
      <c r="A38" s="1" t="s">
        <v>4</v>
      </c>
      <c r="B38" s="1" t="s">
        <v>5</v>
      </c>
      <c r="C38" s="1" t="s">
        <v>7</v>
      </c>
      <c r="D38" s="2">
        <v>41942</v>
      </c>
      <c r="E38">
        <f xml:space="preserve"> IFERROR(VLOOKUP(D38,NiftyDailyPosition!$A$2:$G$3804,6,FALSE),"No Data")</f>
        <v>205666559</v>
      </c>
    </row>
    <row r="39" spans="1:5">
      <c r="A39" s="1" t="s">
        <v>4</v>
      </c>
      <c r="B39" s="1" t="s">
        <v>5</v>
      </c>
      <c r="C39" s="1" t="s">
        <v>7</v>
      </c>
      <c r="D39" s="2">
        <v>41964</v>
      </c>
      <c r="E39">
        <f xml:space="preserve"> IFERROR(VLOOKUP(D39,NiftyDailyPosition!$A$2:$G$3804,6,FALSE),"No Data")</f>
        <v>137015453</v>
      </c>
    </row>
    <row r="40" spans="1:5">
      <c r="A40" s="1" t="s">
        <v>4</v>
      </c>
      <c r="B40" s="1" t="s">
        <v>5</v>
      </c>
      <c r="C40" s="1" t="s">
        <v>7</v>
      </c>
      <c r="D40" s="2">
        <v>41970</v>
      </c>
      <c r="E40">
        <f xml:space="preserve"> IFERROR(VLOOKUP(D40,NiftyDailyPosition!$A$2:$G$3804,6,FALSE),"No Data")</f>
        <v>194298604</v>
      </c>
    </row>
    <row r="41" spans="1:5">
      <c r="A41" s="1" t="s">
        <v>4</v>
      </c>
      <c r="B41" s="1" t="s">
        <v>5</v>
      </c>
      <c r="C41" s="1" t="s">
        <v>7</v>
      </c>
      <c r="D41" s="2">
        <v>41992</v>
      </c>
      <c r="E41">
        <f xml:space="preserve"> IFERROR(VLOOKUP(D41,NiftyDailyPosition!$A$2:$G$3804,6,FALSE),"No Data")</f>
        <v>174796496</v>
      </c>
    </row>
    <row r="42" spans="1:5">
      <c r="A42" s="1" t="s">
        <v>4</v>
      </c>
      <c r="B42" s="1" t="s">
        <v>5</v>
      </c>
      <c r="C42" s="1" t="s">
        <v>7</v>
      </c>
      <c r="D42" s="2">
        <v>41997</v>
      </c>
      <c r="E42">
        <f xml:space="preserve"> IFERROR(VLOOKUP(D42,NiftyDailyPosition!$A$2:$G$3804,6,FALSE),"No Data")</f>
        <v>221905876</v>
      </c>
    </row>
    <row r="43" spans="1:5">
      <c r="A43" s="1" t="s">
        <v>4</v>
      </c>
      <c r="B43" s="1" t="s">
        <v>5</v>
      </c>
      <c r="C43" s="1" t="s">
        <v>8</v>
      </c>
      <c r="D43" s="2">
        <v>41292</v>
      </c>
      <c r="E43">
        <f xml:space="preserve"> IFERROR(VLOOKUP(D43,NiftyDailyPosition!$A$2:$G$3804,6,FALSE),"No Data")</f>
        <v>186460701</v>
      </c>
    </row>
    <row r="44" spans="1:5">
      <c r="A44" s="1" t="s">
        <v>4</v>
      </c>
      <c r="B44" s="1" t="s">
        <v>5</v>
      </c>
      <c r="C44" s="1" t="s">
        <v>8</v>
      </c>
      <c r="D44" s="2">
        <v>41305</v>
      </c>
      <c r="E44">
        <f xml:space="preserve"> IFERROR(VLOOKUP(D44,NiftyDailyPosition!$A$2:$G$3804,6,FALSE),"No Data")</f>
        <v>168516750</v>
      </c>
    </row>
    <row r="45" spans="1:5">
      <c r="A45" s="1" t="s">
        <v>4</v>
      </c>
      <c r="B45" s="1" t="s">
        <v>5</v>
      </c>
      <c r="C45" s="1" t="s">
        <v>8</v>
      </c>
      <c r="D45" s="2">
        <v>41320</v>
      </c>
      <c r="E45">
        <f xml:space="preserve"> IFERROR(VLOOKUP(D45,NiftyDailyPosition!$A$2:$G$3804,6,FALSE),"No Data")</f>
        <v>125091945</v>
      </c>
    </row>
    <row r="46" spans="1:5">
      <c r="A46" s="1" t="s">
        <v>4</v>
      </c>
      <c r="B46" s="1" t="s">
        <v>5</v>
      </c>
      <c r="C46" s="1" t="s">
        <v>8</v>
      </c>
      <c r="D46" s="2">
        <v>41333</v>
      </c>
      <c r="E46">
        <f xml:space="preserve"> IFERROR(VLOOKUP(D46,NiftyDailyPosition!$A$2:$G$3804,6,FALSE),"No Data")</f>
        <v>334852895</v>
      </c>
    </row>
    <row r="47" spans="1:5">
      <c r="A47" s="1" t="s">
        <v>4</v>
      </c>
      <c r="B47" s="1" t="s">
        <v>5</v>
      </c>
      <c r="C47" s="1" t="s">
        <v>8</v>
      </c>
      <c r="D47" s="2">
        <v>41348</v>
      </c>
      <c r="E47">
        <f xml:space="preserve"> IFERROR(VLOOKUP(D47,NiftyDailyPosition!$A$2:$G$3804,6,FALSE),"No Data")</f>
        <v>152156666</v>
      </c>
    </row>
    <row r="48" spans="1:5">
      <c r="A48" s="1" t="s">
        <v>4</v>
      </c>
      <c r="B48" s="1" t="s">
        <v>5</v>
      </c>
      <c r="C48" s="1" t="s">
        <v>8</v>
      </c>
      <c r="D48" s="2">
        <v>41361</v>
      </c>
      <c r="E48">
        <f xml:space="preserve"> IFERROR(VLOOKUP(D48,NiftyDailyPosition!$A$2:$G$3804,6,FALSE),"No Data")</f>
        <v>209658945</v>
      </c>
    </row>
    <row r="49" spans="1:5">
      <c r="A49" s="1" t="s">
        <v>4</v>
      </c>
      <c r="B49" s="1" t="s">
        <v>5</v>
      </c>
      <c r="C49" s="1" t="s">
        <v>8</v>
      </c>
      <c r="D49" s="2">
        <v>41382</v>
      </c>
      <c r="E49">
        <f xml:space="preserve"> IFERROR(VLOOKUP(D49,NiftyDailyPosition!$A$2:$G$3804,6,FALSE),"No Data")</f>
        <v>149883469</v>
      </c>
    </row>
    <row r="50" spans="1:5">
      <c r="A50" s="1" t="s">
        <v>4</v>
      </c>
      <c r="B50" s="1" t="s">
        <v>5</v>
      </c>
      <c r="C50" s="1" t="s">
        <v>8</v>
      </c>
      <c r="D50" s="2">
        <v>41389</v>
      </c>
      <c r="E50">
        <f xml:space="preserve"> IFERROR(VLOOKUP(D50,NiftyDailyPosition!$A$2:$G$3804,6,FALSE),"No Data")</f>
        <v>199597725</v>
      </c>
    </row>
    <row r="51" spans="1:5">
      <c r="A51" s="1" t="s">
        <v>4</v>
      </c>
      <c r="B51" s="1" t="s">
        <v>5</v>
      </c>
      <c r="C51" s="1" t="s">
        <v>8</v>
      </c>
      <c r="D51" s="2">
        <v>41411</v>
      </c>
      <c r="E51">
        <f xml:space="preserve"> IFERROR(VLOOKUP(D51,NiftyDailyPosition!$A$2:$G$3804,6,FALSE),"No Data")</f>
        <v>147280254</v>
      </c>
    </row>
    <row r="52" spans="1:5">
      <c r="A52" s="1" t="s">
        <v>4</v>
      </c>
      <c r="B52" s="1" t="s">
        <v>5</v>
      </c>
      <c r="C52" s="1" t="s">
        <v>8</v>
      </c>
      <c r="D52" s="2">
        <v>41424</v>
      </c>
      <c r="E52">
        <f xml:space="preserve"> IFERROR(VLOOKUP(D52,NiftyDailyPosition!$A$2:$G$3804,6,FALSE),"No Data")</f>
        <v>194092801</v>
      </c>
    </row>
    <row r="53" spans="1:5">
      <c r="A53" s="1" t="s">
        <v>4</v>
      </c>
      <c r="B53" s="1" t="s">
        <v>5</v>
      </c>
      <c r="C53" s="1" t="s">
        <v>8</v>
      </c>
      <c r="D53" s="2">
        <v>41446</v>
      </c>
      <c r="E53">
        <f xml:space="preserve"> IFERROR(VLOOKUP(D53,NiftyDailyPosition!$A$2:$G$3804,6,FALSE),"No Data")</f>
        <v>182410583</v>
      </c>
    </row>
    <row r="54" spans="1:5">
      <c r="A54" s="1" t="s">
        <v>4</v>
      </c>
      <c r="B54" s="1" t="s">
        <v>5</v>
      </c>
      <c r="C54" s="1" t="s">
        <v>8</v>
      </c>
      <c r="D54" s="2">
        <v>41452</v>
      </c>
      <c r="E54">
        <f xml:space="preserve"> IFERROR(VLOOKUP(D54,NiftyDailyPosition!$A$2:$G$3804,6,FALSE),"No Data")</f>
        <v>239029425</v>
      </c>
    </row>
    <row r="55" spans="1:5">
      <c r="A55" s="1" t="s">
        <v>4</v>
      </c>
      <c r="B55" s="1" t="s">
        <v>5</v>
      </c>
      <c r="C55" s="1" t="s">
        <v>8</v>
      </c>
      <c r="D55" s="2">
        <v>41474</v>
      </c>
      <c r="E55">
        <f xml:space="preserve"> IFERROR(VLOOKUP(D55,NiftyDailyPosition!$A$2:$G$3804,6,FALSE),"No Data")</f>
        <v>163311714</v>
      </c>
    </row>
    <row r="56" spans="1:5">
      <c r="A56" s="1" t="s">
        <v>4</v>
      </c>
      <c r="B56" s="1" t="s">
        <v>5</v>
      </c>
      <c r="C56" s="1" t="s">
        <v>8</v>
      </c>
      <c r="D56" s="2">
        <v>41480</v>
      </c>
      <c r="E56">
        <f xml:space="preserve"> IFERROR(VLOOKUP(D56,NiftyDailyPosition!$A$2:$G$3804,6,FALSE),"No Data")</f>
        <v>237081135</v>
      </c>
    </row>
    <row r="57" spans="1:5">
      <c r="A57" s="1" t="s">
        <v>4</v>
      </c>
      <c r="B57" s="1" t="s">
        <v>5</v>
      </c>
      <c r="C57" s="1" t="s">
        <v>8</v>
      </c>
      <c r="D57" s="2">
        <v>41502</v>
      </c>
      <c r="E57">
        <f xml:space="preserve"> IFERROR(VLOOKUP(D57,NiftyDailyPosition!$A$2:$G$3804,6,FALSE),"No Data")</f>
        <v>248094094</v>
      </c>
    </row>
    <row r="58" spans="1:5">
      <c r="A58" s="1" t="s">
        <v>4</v>
      </c>
      <c r="B58" s="1" t="s">
        <v>5</v>
      </c>
      <c r="C58" s="1" t="s">
        <v>8</v>
      </c>
      <c r="D58" s="2">
        <v>41515</v>
      </c>
      <c r="E58">
        <f xml:space="preserve"> IFERROR(VLOOKUP(D58,NiftyDailyPosition!$A$2:$G$3804,6,FALSE),"No Data")</f>
        <v>326499273</v>
      </c>
    </row>
    <row r="59" spans="1:5">
      <c r="A59" s="1" t="s">
        <v>4</v>
      </c>
      <c r="B59" s="1" t="s">
        <v>5</v>
      </c>
      <c r="C59" s="1" t="s">
        <v>8</v>
      </c>
      <c r="D59" s="2">
        <v>41537</v>
      </c>
      <c r="E59">
        <f xml:space="preserve"> IFERROR(VLOOKUP(D59,NiftyDailyPosition!$A$2:$G$3804,6,FALSE),"No Data")</f>
        <v>318645265</v>
      </c>
    </row>
    <row r="60" spans="1:5">
      <c r="A60" s="1" t="s">
        <v>4</v>
      </c>
      <c r="B60" s="1" t="s">
        <v>5</v>
      </c>
      <c r="C60" s="1" t="s">
        <v>8</v>
      </c>
      <c r="D60" s="2">
        <v>41543</v>
      </c>
      <c r="E60">
        <f xml:space="preserve"> IFERROR(VLOOKUP(D60,NiftyDailyPosition!$A$2:$G$3804,6,FALSE),"No Data")</f>
        <v>220589737</v>
      </c>
    </row>
    <row r="61" spans="1:5">
      <c r="A61" s="1" t="s">
        <v>4</v>
      </c>
      <c r="B61" s="1" t="s">
        <v>5</v>
      </c>
      <c r="C61" s="1" t="s">
        <v>8</v>
      </c>
      <c r="D61" s="2">
        <v>41565</v>
      </c>
      <c r="E61">
        <f xml:space="preserve"> IFERROR(VLOOKUP(D61,NiftyDailyPosition!$A$2:$G$3804,6,FALSE),"No Data")</f>
        <v>250339955</v>
      </c>
    </row>
    <row r="62" spans="1:5">
      <c r="A62" s="1" t="s">
        <v>4</v>
      </c>
      <c r="B62" s="1" t="s">
        <v>5</v>
      </c>
      <c r="C62" s="1" t="s">
        <v>8</v>
      </c>
      <c r="D62" s="2">
        <v>41578</v>
      </c>
      <c r="E62">
        <f xml:space="preserve"> IFERROR(VLOOKUP(D62,NiftyDailyPosition!$A$2:$G$3804,6,FALSE),"No Data")</f>
        <v>239607127</v>
      </c>
    </row>
    <row r="63" spans="1:5" hidden="1">
      <c r="A63" s="1" t="s">
        <v>4</v>
      </c>
      <c r="B63" s="1" t="s">
        <v>5</v>
      </c>
      <c r="C63" s="1" t="s">
        <v>8</v>
      </c>
      <c r="D63" s="2">
        <v>41593</v>
      </c>
      <c r="E63" t="str">
        <f xml:space="preserve"> IFERROR(VLOOKUP(D63,NiftyDailyPosition!$A$2:$G$3804,6,FALSE),"No Data")</f>
        <v>No Data</v>
      </c>
    </row>
    <row r="64" spans="1:5">
      <c r="A64" s="1" t="s">
        <v>4</v>
      </c>
      <c r="B64" s="1" t="s">
        <v>5</v>
      </c>
      <c r="C64" s="1" t="s">
        <v>8</v>
      </c>
      <c r="D64" s="2">
        <v>41606</v>
      </c>
      <c r="E64">
        <f xml:space="preserve"> IFERROR(VLOOKUP(D64,NiftyDailyPosition!$A$2:$G$3804,6,FALSE),"No Data")</f>
        <v>195315802</v>
      </c>
    </row>
    <row r="65" spans="1:5">
      <c r="A65" s="1" t="s">
        <v>4</v>
      </c>
      <c r="B65" s="1" t="s">
        <v>5</v>
      </c>
      <c r="C65" s="1" t="s">
        <v>8</v>
      </c>
      <c r="D65" s="2">
        <v>41628</v>
      </c>
      <c r="E65">
        <f xml:space="preserve"> IFERROR(VLOOKUP(D65,NiftyDailyPosition!$A$2:$G$3804,6,FALSE),"No Data")</f>
        <v>171969981</v>
      </c>
    </row>
    <row r="66" spans="1:5">
      <c r="A66" s="1" t="s">
        <v>4</v>
      </c>
      <c r="B66" s="1" t="s">
        <v>5</v>
      </c>
      <c r="C66" s="1" t="s">
        <v>8</v>
      </c>
      <c r="D66" s="2">
        <v>41634</v>
      </c>
      <c r="E66">
        <f xml:space="preserve"> IFERROR(VLOOKUP(D66,NiftyDailyPosition!$A$2:$G$3804,6,FALSE),"No Data")</f>
        <v>182310258</v>
      </c>
    </row>
    <row r="67" spans="1:5">
      <c r="A67" s="1" t="s">
        <v>4</v>
      </c>
      <c r="B67" s="1" t="s">
        <v>5</v>
      </c>
      <c r="C67" s="1" t="s">
        <v>9</v>
      </c>
      <c r="D67" s="2">
        <v>40928</v>
      </c>
      <c r="E67">
        <f xml:space="preserve"> IFERROR(VLOOKUP(D67,NiftyDailyPosition!$A$2:$G$3804,6,FALSE),"No Data")</f>
        <v>221048007</v>
      </c>
    </row>
    <row r="68" spans="1:5">
      <c r="A68" s="1" t="s">
        <v>4</v>
      </c>
      <c r="B68" s="1" t="s">
        <v>5</v>
      </c>
      <c r="C68" s="1" t="s">
        <v>9</v>
      </c>
      <c r="D68" s="2">
        <v>40933</v>
      </c>
      <c r="E68">
        <f xml:space="preserve"> IFERROR(VLOOKUP(D68,NiftyDailyPosition!$A$2:$G$3804,6,FALSE),"No Data")</f>
        <v>219175709</v>
      </c>
    </row>
    <row r="69" spans="1:5">
      <c r="A69" s="1" t="s">
        <v>4</v>
      </c>
      <c r="B69" s="1" t="s">
        <v>5</v>
      </c>
      <c r="C69" s="1" t="s">
        <v>9</v>
      </c>
      <c r="D69" s="2">
        <v>40956</v>
      </c>
      <c r="E69">
        <f xml:space="preserve"> IFERROR(VLOOKUP(D69,NiftyDailyPosition!$A$2:$G$3804,6,FALSE),"No Data")</f>
        <v>329307516</v>
      </c>
    </row>
    <row r="70" spans="1:5">
      <c r="A70" s="1" t="s">
        <v>4</v>
      </c>
      <c r="B70" s="1" t="s">
        <v>5</v>
      </c>
      <c r="C70" s="1" t="s">
        <v>9</v>
      </c>
      <c r="D70" s="2">
        <v>40962</v>
      </c>
      <c r="E70">
        <f xml:space="preserve"> IFERROR(VLOOKUP(D70,NiftyDailyPosition!$A$2:$G$3804,6,FALSE),"No Data")</f>
        <v>307246519</v>
      </c>
    </row>
    <row r="71" spans="1:5">
      <c r="A71" s="1" t="s">
        <v>4</v>
      </c>
      <c r="B71" s="1" t="s">
        <v>5</v>
      </c>
      <c r="C71" s="1" t="s">
        <v>9</v>
      </c>
      <c r="D71" s="2">
        <v>40984</v>
      </c>
      <c r="E71">
        <f xml:space="preserve"> IFERROR(VLOOKUP(D71,NiftyDailyPosition!$A$2:$G$3804,6,FALSE),"No Data")</f>
        <v>267521147</v>
      </c>
    </row>
    <row r="72" spans="1:5">
      <c r="A72" s="1" t="s">
        <v>4</v>
      </c>
      <c r="B72" s="1" t="s">
        <v>5</v>
      </c>
      <c r="C72" s="1" t="s">
        <v>9</v>
      </c>
      <c r="D72" s="2">
        <v>40997</v>
      </c>
      <c r="E72">
        <f xml:space="preserve"> IFERROR(VLOOKUP(D72,NiftyDailyPosition!$A$2:$G$3804,6,FALSE),"No Data")</f>
        <v>242557889</v>
      </c>
    </row>
    <row r="73" spans="1:5">
      <c r="A73" s="1" t="s">
        <v>4</v>
      </c>
      <c r="B73" s="1" t="s">
        <v>5</v>
      </c>
      <c r="C73" s="1" t="s">
        <v>9</v>
      </c>
      <c r="D73" s="2">
        <v>41019</v>
      </c>
      <c r="E73">
        <f xml:space="preserve"> IFERROR(VLOOKUP(D73,NiftyDailyPosition!$A$2:$G$3804,6,FALSE),"No Data")</f>
        <v>135252751</v>
      </c>
    </row>
    <row r="74" spans="1:5">
      <c r="A74" s="1" t="s">
        <v>4</v>
      </c>
      <c r="B74" s="1" t="s">
        <v>5</v>
      </c>
      <c r="C74" s="1" t="s">
        <v>9</v>
      </c>
      <c r="D74" s="2">
        <v>41025</v>
      </c>
      <c r="E74">
        <f xml:space="preserve"> IFERROR(VLOOKUP(D74,NiftyDailyPosition!$A$2:$G$3804,6,FALSE),"No Data")</f>
        <v>185899437</v>
      </c>
    </row>
    <row r="75" spans="1:5">
      <c r="A75" s="1" t="s">
        <v>4</v>
      </c>
      <c r="B75" s="1" t="s">
        <v>5</v>
      </c>
      <c r="C75" s="1" t="s">
        <v>9</v>
      </c>
      <c r="D75" s="2">
        <v>41047</v>
      </c>
      <c r="E75">
        <f xml:space="preserve"> IFERROR(VLOOKUP(D75,NiftyDailyPosition!$A$2:$G$3804,6,FALSE),"No Data")</f>
        <v>154508649</v>
      </c>
    </row>
    <row r="76" spans="1:5">
      <c r="A76" s="1" t="s">
        <v>4</v>
      </c>
      <c r="B76" s="1" t="s">
        <v>5</v>
      </c>
      <c r="C76" s="1" t="s">
        <v>9</v>
      </c>
      <c r="D76" s="2">
        <v>41060</v>
      </c>
      <c r="E76">
        <f xml:space="preserve"> IFERROR(VLOOKUP(D76,NiftyDailyPosition!$A$2:$G$3804,6,FALSE),"No Data")</f>
        <v>296911390</v>
      </c>
    </row>
    <row r="77" spans="1:5">
      <c r="A77" s="1" t="s">
        <v>4</v>
      </c>
      <c r="B77" s="1" t="s">
        <v>5</v>
      </c>
      <c r="C77" s="1" t="s">
        <v>9</v>
      </c>
      <c r="D77" s="2">
        <v>41075</v>
      </c>
      <c r="E77">
        <f xml:space="preserve"> IFERROR(VLOOKUP(D77,NiftyDailyPosition!$A$2:$G$3804,6,FALSE),"No Data")</f>
        <v>155437144</v>
      </c>
    </row>
    <row r="78" spans="1:5">
      <c r="A78" s="1" t="s">
        <v>4</v>
      </c>
      <c r="B78" s="1" t="s">
        <v>5</v>
      </c>
      <c r="C78" s="1" t="s">
        <v>9</v>
      </c>
      <c r="D78" s="2">
        <v>41088</v>
      </c>
      <c r="E78">
        <f xml:space="preserve"> IFERROR(VLOOKUP(D78,NiftyDailyPosition!$A$2:$G$3804,6,FALSE),"No Data")</f>
        <v>143073791</v>
      </c>
    </row>
    <row r="79" spans="1:5">
      <c r="A79" s="1" t="s">
        <v>4</v>
      </c>
      <c r="B79" s="1" t="s">
        <v>5</v>
      </c>
      <c r="C79" s="1" t="s">
        <v>9</v>
      </c>
      <c r="D79" s="2">
        <v>41110</v>
      </c>
      <c r="E79">
        <f xml:space="preserve"> IFERROR(VLOOKUP(D79,NiftyDailyPosition!$A$2:$G$3804,6,FALSE),"No Data")</f>
        <v>89729408</v>
      </c>
    </row>
    <row r="80" spans="1:5">
      <c r="A80" s="1" t="s">
        <v>4</v>
      </c>
      <c r="B80" s="1" t="s">
        <v>5</v>
      </c>
      <c r="C80" s="1" t="s">
        <v>9</v>
      </c>
      <c r="D80" s="2">
        <v>41116</v>
      </c>
      <c r="E80">
        <f xml:space="preserve"> IFERROR(VLOOKUP(D80,NiftyDailyPosition!$A$2:$G$3804,6,FALSE),"No Data")</f>
        <v>180131639</v>
      </c>
    </row>
    <row r="81" spans="1:5">
      <c r="A81" s="1" t="s">
        <v>4</v>
      </c>
      <c r="B81" s="1" t="s">
        <v>5</v>
      </c>
      <c r="C81" s="1" t="s">
        <v>9</v>
      </c>
      <c r="D81" s="2">
        <v>41138</v>
      </c>
      <c r="E81">
        <f xml:space="preserve"> IFERROR(VLOOKUP(D81,NiftyDailyPosition!$A$2:$G$3804,6,FALSE),"No Data")</f>
        <v>134985473</v>
      </c>
    </row>
    <row r="82" spans="1:5">
      <c r="A82" s="1" t="s">
        <v>4</v>
      </c>
      <c r="B82" s="1" t="s">
        <v>5</v>
      </c>
      <c r="C82" s="1" t="s">
        <v>9</v>
      </c>
      <c r="D82" s="2">
        <v>41151</v>
      </c>
      <c r="E82">
        <f xml:space="preserve"> IFERROR(VLOOKUP(D82,NiftyDailyPosition!$A$2:$G$3804,6,FALSE),"No Data")</f>
        <v>226494000</v>
      </c>
    </row>
    <row r="83" spans="1:5">
      <c r="A83" s="1" t="s">
        <v>4</v>
      </c>
      <c r="B83" s="1" t="s">
        <v>5</v>
      </c>
      <c r="C83" s="1" t="s">
        <v>9</v>
      </c>
      <c r="D83" s="2">
        <v>41173</v>
      </c>
      <c r="E83">
        <f xml:space="preserve"> IFERROR(VLOOKUP(D83,NiftyDailyPosition!$A$2:$G$3804,6,FALSE),"No Data")</f>
        <v>278023825</v>
      </c>
    </row>
    <row r="84" spans="1:5">
      <c r="A84" s="1" t="s">
        <v>4</v>
      </c>
      <c r="B84" s="1" t="s">
        <v>5</v>
      </c>
      <c r="C84" s="1" t="s">
        <v>9</v>
      </c>
      <c r="D84" s="2">
        <v>41179</v>
      </c>
      <c r="E84">
        <f xml:space="preserve"> IFERROR(VLOOKUP(D84,NiftyDailyPosition!$A$2:$G$3804,6,FALSE),"No Data")</f>
        <v>238991690</v>
      </c>
    </row>
    <row r="85" spans="1:5">
      <c r="A85" s="1" t="s">
        <v>4</v>
      </c>
      <c r="B85" s="1" t="s">
        <v>5</v>
      </c>
      <c r="C85" s="1" t="s">
        <v>9</v>
      </c>
      <c r="D85" s="2">
        <v>41201</v>
      </c>
      <c r="E85">
        <f xml:space="preserve"> IFERROR(VLOOKUP(D85,NiftyDailyPosition!$A$2:$G$3804,6,FALSE),"No Data")</f>
        <v>124262817</v>
      </c>
    </row>
    <row r="86" spans="1:5">
      <c r="A86" s="1" t="s">
        <v>4</v>
      </c>
      <c r="B86" s="1" t="s">
        <v>5</v>
      </c>
      <c r="C86" s="1" t="s">
        <v>9</v>
      </c>
      <c r="D86" s="2">
        <v>41207</v>
      </c>
      <c r="E86">
        <f xml:space="preserve"> IFERROR(VLOOKUP(D86,NiftyDailyPosition!$A$2:$G$3804,6,FALSE),"No Data")</f>
        <v>158343061</v>
      </c>
    </row>
    <row r="87" spans="1:5">
      <c r="A87" s="1" t="s">
        <v>4</v>
      </c>
      <c r="B87" s="1" t="s">
        <v>5</v>
      </c>
      <c r="C87" s="1" t="s">
        <v>9</v>
      </c>
      <c r="D87" s="2">
        <v>41229</v>
      </c>
      <c r="E87">
        <f xml:space="preserve"> IFERROR(VLOOKUP(D87,NiftyDailyPosition!$A$2:$G$3804,6,FALSE),"No Data")</f>
        <v>121900570</v>
      </c>
    </row>
    <row r="88" spans="1:5">
      <c r="A88" s="1" t="s">
        <v>4</v>
      </c>
      <c r="B88" s="1" t="s">
        <v>5</v>
      </c>
      <c r="C88" s="1" t="s">
        <v>9</v>
      </c>
      <c r="D88" s="2">
        <v>41242</v>
      </c>
      <c r="E88">
        <f xml:space="preserve"> IFERROR(VLOOKUP(D88,NiftyDailyPosition!$A$2:$G$3804,6,FALSE),"No Data")</f>
        <v>207295475</v>
      </c>
    </row>
    <row r="89" spans="1:5">
      <c r="A89" s="1" t="s">
        <v>4</v>
      </c>
      <c r="B89" s="1" t="s">
        <v>5</v>
      </c>
      <c r="C89" s="1" t="s">
        <v>9</v>
      </c>
      <c r="D89" s="2">
        <v>41264</v>
      </c>
      <c r="E89">
        <f xml:space="preserve"> IFERROR(VLOOKUP(D89,NiftyDailyPosition!$A$2:$G$3804,6,FALSE),"No Data")</f>
        <v>141152911</v>
      </c>
    </row>
    <row r="90" spans="1:5">
      <c r="A90" s="1" t="s">
        <v>4</v>
      </c>
      <c r="B90" s="1" t="s">
        <v>5</v>
      </c>
      <c r="C90" s="1" t="s">
        <v>9</v>
      </c>
      <c r="D90" s="2">
        <v>41270</v>
      </c>
      <c r="E90">
        <f xml:space="preserve"> IFERROR(VLOOKUP(D90,NiftyDailyPosition!$A$2:$G$3804,6,FALSE),"No Data")</f>
        <v>139613235</v>
      </c>
    </row>
    <row r="91" spans="1:5">
      <c r="A91" s="1" t="s">
        <v>4</v>
      </c>
      <c r="B91" s="1" t="s">
        <v>5</v>
      </c>
      <c r="C91" s="1" t="s">
        <v>10</v>
      </c>
      <c r="D91" s="2">
        <v>40570</v>
      </c>
      <c r="E91">
        <f xml:space="preserve"> IFERROR(VLOOKUP(D91,NiftyDailyPosition!$A$2:$G$3804,6,FALSE),"No Data")</f>
        <v>201496674</v>
      </c>
    </row>
    <row r="92" spans="1:5">
      <c r="A92" s="1" t="s">
        <v>4</v>
      </c>
      <c r="B92" s="1" t="s">
        <v>5</v>
      </c>
      <c r="C92" s="1" t="s">
        <v>10</v>
      </c>
      <c r="D92" s="2">
        <v>40598</v>
      </c>
      <c r="E92">
        <f xml:space="preserve"> IFERROR(VLOOKUP(D92,NiftyDailyPosition!$A$2:$G$3804,6,FALSE),"No Data")</f>
        <v>259347677</v>
      </c>
    </row>
    <row r="93" spans="1:5">
      <c r="A93" s="1" t="s">
        <v>4</v>
      </c>
      <c r="B93" s="1" t="s">
        <v>5</v>
      </c>
      <c r="C93" s="1" t="s">
        <v>10</v>
      </c>
      <c r="D93" s="2">
        <v>40633</v>
      </c>
      <c r="E93">
        <f xml:space="preserve"> IFERROR(VLOOKUP(D93,NiftyDailyPosition!$A$2:$G$3804,6,FALSE),"No Data")</f>
        <v>219441114</v>
      </c>
    </row>
    <row r="94" spans="1:5">
      <c r="A94" s="1" t="s">
        <v>4</v>
      </c>
      <c r="B94" s="1" t="s">
        <v>5</v>
      </c>
      <c r="C94" s="1" t="s">
        <v>10</v>
      </c>
      <c r="D94" s="2">
        <v>40661</v>
      </c>
      <c r="E94">
        <f xml:space="preserve"> IFERROR(VLOOKUP(D94,NiftyDailyPosition!$A$2:$G$3804,6,FALSE),"No Data")</f>
        <v>159344933</v>
      </c>
    </row>
    <row r="95" spans="1:5">
      <c r="A95" s="1" t="s">
        <v>4</v>
      </c>
      <c r="B95" s="1" t="s">
        <v>5</v>
      </c>
      <c r="C95" s="1" t="s">
        <v>10</v>
      </c>
      <c r="D95" s="2">
        <v>40689</v>
      </c>
      <c r="E95">
        <f xml:space="preserve"> IFERROR(VLOOKUP(D95,NiftyDailyPosition!$A$2:$G$3804,6,FALSE),"No Data")</f>
        <v>161608076</v>
      </c>
    </row>
    <row r="96" spans="1:5">
      <c r="A96" s="1" t="s">
        <v>4</v>
      </c>
      <c r="B96" s="1" t="s">
        <v>5</v>
      </c>
      <c r="C96" s="1" t="s">
        <v>10</v>
      </c>
      <c r="D96" s="2">
        <v>40724</v>
      </c>
      <c r="E96">
        <f xml:space="preserve"> IFERROR(VLOOKUP(D96,NiftyDailyPosition!$A$2:$G$3804,6,FALSE),"No Data")</f>
        <v>179224275</v>
      </c>
    </row>
    <row r="97" spans="1:5">
      <c r="A97" s="1" t="s">
        <v>4</v>
      </c>
      <c r="B97" s="1" t="s">
        <v>5</v>
      </c>
      <c r="C97" s="1" t="s">
        <v>10</v>
      </c>
      <c r="D97" s="2">
        <v>40752</v>
      </c>
      <c r="E97">
        <f xml:space="preserve"> IFERROR(VLOOKUP(D97,NiftyDailyPosition!$A$2:$G$3804,6,FALSE),"No Data")</f>
        <v>164522151</v>
      </c>
    </row>
    <row r="98" spans="1:5">
      <c r="A98" s="1" t="s">
        <v>4</v>
      </c>
      <c r="B98" s="1" t="s">
        <v>5</v>
      </c>
      <c r="C98" s="1" t="s">
        <v>10</v>
      </c>
      <c r="D98" s="2">
        <v>40780</v>
      </c>
      <c r="E98">
        <f xml:space="preserve"> IFERROR(VLOOKUP(D98,NiftyDailyPosition!$A$2:$G$3804,6,FALSE),"No Data")</f>
        <v>184913414</v>
      </c>
    </row>
    <row r="99" spans="1:5">
      <c r="A99" s="1" t="s">
        <v>4</v>
      </c>
      <c r="B99" s="1" t="s">
        <v>5</v>
      </c>
      <c r="C99" s="1" t="s">
        <v>10</v>
      </c>
      <c r="D99" s="2">
        <v>40802</v>
      </c>
      <c r="E99">
        <f xml:space="preserve"> IFERROR(VLOOKUP(D99,NiftyDailyPosition!$A$2:$G$3804,6,FALSE),"No Data")</f>
        <v>225187238</v>
      </c>
    </row>
    <row r="100" spans="1:5">
      <c r="A100" s="1" t="s">
        <v>4</v>
      </c>
      <c r="B100" s="1" t="s">
        <v>5</v>
      </c>
      <c r="C100" s="1" t="s">
        <v>10</v>
      </c>
      <c r="D100" s="2">
        <v>40815</v>
      </c>
      <c r="E100">
        <f xml:space="preserve"> IFERROR(VLOOKUP(D100,NiftyDailyPosition!$A$2:$G$3804,6,FALSE),"No Data")</f>
        <v>216156088</v>
      </c>
    </row>
    <row r="101" spans="1:5">
      <c r="A101" s="1" t="s">
        <v>4</v>
      </c>
      <c r="B101" s="1" t="s">
        <v>5</v>
      </c>
      <c r="C101" s="1" t="s">
        <v>10</v>
      </c>
      <c r="D101" s="2">
        <v>40837</v>
      </c>
      <c r="E101">
        <f xml:space="preserve"> IFERROR(VLOOKUP(D101,NiftyDailyPosition!$A$2:$G$3804,6,FALSE),"No Data")</f>
        <v>109893599</v>
      </c>
    </row>
    <row r="102" spans="1:5">
      <c r="A102" s="1" t="s">
        <v>4</v>
      </c>
      <c r="B102" s="1" t="s">
        <v>5</v>
      </c>
      <c r="C102" s="1" t="s">
        <v>10</v>
      </c>
      <c r="D102" s="2">
        <v>40841</v>
      </c>
      <c r="E102">
        <f xml:space="preserve"> IFERROR(VLOOKUP(D102,NiftyDailyPosition!$A$2:$G$3804,6,FALSE),"No Data")</f>
        <v>221084588</v>
      </c>
    </row>
    <row r="103" spans="1:5">
      <c r="A103" s="1" t="s">
        <v>4</v>
      </c>
      <c r="B103" s="1" t="s">
        <v>5</v>
      </c>
      <c r="C103" s="1" t="s">
        <v>10</v>
      </c>
      <c r="D103" s="2">
        <v>40865</v>
      </c>
      <c r="E103">
        <f xml:space="preserve"> IFERROR(VLOOKUP(D103,NiftyDailyPosition!$A$2:$G$3804,6,FALSE),"No Data")</f>
        <v>192274363</v>
      </c>
    </row>
    <row r="104" spans="1:5">
      <c r="A104" s="1" t="s">
        <v>4</v>
      </c>
      <c r="B104" s="1" t="s">
        <v>5</v>
      </c>
      <c r="C104" s="1" t="s">
        <v>10</v>
      </c>
      <c r="D104" s="2">
        <v>40871</v>
      </c>
      <c r="E104">
        <f xml:space="preserve"> IFERROR(VLOOKUP(D104,NiftyDailyPosition!$A$2:$G$3804,6,FALSE),"No Data")</f>
        <v>213363083</v>
      </c>
    </row>
    <row r="105" spans="1:5">
      <c r="A105" s="1" t="s">
        <v>4</v>
      </c>
      <c r="B105" s="1" t="s">
        <v>5</v>
      </c>
      <c r="C105" s="1" t="s">
        <v>10</v>
      </c>
      <c r="D105" s="2">
        <v>40893</v>
      </c>
      <c r="E105">
        <f xml:space="preserve"> IFERROR(VLOOKUP(D105,NiftyDailyPosition!$A$2:$G$3804,6,FALSE),"No Data")</f>
        <v>202060039</v>
      </c>
    </row>
    <row r="106" spans="1:5">
      <c r="A106" s="1" t="s">
        <v>4</v>
      </c>
      <c r="B106" s="1" t="s">
        <v>5</v>
      </c>
      <c r="C106" s="1" t="s">
        <v>10</v>
      </c>
      <c r="D106" s="2">
        <v>40906</v>
      </c>
      <c r="E106">
        <f xml:space="preserve"> IFERROR(VLOOKUP(D106,NiftyDailyPosition!$A$2:$G$3804,6,FALSE),"No Data")</f>
        <v>146003804</v>
      </c>
    </row>
    <row r="107" spans="1:5">
      <c r="A107" s="1" t="s">
        <v>4</v>
      </c>
      <c r="B107" s="1" t="s">
        <v>5</v>
      </c>
      <c r="C107" s="1" t="s">
        <v>11</v>
      </c>
      <c r="D107" s="2">
        <v>40206</v>
      </c>
      <c r="E107">
        <f xml:space="preserve"> IFERROR(VLOOKUP(D107,NiftyDailyPosition!$A$2:$G$3804,6,FALSE),"No Data")</f>
        <v>275868897</v>
      </c>
    </row>
    <row r="108" spans="1:5">
      <c r="A108" s="1" t="s">
        <v>4</v>
      </c>
      <c r="B108" s="1" t="s">
        <v>5</v>
      </c>
      <c r="C108" s="1" t="s">
        <v>11</v>
      </c>
      <c r="D108" s="2">
        <v>40234</v>
      </c>
      <c r="E108">
        <f xml:space="preserve"> IFERROR(VLOOKUP(D108,NiftyDailyPosition!$A$2:$G$3804,6,FALSE),"No Data")</f>
        <v>179443119</v>
      </c>
    </row>
    <row r="109" spans="1:5">
      <c r="A109" s="1" t="s">
        <v>4</v>
      </c>
      <c r="B109" s="1" t="s">
        <v>5</v>
      </c>
      <c r="C109" s="1" t="s">
        <v>11</v>
      </c>
      <c r="D109" s="2">
        <v>40262</v>
      </c>
      <c r="E109">
        <f xml:space="preserve"> IFERROR(VLOOKUP(D109,NiftyDailyPosition!$A$2:$G$3804,6,FALSE),"No Data")</f>
        <v>207844844</v>
      </c>
    </row>
    <row r="110" spans="1:5">
      <c r="A110" s="1" t="s">
        <v>4</v>
      </c>
      <c r="B110" s="1" t="s">
        <v>5</v>
      </c>
      <c r="C110" s="1" t="s">
        <v>11</v>
      </c>
      <c r="D110" s="2">
        <v>40297</v>
      </c>
      <c r="E110">
        <f xml:space="preserve"> IFERROR(VLOOKUP(D110,NiftyDailyPosition!$A$2:$G$3804,6,FALSE),"No Data")</f>
        <v>171683419</v>
      </c>
    </row>
    <row r="111" spans="1:5">
      <c r="A111" s="1" t="s">
        <v>4</v>
      </c>
      <c r="B111" s="1" t="s">
        <v>5</v>
      </c>
      <c r="C111" s="1" t="s">
        <v>11</v>
      </c>
      <c r="D111" s="2">
        <v>40325</v>
      </c>
      <c r="E111">
        <f xml:space="preserve"> IFERROR(VLOOKUP(D111,NiftyDailyPosition!$A$2:$G$3804,6,FALSE),"No Data")</f>
        <v>238270068</v>
      </c>
    </row>
    <row r="112" spans="1:5">
      <c r="A112" s="1" t="s">
        <v>4</v>
      </c>
      <c r="B112" s="1" t="s">
        <v>5</v>
      </c>
      <c r="C112" s="1" t="s">
        <v>11</v>
      </c>
      <c r="D112" s="2">
        <v>40353</v>
      </c>
      <c r="E112">
        <f xml:space="preserve"> IFERROR(VLOOKUP(D112,NiftyDailyPosition!$A$2:$G$3804,6,FALSE),"No Data")</f>
        <v>218787111</v>
      </c>
    </row>
    <row r="113" spans="1:5">
      <c r="A113" s="1" t="s">
        <v>4</v>
      </c>
      <c r="B113" s="1" t="s">
        <v>5</v>
      </c>
      <c r="C113" s="1" t="s">
        <v>11</v>
      </c>
      <c r="D113" s="2">
        <v>40388</v>
      </c>
      <c r="E113">
        <f xml:space="preserve"> IFERROR(VLOOKUP(D113,NiftyDailyPosition!$A$2:$G$3804,6,FALSE),"No Data")</f>
        <v>162309098</v>
      </c>
    </row>
    <row r="114" spans="1:5">
      <c r="A114" s="1" t="s">
        <v>4</v>
      </c>
      <c r="B114" s="1" t="s">
        <v>5</v>
      </c>
      <c r="C114" s="1" t="s">
        <v>11</v>
      </c>
      <c r="D114" s="2">
        <v>40416</v>
      </c>
      <c r="E114">
        <f xml:space="preserve"> IFERROR(VLOOKUP(D114,NiftyDailyPosition!$A$2:$G$3804,6,FALSE),"No Data")</f>
        <v>186378293</v>
      </c>
    </row>
    <row r="115" spans="1:5">
      <c r="A115" s="1" t="s">
        <v>4</v>
      </c>
      <c r="B115" s="1" t="s">
        <v>5</v>
      </c>
      <c r="C115" s="1" t="s">
        <v>11</v>
      </c>
      <c r="D115" s="2">
        <v>40451</v>
      </c>
      <c r="E115">
        <f xml:space="preserve"> IFERROR(VLOOKUP(D115,NiftyDailyPosition!$A$2:$G$3804,6,FALSE),"No Data")</f>
        <v>217770233</v>
      </c>
    </row>
    <row r="116" spans="1:5">
      <c r="A116" s="1" t="s">
        <v>4</v>
      </c>
      <c r="B116" s="1" t="s">
        <v>5</v>
      </c>
      <c r="C116" s="1" t="s">
        <v>11</v>
      </c>
      <c r="D116" s="2">
        <v>40479</v>
      </c>
      <c r="E116">
        <f xml:space="preserve"> IFERROR(VLOOKUP(D116,NiftyDailyPosition!$A$2:$G$3804,6,FALSE),"No Data")</f>
        <v>228786632</v>
      </c>
    </row>
    <row r="117" spans="1:5">
      <c r="A117" s="1" t="s">
        <v>4</v>
      </c>
      <c r="B117" s="1" t="s">
        <v>5</v>
      </c>
      <c r="C117" s="1" t="s">
        <v>11</v>
      </c>
      <c r="D117" s="2">
        <v>40507</v>
      </c>
      <c r="E117">
        <f xml:space="preserve"> IFERROR(VLOOKUP(D117,NiftyDailyPosition!$A$2:$G$3804,6,FALSE),"No Data")</f>
        <v>371673464</v>
      </c>
    </row>
    <row r="118" spans="1:5">
      <c r="A118" s="1" t="s">
        <v>4</v>
      </c>
      <c r="B118" s="1" t="s">
        <v>5</v>
      </c>
      <c r="C118" s="1" t="s">
        <v>11</v>
      </c>
      <c r="D118" s="2">
        <v>40542</v>
      </c>
      <c r="E118">
        <f xml:space="preserve"> IFERROR(VLOOKUP(D118,NiftyDailyPosition!$A$2:$G$3804,6,FALSE),"No Data")</f>
        <v>194348266</v>
      </c>
    </row>
    <row r="119" spans="1:5">
      <c r="A119" s="1" t="s">
        <v>4</v>
      </c>
      <c r="B119" s="1" t="s">
        <v>5</v>
      </c>
      <c r="C119" s="1" t="s">
        <v>12</v>
      </c>
      <c r="D119" s="2">
        <v>39842</v>
      </c>
      <c r="E119">
        <f xml:space="preserve"> IFERROR(VLOOKUP(D119,NiftyDailyPosition!$A$2:$G$3804,6,FALSE),"No Data")</f>
        <v>347987447</v>
      </c>
    </row>
    <row r="120" spans="1:5">
      <c r="A120" s="1" t="s">
        <v>4</v>
      </c>
      <c r="B120" s="1" t="s">
        <v>5</v>
      </c>
      <c r="C120" s="1" t="s">
        <v>12</v>
      </c>
      <c r="D120" s="2">
        <v>39870</v>
      </c>
      <c r="E120">
        <f xml:space="preserve"> IFERROR(VLOOKUP(D120,NiftyDailyPosition!$A$2:$G$3804,6,FALSE),"No Data")</f>
        <v>250274333</v>
      </c>
    </row>
    <row r="121" spans="1:5">
      <c r="A121" s="1" t="s">
        <v>4</v>
      </c>
      <c r="B121" s="1" t="s">
        <v>5</v>
      </c>
      <c r="C121" s="1" t="s">
        <v>12</v>
      </c>
      <c r="D121" s="2">
        <v>39898</v>
      </c>
      <c r="E121">
        <f xml:space="preserve"> IFERROR(VLOOKUP(D121,NiftyDailyPosition!$A$2:$G$3804,6,FALSE),"No Data")</f>
        <v>416183641</v>
      </c>
    </row>
    <row r="122" spans="1:5" hidden="1">
      <c r="A122" s="1" t="s">
        <v>4</v>
      </c>
      <c r="B122" s="1" t="s">
        <v>5</v>
      </c>
      <c r="C122" s="1" t="s">
        <v>12</v>
      </c>
      <c r="D122" s="2">
        <v>39933</v>
      </c>
      <c r="E122" t="str">
        <f xml:space="preserve"> IFERROR(VLOOKUP(D122,NiftyDailyPosition!$A$2:$G$3804,6,FALSE),"No Data")</f>
        <v>No Data</v>
      </c>
    </row>
    <row r="123" spans="1:5">
      <c r="A123" s="1" t="s">
        <v>4</v>
      </c>
      <c r="B123" s="1" t="s">
        <v>5</v>
      </c>
      <c r="C123" s="1" t="s">
        <v>12</v>
      </c>
      <c r="D123" s="2">
        <v>39961</v>
      </c>
      <c r="E123">
        <f xml:space="preserve"> IFERROR(VLOOKUP(D123,NiftyDailyPosition!$A$2:$G$3804,6,FALSE),"No Data")</f>
        <v>460439887</v>
      </c>
    </row>
    <row r="124" spans="1:5">
      <c r="A124" s="1" t="s">
        <v>4</v>
      </c>
      <c r="B124" s="1" t="s">
        <v>5</v>
      </c>
      <c r="C124" s="1" t="s">
        <v>12</v>
      </c>
      <c r="D124" s="2">
        <v>39989</v>
      </c>
      <c r="E124">
        <f xml:space="preserve"> IFERROR(VLOOKUP(D124,NiftyDailyPosition!$A$2:$G$3804,6,FALSE),"No Data")</f>
        <v>407987742</v>
      </c>
    </row>
    <row r="125" spans="1:5">
      <c r="A125" s="1" t="s">
        <v>4</v>
      </c>
      <c r="B125" s="1" t="s">
        <v>5</v>
      </c>
      <c r="C125" s="1" t="s">
        <v>12</v>
      </c>
      <c r="D125" s="2">
        <v>40024</v>
      </c>
      <c r="E125">
        <f xml:space="preserve"> IFERROR(VLOOKUP(D125,NiftyDailyPosition!$A$2:$G$3804,6,FALSE),"No Data")</f>
        <v>338985380</v>
      </c>
    </row>
    <row r="126" spans="1:5">
      <c r="A126" s="1" t="s">
        <v>4</v>
      </c>
      <c r="B126" s="1" t="s">
        <v>5</v>
      </c>
      <c r="C126" s="1" t="s">
        <v>12</v>
      </c>
      <c r="D126" s="2">
        <v>40052</v>
      </c>
      <c r="E126">
        <f xml:space="preserve"> IFERROR(VLOOKUP(D126,NiftyDailyPosition!$A$2:$G$3804,6,FALSE),"No Data")</f>
        <v>230998335</v>
      </c>
    </row>
    <row r="127" spans="1:5">
      <c r="A127" s="1" t="s">
        <v>4</v>
      </c>
      <c r="B127" s="1" t="s">
        <v>5</v>
      </c>
      <c r="C127" s="1" t="s">
        <v>12</v>
      </c>
      <c r="D127" s="2">
        <v>40080</v>
      </c>
      <c r="E127">
        <f xml:space="preserve"> IFERROR(VLOOKUP(D127,NiftyDailyPosition!$A$2:$G$3804,6,FALSE),"No Data")</f>
        <v>266932031</v>
      </c>
    </row>
    <row r="128" spans="1:5">
      <c r="A128" s="1" t="s">
        <v>4</v>
      </c>
      <c r="B128" s="1" t="s">
        <v>5</v>
      </c>
      <c r="C128" s="1" t="s">
        <v>12</v>
      </c>
      <c r="D128" s="2">
        <v>40115</v>
      </c>
      <c r="E128">
        <f xml:space="preserve"> IFERROR(VLOOKUP(D128,NiftyDailyPosition!$A$2:$G$3804,6,FALSE),"No Data")</f>
        <v>354052799</v>
      </c>
    </row>
    <row r="129" spans="1:5">
      <c r="A129" s="1" t="s">
        <v>4</v>
      </c>
      <c r="B129" s="1" t="s">
        <v>5</v>
      </c>
      <c r="C129" s="1" t="s">
        <v>12</v>
      </c>
      <c r="D129" s="2">
        <v>40143</v>
      </c>
      <c r="E129">
        <f xml:space="preserve"> IFERROR(VLOOKUP(D129,NiftyDailyPosition!$A$2:$G$3804,6,FALSE),"No Data")</f>
        <v>250067337</v>
      </c>
    </row>
    <row r="130" spans="1:5">
      <c r="A130" s="1" t="s">
        <v>4</v>
      </c>
      <c r="B130" s="1" t="s">
        <v>5</v>
      </c>
      <c r="C130" s="1" t="s">
        <v>12</v>
      </c>
      <c r="D130" s="2">
        <v>40178</v>
      </c>
      <c r="E130">
        <f xml:space="preserve"> IFERROR(VLOOKUP(D130,NiftyDailyPosition!$A$2:$G$3804,6,FALSE),"No Data")</f>
        <v>188092940</v>
      </c>
    </row>
    <row r="131" spans="1:5">
      <c r="A131" s="1" t="s">
        <v>4</v>
      </c>
      <c r="B131" s="1" t="s">
        <v>5</v>
      </c>
      <c r="C131" s="1" t="s">
        <v>13</v>
      </c>
      <c r="D131" s="2">
        <v>39478</v>
      </c>
      <c r="E131">
        <f xml:space="preserve"> IFERROR(VLOOKUP(D131,NiftyDailyPosition!$A$2:$G$3804,6,FALSE),"No Data")</f>
        <v>187588589</v>
      </c>
    </row>
    <row r="132" spans="1:5">
      <c r="A132" s="1" t="s">
        <v>4</v>
      </c>
      <c r="B132" s="1" t="s">
        <v>5</v>
      </c>
      <c r="C132" s="1" t="s">
        <v>13</v>
      </c>
      <c r="D132" s="2">
        <v>39506</v>
      </c>
      <c r="E132">
        <f xml:space="preserve"> IFERROR(VLOOKUP(D132,NiftyDailyPosition!$A$2:$G$3804,6,FALSE),"No Data")</f>
        <v>108030320</v>
      </c>
    </row>
    <row r="133" spans="1:5">
      <c r="A133" s="1" t="s">
        <v>4</v>
      </c>
      <c r="B133" s="1" t="s">
        <v>5</v>
      </c>
      <c r="C133" s="1" t="s">
        <v>13</v>
      </c>
      <c r="D133" s="2">
        <v>39534</v>
      </c>
      <c r="E133">
        <f xml:space="preserve"> IFERROR(VLOOKUP(D133,NiftyDailyPosition!$A$2:$G$3804,6,FALSE),"No Data")</f>
        <v>180115315</v>
      </c>
    </row>
    <row r="134" spans="1:5">
      <c r="A134" s="1" t="s">
        <v>4</v>
      </c>
      <c r="B134" s="1" t="s">
        <v>5</v>
      </c>
      <c r="C134" s="1" t="s">
        <v>13</v>
      </c>
      <c r="D134" s="2">
        <v>39562</v>
      </c>
      <c r="E134">
        <f xml:space="preserve"> IFERROR(VLOOKUP(D134,NiftyDailyPosition!$A$2:$G$3804,6,FALSE),"No Data")</f>
        <v>154288468</v>
      </c>
    </row>
    <row r="135" spans="1:5">
      <c r="A135" s="1" t="s">
        <v>4</v>
      </c>
      <c r="B135" s="1" t="s">
        <v>5</v>
      </c>
      <c r="C135" s="1" t="s">
        <v>13</v>
      </c>
      <c r="D135" s="2">
        <v>39597</v>
      </c>
      <c r="E135">
        <f xml:space="preserve"> IFERROR(VLOOKUP(D135,NiftyDailyPosition!$A$2:$G$3804,6,FALSE),"No Data")</f>
        <v>194902303</v>
      </c>
    </row>
    <row r="136" spans="1:5">
      <c r="A136" s="1" t="s">
        <v>4</v>
      </c>
      <c r="B136" s="1" t="s">
        <v>5</v>
      </c>
      <c r="C136" s="1" t="s">
        <v>13</v>
      </c>
      <c r="D136" s="2">
        <v>39625</v>
      </c>
      <c r="E136">
        <f xml:space="preserve"> IFERROR(VLOOKUP(D136,NiftyDailyPosition!$A$2:$G$3804,6,FALSE),"No Data")</f>
        <v>196473131</v>
      </c>
    </row>
    <row r="137" spans="1:5">
      <c r="A137" s="1" t="s">
        <v>4</v>
      </c>
      <c r="B137" s="1" t="s">
        <v>5</v>
      </c>
      <c r="C137" s="1" t="s">
        <v>13</v>
      </c>
      <c r="D137" s="2">
        <v>39660</v>
      </c>
      <c r="E137">
        <f xml:space="preserve"> IFERROR(VLOOKUP(D137,NiftyDailyPosition!$A$2:$G$3804,6,FALSE),"No Data")</f>
        <v>199677047</v>
      </c>
    </row>
    <row r="138" spans="1:5">
      <c r="A138" s="1" t="s">
        <v>4</v>
      </c>
      <c r="B138" s="1" t="s">
        <v>5</v>
      </c>
      <c r="C138" s="1" t="s">
        <v>13</v>
      </c>
      <c r="D138" s="2">
        <v>39688</v>
      </c>
      <c r="E138">
        <f xml:space="preserve"> IFERROR(VLOOKUP(D138,NiftyDailyPosition!$A$2:$G$3804,6,FALSE),"No Data")</f>
        <v>161197240</v>
      </c>
    </row>
    <row r="139" spans="1:5">
      <c r="A139" s="1" t="s">
        <v>4</v>
      </c>
      <c r="B139" s="1" t="s">
        <v>5</v>
      </c>
      <c r="C139" s="1" t="s">
        <v>13</v>
      </c>
      <c r="D139" s="2">
        <v>39716</v>
      </c>
      <c r="E139">
        <f xml:space="preserve"> IFERROR(VLOOKUP(D139,NiftyDailyPosition!$A$2:$G$3804,6,FALSE),"No Data")</f>
        <v>217958856</v>
      </c>
    </row>
    <row r="140" spans="1:5">
      <c r="A140" s="1" t="s">
        <v>4</v>
      </c>
      <c r="B140" s="1" t="s">
        <v>5</v>
      </c>
      <c r="C140" s="1" t="s">
        <v>13</v>
      </c>
      <c r="D140" s="2">
        <v>39750</v>
      </c>
      <c r="E140">
        <f xml:space="preserve"> IFERROR(VLOOKUP(D140,NiftyDailyPosition!$A$2:$G$3804,6,FALSE),"No Data")</f>
        <v>361640496</v>
      </c>
    </row>
    <row r="141" spans="1:5" hidden="1">
      <c r="A141" s="1" t="s">
        <v>4</v>
      </c>
      <c r="B141" s="1" t="s">
        <v>5</v>
      </c>
      <c r="C141" s="1" t="s">
        <v>13</v>
      </c>
      <c r="D141" s="2">
        <v>39779</v>
      </c>
      <c r="E141" t="str">
        <f xml:space="preserve"> IFERROR(VLOOKUP(D141,NiftyDailyPosition!$A$2:$G$3804,6,FALSE),"No Data")</f>
        <v>No Data</v>
      </c>
    </row>
    <row r="142" spans="1:5" hidden="1">
      <c r="A142" s="1" t="s">
        <v>4</v>
      </c>
      <c r="B142" s="1" t="s">
        <v>5</v>
      </c>
      <c r="C142" s="1" t="s">
        <v>13</v>
      </c>
      <c r="D142" s="2">
        <v>39807</v>
      </c>
      <c r="E142" t="str">
        <f xml:space="preserve"> IFERROR(VLOOKUP(D142,NiftyDailyPosition!$A$2:$G$3804,6,FALSE),"No Data")</f>
        <v>No Data</v>
      </c>
    </row>
    <row r="143" spans="1:5">
      <c r="A143" s="1" t="s">
        <v>4</v>
      </c>
      <c r="B143" s="1" t="s">
        <v>5</v>
      </c>
      <c r="C143" s="1" t="s">
        <v>14</v>
      </c>
      <c r="D143" s="2">
        <v>39107</v>
      </c>
      <c r="E143">
        <f xml:space="preserve"> IFERROR(VLOOKUP(D143,NiftyDailyPosition!$A$2:$G$3804,6,FALSE),"No Data")</f>
        <v>130890355</v>
      </c>
    </row>
    <row r="144" spans="1:5">
      <c r="A144" s="1" t="s">
        <v>4</v>
      </c>
      <c r="B144" s="1" t="s">
        <v>5</v>
      </c>
      <c r="C144" s="1" t="s">
        <v>14</v>
      </c>
      <c r="D144" s="2">
        <v>39135</v>
      </c>
      <c r="E144">
        <f xml:space="preserve"> IFERROR(VLOOKUP(D144,NiftyDailyPosition!$A$2:$G$3804,6,FALSE),"No Data")</f>
        <v>120932537</v>
      </c>
    </row>
    <row r="145" spans="1:5">
      <c r="A145" s="1" t="s">
        <v>4</v>
      </c>
      <c r="B145" s="1" t="s">
        <v>5</v>
      </c>
      <c r="C145" s="1" t="s">
        <v>14</v>
      </c>
      <c r="D145" s="2">
        <v>39170</v>
      </c>
      <c r="E145">
        <f xml:space="preserve"> IFERROR(VLOOKUP(D145,NiftyDailyPosition!$A$2:$G$3804,6,FALSE),"No Data")</f>
        <v>111423813</v>
      </c>
    </row>
    <row r="146" spans="1:5">
      <c r="A146" s="1" t="s">
        <v>4</v>
      </c>
      <c r="B146" s="1" t="s">
        <v>5</v>
      </c>
      <c r="C146" s="1" t="s">
        <v>14</v>
      </c>
      <c r="D146" s="2">
        <v>39198</v>
      </c>
      <c r="E146">
        <f xml:space="preserve"> IFERROR(VLOOKUP(D146,NiftyDailyPosition!$A$2:$G$3804,6,FALSE),"No Data")</f>
        <v>111716820</v>
      </c>
    </row>
    <row r="147" spans="1:5">
      <c r="A147" s="1" t="s">
        <v>4</v>
      </c>
      <c r="B147" s="1" t="s">
        <v>5</v>
      </c>
      <c r="C147" s="1" t="s">
        <v>14</v>
      </c>
      <c r="D147" s="2">
        <v>39233</v>
      </c>
      <c r="E147">
        <f xml:space="preserve"> IFERROR(VLOOKUP(D147,NiftyDailyPosition!$A$2:$G$3804,6,FALSE),"No Data")</f>
        <v>105631422</v>
      </c>
    </row>
    <row r="148" spans="1:5">
      <c r="A148" s="1" t="s">
        <v>4</v>
      </c>
      <c r="B148" s="1" t="s">
        <v>5</v>
      </c>
      <c r="C148" s="1" t="s">
        <v>14</v>
      </c>
      <c r="D148" s="2">
        <v>39261</v>
      </c>
      <c r="E148">
        <f xml:space="preserve"> IFERROR(VLOOKUP(D148,NiftyDailyPosition!$A$2:$G$3804,6,FALSE),"No Data")</f>
        <v>117441740</v>
      </c>
    </row>
    <row r="149" spans="1:5">
      <c r="A149" s="1" t="s">
        <v>4</v>
      </c>
      <c r="B149" s="1" t="s">
        <v>5</v>
      </c>
      <c r="C149" s="1" t="s">
        <v>14</v>
      </c>
      <c r="D149" s="2">
        <v>39289</v>
      </c>
      <c r="E149">
        <f xml:space="preserve"> IFERROR(VLOOKUP(D149,NiftyDailyPosition!$A$2:$G$3804,6,FALSE),"No Data")</f>
        <v>129054845</v>
      </c>
    </row>
    <row r="150" spans="1:5">
      <c r="A150" s="1" t="s">
        <v>4</v>
      </c>
      <c r="B150" s="1" t="s">
        <v>5</v>
      </c>
      <c r="C150" s="1" t="s">
        <v>14</v>
      </c>
      <c r="D150" s="2">
        <v>39324</v>
      </c>
      <c r="E150">
        <f xml:space="preserve"> IFERROR(VLOOKUP(D150,NiftyDailyPosition!$A$2:$G$3804,6,FALSE),"No Data")</f>
        <v>129235436</v>
      </c>
    </row>
    <row r="151" spans="1:5">
      <c r="A151" s="1" t="s">
        <v>4</v>
      </c>
      <c r="B151" s="1" t="s">
        <v>5</v>
      </c>
      <c r="C151" s="1" t="s">
        <v>14</v>
      </c>
      <c r="D151" s="2">
        <v>39352</v>
      </c>
      <c r="E151">
        <f xml:space="preserve"> IFERROR(VLOOKUP(D151,NiftyDailyPosition!$A$2:$G$3804,6,FALSE),"No Data")</f>
        <v>172282571</v>
      </c>
    </row>
    <row r="152" spans="1:5">
      <c r="A152" s="1" t="s">
        <v>4</v>
      </c>
      <c r="B152" s="1" t="s">
        <v>5</v>
      </c>
      <c r="C152" s="1" t="s">
        <v>14</v>
      </c>
      <c r="D152" s="2">
        <v>39380</v>
      </c>
      <c r="E152">
        <f xml:space="preserve"> IFERROR(VLOOKUP(D152,NiftyDailyPosition!$A$2:$G$3804,6,FALSE),"No Data")</f>
        <v>189001966</v>
      </c>
    </row>
    <row r="153" spans="1:5">
      <c r="A153" s="1" t="s">
        <v>4</v>
      </c>
      <c r="B153" s="1" t="s">
        <v>5</v>
      </c>
      <c r="C153" s="1" t="s">
        <v>14</v>
      </c>
      <c r="D153" s="2">
        <v>39415</v>
      </c>
      <c r="E153">
        <f xml:space="preserve"> IFERROR(VLOOKUP(D153,NiftyDailyPosition!$A$2:$G$3804,6,FALSE),"No Data")</f>
        <v>301117809</v>
      </c>
    </row>
    <row r="154" spans="1:5">
      <c r="A154" s="1" t="s">
        <v>4</v>
      </c>
      <c r="B154" s="1" t="s">
        <v>5</v>
      </c>
      <c r="C154" s="1" t="s">
        <v>14</v>
      </c>
      <c r="D154" s="2">
        <v>39443</v>
      </c>
      <c r="E154">
        <f xml:space="preserve"> IFERROR(VLOOKUP(D154,NiftyDailyPosition!$A$2:$G$3804,6,FALSE),"No Data")</f>
        <v>150138294</v>
      </c>
    </row>
    <row r="155" spans="1:5">
      <c r="A155" s="1" t="s">
        <v>4</v>
      </c>
      <c r="B155" s="1" t="s">
        <v>5</v>
      </c>
      <c r="C155" s="1" t="s">
        <v>15</v>
      </c>
      <c r="D155" s="2">
        <v>38742</v>
      </c>
      <c r="E155">
        <f xml:space="preserve"> IFERROR(VLOOKUP(D155,NiftyDailyPosition!$A$2:$G$3804,6,FALSE),"No Data")</f>
        <v>97129132</v>
      </c>
    </row>
    <row r="156" spans="1:5">
      <c r="A156" s="1" t="s">
        <v>4</v>
      </c>
      <c r="B156" s="1" t="s">
        <v>5</v>
      </c>
      <c r="C156" s="1" t="s">
        <v>15</v>
      </c>
      <c r="D156" s="2">
        <v>38771</v>
      </c>
      <c r="E156">
        <f xml:space="preserve"> IFERROR(VLOOKUP(D156,NiftyDailyPosition!$A$2:$G$3804,6,FALSE),"No Data")</f>
        <v>108536483</v>
      </c>
    </row>
    <row r="157" spans="1:5">
      <c r="A157" s="1" t="s">
        <v>4</v>
      </c>
      <c r="B157" s="1" t="s">
        <v>5</v>
      </c>
      <c r="C157" s="1" t="s">
        <v>15</v>
      </c>
      <c r="D157" s="2">
        <v>38806</v>
      </c>
      <c r="E157">
        <f xml:space="preserve"> IFERROR(VLOOKUP(D157,NiftyDailyPosition!$A$2:$G$3804,6,FALSE),"No Data")</f>
        <v>167133850</v>
      </c>
    </row>
    <row r="158" spans="1:5">
      <c r="A158" s="1" t="s">
        <v>4</v>
      </c>
      <c r="B158" s="1" t="s">
        <v>5</v>
      </c>
      <c r="C158" s="1" t="s">
        <v>15</v>
      </c>
      <c r="D158" s="2">
        <v>38834</v>
      </c>
      <c r="E158">
        <f xml:space="preserve"> IFERROR(VLOOKUP(D158,NiftyDailyPosition!$A$2:$G$3804,6,FALSE),"No Data")</f>
        <v>148887167</v>
      </c>
    </row>
    <row r="159" spans="1:5">
      <c r="A159" s="1" t="s">
        <v>4</v>
      </c>
      <c r="B159" s="1" t="s">
        <v>5</v>
      </c>
      <c r="C159" s="1" t="s">
        <v>15</v>
      </c>
      <c r="D159" s="2">
        <v>38862</v>
      </c>
      <c r="E159">
        <f xml:space="preserve"> IFERROR(VLOOKUP(D159,NiftyDailyPosition!$A$2:$G$3804,6,FALSE),"No Data")</f>
        <v>154894775</v>
      </c>
    </row>
    <row r="160" spans="1:5">
      <c r="A160" s="1" t="s">
        <v>4</v>
      </c>
      <c r="B160" s="1" t="s">
        <v>5</v>
      </c>
      <c r="C160" s="1" t="s">
        <v>15</v>
      </c>
      <c r="D160" s="2">
        <v>38897</v>
      </c>
      <c r="E160">
        <f xml:space="preserve"> IFERROR(VLOOKUP(D160,NiftyDailyPosition!$A$2:$G$3804,6,FALSE),"No Data")</f>
        <v>110790760</v>
      </c>
    </row>
    <row r="161" spans="1:5">
      <c r="A161" s="1" t="s">
        <v>4</v>
      </c>
      <c r="B161" s="1" t="s">
        <v>5</v>
      </c>
      <c r="C161" s="1" t="s">
        <v>15</v>
      </c>
      <c r="D161" s="2">
        <v>38925</v>
      </c>
      <c r="E161">
        <f xml:space="preserve"> IFERROR(VLOOKUP(D161,NiftyDailyPosition!$A$2:$G$3804,6,FALSE),"No Data")</f>
        <v>106694441</v>
      </c>
    </row>
    <row r="162" spans="1:5">
      <c r="A162" s="1" t="s">
        <v>4</v>
      </c>
      <c r="B162" s="1" t="s">
        <v>5</v>
      </c>
      <c r="C162" s="1" t="s">
        <v>15</v>
      </c>
      <c r="D162" s="2">
        <v>38960</v>
      </c>
      <c r="E162">
        <f xml:space="preserve"> IFERROR(VLOOKUP(D162,NiftyDailyPosition!$A$2:$G$3804,6,FALSE),"No Data")</f>
        <v>98616609</v>
      </c>
    </row>
    <row r="163" spans="1:5">
      <c r="A163" s="1" t="s">
        <v>4</v>
      </c>
      <c r="B163" s="1" t="s">
        <v>5</v>
      </c>
      <c r="C163" s="1" t="s">
        <v>15</v>
      </c>
      <c r="D163" s="2">
        <v>38988</v>
      </c>
      <c r="E163">
        <f xml:space="preserve"> IFERROR(VLOOKUP(D163,NiftyDailyPosition!$A$2:$G$3804,6,FALSE),"No Data")</f>
        <v>82845862</v>
      </c>
    </row>
    <row r="164" spans="1:5">
      <c r="A164" s="1" t="s">
        <v>4</v>
      </c>
      <c r="B164" s="1" t="s">
        <v>5</v>
      </c>
      <c r="C164" s="1" t="s">
        <v>15</v>
      </c>
      <c r="D164" s="2">
        <v>39016</v>
      </c>
      <c r="E164">
        <f xml:space="preserve"> IFERROR(VLOOKUP(D164,NiftyDailyPosition!$A$2:$G$3804,6,FALSE),"No Data")</f>
        <v>97769504</v>
      </c>
    </row>
    <row r="165" spans="1:5">
      <c r="A165" s="1" t="s">
        <v>4</v>
      </c>
      <c r="B165" s="1" t="s">
        <v>5</v>
      </c>
      <c r="C165" s="1" t="s">
        <v>15</v>
      </c>
      <c r="D165" s="2">
        <v>39051</v>
      </c>
      <c r="E165">
        <f xml:space="preserve"> IFERROR(VLOOKUP(D165,NiftyDailyPosition!$A$2:$G$3804,6,FALSE),"No Data")</f>
        <v>99230654</v>
      </c>
    </row>
    <row r="166" spans="1:5">
      <c r="A166" s="1" t="s">
        <v>4</v>
      </c>
      <c r="B166" s="1" t="s">
        <v>5</v>
      </c>
      <c r="C166" s="1" t="s">
        <v>15</v>
      </c>
      <c r="D166" s="2">
        <v>39079</v>
      </c>
      <c r="E166">
        <f xml:space="preserve"> IFERROR(VLOOKUP(D166,NiftyDailyPosition!$A$2:$G$3804,6,FALSE),"No Data")</f>
        <v>82886489</v>
      </c>
    </row>
    <row r="167" spans="1:5">
      <c r="A167" s="1" t="s">
        <v>4</v>
      </c>
      <c r="B167" s="1" t="s">
        <v>5</v>
      </c>
      <c r="C167" s="1" t="s">
        <v>16</v>
      </c>
      <c r="D167" s="2">
        <v>38379</v>
      </c>
      <c r="E167">
        <f xml:space="preserve"> IFERROR(VLOOKUP(D167,NiftyDailyPosition!$A$2:$G$3804,6,FALSE),"No Data")</f>
        <v>135722670</v>
      </c>
    </row>
    <row r="168" spans="1:5">
      <c r="A168" s="1" t="s">
        <v>4</v>
      </c>
      <c r="B168" s="1" t="s">
        <v>5</v>
      </c>
      <c r="C168" s="1" t="s">
        <v>16</v>
      </c>
      <c r="D168" s="2">
        <v>38407</v>
      </c>
      <c r="E168">
        <f xml:space="preserve"> IFERROR(VLOOKUP(D168,NiftyDailyPosition!$A$2:$G$3804,6,FALSE),"No Data")</f>
        <v>76500198</v>
      </c>
    </row>
    <row r="169" spans="1:5">
      <c r="A169" s="1" t="s">
        <v>4</v>
      </c>
      <c r="B169" s="1" t="s">
        <v>5</v>
      </c>
      <c r="C169" s="1" t="s">
        <v>16</v>
      </c>
      <c r="D169" s="2">
        <v>38442</v>
      </c>
      <c r="E169">
        <f xml:space="preserve"> IFERROR(VLOOKUP(D169,NiftyDailyPosition!$A$2:$G$3804,6,FALSE),"No Data")</f>
        <v>91752570</v>
      </c>
    </row>
    <row r="170" spans="1:5">
      <c r="A170" s="1" t="s">
        <v>4</v>
      </c>
      <c r="B170" s="1" t="s">
        <v>5</v>
      </c>
      <c r="C170" s="1" t="s">
        <v>16</v>
      </c>
      <c r="D170" s="2">
        <v>38470</v>
      </c>
      <c r="E170">
        <f xml:space="preserve"> IFERROR(VLOOKUP(D170,NiftyDailyPosition!$A$2:$G$3804,6,FALSE),"No Data")</f>
        <v>82325185</v>
      </c>
    </row>
    <row r="171" spans="1:5">
      <c r="A171" s="1" t="s">
        <v>4</v>
      </c>
      <c r="B171" s="1" t="s">
        <v>5</v>
      </c>
      <c r="C171" s="1" t="s">
        <v>16</v>
      </c>
      <c r="D171" s="2">
        <v>38498</v>
      </c>
      <c r="E171">
        <f xml:space="preserve"> IFERROR(VLOOKUP(D171,NiftyDailyPosition!$A$2:$G$3804,6,FALSE),"No Data")</f>
        <v>88187689</v>
      </c>
    </row>
    <row r="172" spans="1:5">
      <c r="A172" s="1" t="s">
        <v>4</v>
      </c>
      <c r="B172" s="1" t="s">
        <v>5</v>
      </c>
      <c r="C172" s="1" t="s">
        <v>16</v>
      </c>
      <c r="D172" s="2">
        <v>38533</v>
      </c>
      <c r="E172">
        <f xml:space="preserve"> IFERROR(VLOOKUP(D172,NiftyDailyPosition!$A$2:$G$3804,6,FALSE),"No Data")</f>
        <v>82212701</v>
      </c>
    </row>
    <row r="173" spans="1:5" hidden="1">
      <c r="A173" s="1" t="s">
        <v>4</v>
      </c>
      <c r="B173" s="1" t="s">
        <v>5</v>
      </c>
      <c r="C173" s="1" t="s">
        <v>16</v>
      </c>
      <c r="D173" s="2">
        <v>38561</v>
      </c>
      <c r="E173" t="str">
        <f xml:space="preserve"> IFERROR(VLOOKUP(D173,NiftyDailyPosition!$A$2:$G$3804,6,FALSE),"No Data")</f>
        <v>No Data</v>
      </c>
    </row>
    <row r="174" spans="1:5">
      <c r="A174" s="1" t="s">
        <v>4</v>
      </c>
      <c r="B174" s="1" t="s">
        <v>5</v>
      </c>
      <c r="C174" s="1" t="s">
        <v>16</v>
      </c>
      <c r="D174" s="2">
        <v>38589</v>
      </c>
      <c r="E174">
        <f xml:space="preserve"> IFERROR(VLOOKUP(D174,NiftyDailyPosition!$A$2:$G$3804,6,FALSE),"No Data")</f>
        <v>78538713</v>
      </c>
    </row>
    <row r="175" spans="1:5">
      <c r="A175" s="1" t="s">
        <v>4</v>
      </c>
      <c r="B175" s="1" t="s">
        <v>5</v>
      </c>
      <c r="C175" s="1" t="s">
        <v>16</v>
      </c>
      <c r="D175" s="2">
        <v>38624</v>
      </c>
      <c r="E175">
        <f xml:space="preserve"> IFERROR(VLOOKUP(D175,NiftyDailyPosition!$A$2:$G$3804,6,FALSE),"No Data")</f>
        <v>118315309</v>
      </c>
    </row>
    <row r="176" spans="1:5">
      <c r="A176" s="1" t="s">
        <v>4</v>
      </c>
      <c r="B176" s="1" t="s">
        <v>5</v>
      </c>
      <c r="C176" s="1" t="s">
        <v>16</v>
      </c>
      <c r="D176" s="2">
        <v>38652</v>
      </c>
      <c r="E176">
        <f xml:space="preserve"> IFERROR(VLOOKUP(D176,NiftyDailyPosition!$A$2:$G$3804,6,FALSE),"No Data")</f>
        <v>125291990</v>
      </c>
    </row>
    <row r="177" spans="1:5">
      <c r="A177" s="1" t="s">
        <v>4</v>
      </c>
      <c r="B177" s="1" t="s">
        <v>5</v>
      </c>
      <c r="C177" s="1" t="s">
        <v>16</v>
      </c>
      <c r="D177" s="2">
        <v>38680</v>
      </c>
      <c r="E177">
        <f xml:space="preserve"> IFERROR(VLOOKUP(D177,NiftyDailyPosition!$A$2:$G$3804,6,FALSE),"No Data")</f>
        <v>98400541</v>
      </c>
    </row>
    <row r="178" spans="1:5">
      <c r="A178" s="1" t="s">
        <v>4</v>
      </c>
      <c r="B178" s="1" t="s">
        <v>5</v>
      </c>
      <c r="C178" s="1" t="s">
        <v>16</v>
      </c>
      <c r="D178" s="2">
        <v>38715</v>
      </c>
      <c r="E178">
        <f xml:space="preserve"> IFERROR(VLOOKUP(D178,NiftyDailyPosition!$A$2:$G$3804,6,FALSE),"No Data")</f>
        <v>79236604</v>
      </c>
    </row>
    <row r="179" spans="1:5">
      <c r="A179" s="1" t="s">
        <v>4</v>
      </c>
      <c r="B179" s="1" t="s">
        <v>5</v>
      </c>
      <c r="C179" s="1" t="s">
        <v>17</v>
      </c>
      <c r="D179" s="2">
        <v>38015</v>
      </c>
      <c r="E179">
        <f xml:space="preserve"> IFERROR(VLOOKUP(D179,NiftyDailyPosition!$A$2:$G$3804,6,FALSE),"No Data")</f>
        <v>158143479</v>
      </c>
    </row>
    <row r="180" spans="1:5">
      <c r="A180" s="1" t="s">
        <v>4</v>
      </c>
      <c r="B180" s="1" t="s">
        <v>5</v>
      </c>
      <c r="C180" s="1" t="s">
        <v>17</v>
      </c>
      <c r="D180" s="2">
        <v>38043</v>
      </c>
      <c r="E180">
        <f xml:space="preserve"> IFERROR(VLOOKUP(D180,NiftyDailyPosition!$A$2:$G$3804,6,FALSE),"No Data")</f>
        <v>114138836</v>
      </c>
    </row>
    <row r="181" spans="1:5">
      <c r="A181" s="1" t="s">
        <v>4</v>
      </c>
      <c r="B181" s="1" t="s">
        <v>5</v>
      </c>
      <c r="C181" s="1" t="s">
        <v>17</v>
      </c>
      <c r="D181" s="2">
        <v>38071</v>
      </c>
      <c r="E181">
        <f xml:space="preserve"> IFERROR(VLOOKUP(D181,NiftyDailyPosition!$A$2:$G$3804,6,FALSE),"No Data")</f>
        <v>108540393</v>
      </c>
    </row>
    <row r="182" spans="1:5">
      <c r="A182" s="1" t="s">
        <v>4</v>
      </c>
      <c r="B182" s="1" t="s">
        <v>5</v>
      </c>
      <c r="C182" s="1" t="s">
        <v>17</v>
      </c>
      <c r="D182" s="2">
        <v>38106</v>
      </c>
      <c r="E182">
        <f xml:space="preserve"> IFERROR(VLOOKUP(D182,NiftyDailyPosition!$A$2:$G$3804,6,FALSE),"No Data")</f>
        <v>136948059</v>
      </c>
    </row>
    <row r="183" spans="1:5">
      <c r="A183" s="1" t="s">
        <v>4</v>
      </c>
      <c r="B183" s="1" t="s">
        <v>5</v>
      </c>
      <c r="C183" s="1" t="s">
        <v>17</v>
      </c>
      <c r="D183" s="2">
        <v>38134</v>
      </c>
      <c r="E183">
        <f xml:space="preserve"> IFERROR(VLOOKUP(D183,NiftyDailyPosition!$A$2:$G$3804,6,FALSE),"No Data")</f>
        <v>101143246</v>
      </c>
    </row>
    <row r="184" spans="1:5">
      <c r="A184" s="1" t="s">
        <v>4</v>
      </c>
      <c r="B184" s="1" t="s">
        <v>5</v>
      </c>
      <c r="C184" s="1" t="s">
        <v>17</v>
      </c>
      <c r="D184" s="2">
        <v>38162</v>
      </c>
      <c r="E184">
        <f xml:space="preserve"> IFERROR(VLOOKUP(D184,NiftyDailyPosition!$A$2:$G$3804,6,FALSE),"No Data")</f>
        <v>136457145</v>
      </c>
    </row>
    <row r="185" spans="1:5">
      <c r="A185" s="1" t="s">
        <v>4</v>
      </c>
      <c r="B185" s="1" t="s">
        <v>5</v>
      </c>
      <c r="C185" s="1" t="s">
        <v>17</v>
      </c>
      <c r="D185" s="2">
        <v>38197</v>
      </c>
      <c r="E185">
        <f xml:space="preserve"> IFERROR(VLOOKUP(D185,NiftyDailyPosition!$A$2:$G$3804,6,FALSE),"No Data")</f>
        <v>167182154</v>
      </c>
    </row>
    <row r="186" spans="1:5">
      <c r="A186" s="1" t="s">
        <v>4</v>
      </c>
      <c r="B186" s="1" t="s">
        <v>5</v>
      </c>
      <c r="C186" s="1" t="s">
        <v>17</v>
      </c>
      <c r="D186" s="2">
        <v>38225</v>
      </c>
      <c r="E186">
        <f xml:space="preserve"> IFERROR(VLOOKUP(D186,NiftyDailyPosition!$A$2:$G$3804,6,FALSE),"No Data")</f>
        <v>96018805</v>
      </c>
    </row>
    <row r="187" spans="1:5">
      <c r="A187" s="1" t="s">
        <v>4</v>
      </c>
      <c r="B187" s="1" t="s">
        <v>5</v>
      </c>
      <c r="C187" s="1" t="s">
        <v>17</v>
      </c>
      <c r="D187" s="2">
        <v>38260</v>
      </c>
      <c r="E187">
        <f xml:space="preserve"> IFERROR(VLOOKUP(D187,NiftyDailyPosition!$A$2:$G$3804,6,FALSE),"No Data")</f>
        <v>125084761</v>
      </c>
    </row>
    <row r="188" spans="1:5">
      <c r="A188" s="1" t="s">
        <v>4</v>
      </c>
      <c r="B188" s="1" t="s">
        <v>5</v>
      </c>
      <c r="C188" s="1" t="s">
        <v>17</v>
      </c>
      <c r="D188" s="2">
        <v>38288</v>
      </c>
      <c r="E188">
        <f xml:space="preserve"> IFERROR(VLOOKUP(D188,NiftyDailyPosition!$A$2:$G$3804,6,FALSE),"No Data")</f>
        <v>113058113</v>
      </c>
    </row>
    <row r="189" spans="1:5">
      <c r="A189" s="1" t="s">
        <v>4</v>
      </c>
      <c r="B189" s="1" t="s">
        <v>5</v>
      </c>
      <c r="C189" s="1" t="s">
        <v>17</v>
      </c>
      <c r="D189" s="2">
        <v>38316</v>
      </c>
      <c r="E189">
        <f xml:space="preserve"> IFERROR(VLOOKUP(D189,NiftyDailyPosition!$A$2:$G$3804,6,FALSE),"No Data")</f>
        <v>105457319</v>
      </c>
    </row>
    <row r="190" spans="1:5">
      <c r="A190" s="1" t="s">
        <v>4</v>
      </c>
      <c r="B190" s="1" t="s">
        <v>5</v>
      </c>
      <c r="C190" s="1" t="s">
        <v>17</v>
      </c>
      <c r="D190" s="2">
        <v>38351</v>
      </c>
      <c r="E190">
        <f xml:space="preserve"> IFERROR(VLOOKUP(D190,NiftyDailyPosition!$A$2:$G$3804,6,FALSE),"No Data")</f>
        <v>79260391</v>
      </c>
    </row>
    <row r="191" spans="1:5">
      <c r="A191" s="1" t="s">
        <v>4</v>
      </c>
      <c r="B191" s="1" t="s">
        <v>5</v>
      </c>
      <c r="C191" s="1" t="s">
        <v>18</v>
      </c>
      <c r="D191" s="2">
        <v>37651</v>
      </c>
      <c r="E191">
        <f xml:space="preserve"> IFERROR(VLOOKUP(D191,NiftyDailyPosition!$A$2:$G$3804,6,FALSE),"No Data")</f>
        <v>79530492</v>
      </c>
    </row>
    <row r="192" spans="1:5">
      <c r="A192" s="1" t="s">
        <v>4</v>
      </c>
      <c r="B192" s="1" t="s">
        <v>5</v>
      </c>
      <c r="C192" s="1" t="s">
        <v>18</v>
      </c>
      <c r="D192" s="2">
        <v>37679</v>
      </c>
      <c r="E192">
        <f xml:space="preserve"> IFERROR(VLOOKUP(D192,NiftyDailyPosition!$A$2:$G$3804,6,FALSE),"No Data")</f>
        <v>63410023</v>
      </c>
    </row>
    <row r="193" spans="1:5">
      <c r="A193" s="1" t="s">
        <v>4</v>
      </c>
      <c r="B193" s="1" t="s">
        <v>5</v>
      </c>
      <c r="C193" s="1" t="s">
        <v>18</v>
      </c>
      <c r="D193" s="2">
        <v>37707</v>
      </c>
      <c r="E193">
        <f xml:space="preserve"> IFERROR(VLOOKUP(D193,NiftyDailyPosition!$A$2:$G$3804,6,FALSE),"No Data")</f>
        <v>50307563</v>
      </c>
    </row>
    <row r="194" spans="1:5">
      <c r="A194" s="1" t="s">
        <v>4</v>
      </c>
      <c r="B194" s="1" t="s">
        <v>5</v>
      </c>
      <c r="C194" s="1" t="s">
        <v>18</v>
      </c>
      <c r="D194" s="2">
        <v>37735</v>
      </c>
      <c r="E194">
        <f xml:space="preserve"> IFERROR(VLOOKUP(D194,NiftyDailyPosition!$A$2:$G$3804,6,FALSE),"No Data")</f>
        <v>107328010</v>
      </c>
    </row>
    <row r="195" spans="1:5">
      <c r="A195" s="1" t="s">
        <v>4</v>
      </c>
      <c r="B195" s="1" t="s">
        <v>5</v>
      </c>
      <c r="C195" s="1" t="s">
        <v>18</v>
      </c>
      <c r="D195" s="2">
        <v>37770</v>
      </c>
      <c r="E195">
        <f xml:space="preserve"> IFERROR(VLOOKUP(D195,NiftyDailyPosition!$A$2:$G$3804,6,FALSE),"No Data")</f>
        <v>91560152</v>
      </c>
    </row>
    <row r="196" spans="1:5">
      <c r="A196" s="1" t="s">
        <v>4</v>
      </c>
      <c r="B196" s="1" t="s">
        <v>5</v>
      </c>
      <c r="C196" s="1" t="s">
        <v>18</v>
      </c>
      <c r="D196" s="2">
        <v>37798</v>
      </c>
      <c r="E196">
        <f xml:space="preserve"> IFERROR(VLOOKUP(D196,NiftyDailyPosition!$A$2:$G$3804,6,FALSE),"No Data")</f>
        <v>92146328</v>
      </c>
    </row>
    <row r="197" spans="1:5">
      <c r="A197" s="1" t="s">
        <v>4</v>
      </c>
      <c r="B197" s="1" t="s">
        <v>5</v>
      </c>
      <c r="C197" s="1" t="s">
        <v>18</v>
      </c>
      <c r="D197" s="2">
        <v>37833</v>
      </c>
      <c r="E197">
        <f xml:space="preserve"> IFERROR(VLOOKUP(D197,NiftyDailyPosition!$A$2:$G$3804,6,FALSE),"No Data")</f>
        <v>117341864</v>
      </c>
    </row>
    <row r="198" spans="1:5">
      <c r="A198" s="1" t="s">
        <v>4</v>
      </c>
      <c r="B198" s="1" t="s">
        <v>5</v>
      </c>
      <c r="C198" s="1" t="s">
        <v>18</v>
      </c>
      <c r="D198" s="2">
        <v>37861</v>
      </c>
      <c r="E198">
        <f xml:space="preserve"> IFERROR(VLOOKUP(D198,NiftyDailyPosition!$A$2:$G$3804,6,FALSE),"No Data")</f>
        <v>147158684</v>
      </c>
    </row>
    <row r="199" spans="1:5">
      <c r="A199" s="1" t="s">
        <v>4</v>
      </c>
      <c r="B199" s="1" t="s">
        <v>5</v>
      </c>
      <c r="C199" s="1" t="s">
        <v>18</v>
      </c>
      <c r="D199" s="2">
        <v>37889</v>
      </c>
      <c r="E199">
        <f xml:space="preserve"> IFERROR(VLOOKUP(D199,NiftyDailyPosition!$A$2:$G$3804,6,FALSE),"No Data")</f>
        <v>196918451</v>
      </c>
    </row>
    <row r="200" spans="1:5">
      <c r="A200" s="1" t="s">
        <v>4</v>
      </c>
      <c r="B200" s="1" t="s">
        <v>5</v>
      </c>
      <c r="C200" s="1" t="s">
        <v>18</v>
      </c>
      <c r="D200" s="2">
        <v>37924</v>
      </c>
      <c r="E200">
        <f xml:space="preserve"> IFERROR(VLOOKUP(D200,NiftyDailyPosition!$A$2:$G$3804,6,FALSE),"No Data")</f>
        <v>202265871</v>
      </c>
    </row>
    <row r="201" spans="1:5">
      <c r="A201" s="1" t="s">
        <v>4</v>
      </c>
      <c r="B201" s="1" t="s">
        <v>5</v>
      </c>
      <c r="C201" s="1" t="s">
        <v>18</v>
      </c>
      <c r="D201" s="2">
        <v>37952</v>
      </c>
      <c r="E201">
        <f xml:space="preserve"> IFERROR(VLOOKUP(D201,NiftyDailyPosition!$A$2:$G$3804,6,FALSE),"No Data")</f>
        <v>113548508</v>
      </c>
    </row>
    <row r="202" spans="1:5">
      <c r="A202" s="1" t="s">
        <v>4</v>
      </c>
      <c r="B202" s="1" t="s">
        <v>5</v>
      </c>
      <c r="C202" s="1" t="s">
        <v>18</v>
      </c>
      <c r="D202" s="2">
        <v>37979</v>
      </c>
      <c r="E202">
        <f xml:space="preserve"> IFERROR(VLOOKUP(D202,NiftyDailyPosition!$A$2:$G$3804,6,FALSE),"No Data")</f>
        <v>134998248</v>
      </c>
    </row>
    <row r="203" spans="1:5">
      <c r="A203" s="1" t="s">
        <v>4</v>
      </c>
      <c r="B203" s="1" t="s">
        <v>5</v>
      </c>
      <c r="C203" s="1" t="s">
        <v>19</v>
      </c>
      <c r="D203" s="2">
        <v>37287</v>
      </c>
      <c r="E203">
        <f xml:space="preserve"> IFERROR(VLOOKUP(D203,NiftyDailyPosition!$A$2:$G$3804,6,FALSE),"No Data")</f>
        <v>66028228</v>
      </c>
    </row>
    <row r="204" spans="1:5">
      <c r="A204" s="1" t="s">
        <v>4</v>
      </c>
      <c r="B204" s="1" t="s">
        <v>5</v>
      </c>
      <c r="C204" s="1" t="s">
        <v>19</v>
      </c>
      <c r="D204" s="2">
        <v>37315</v>
      </c>
      <c r="E204">
        <f xml:space="preserve"> IFERROR(VLOOKUP(D204,NiftyDailyPosition!$A$2:$G$3804,6,FALSE),"No Data")</f>
        <v>104258064</v>
      </c>
    </row>
    <row r="205" spans="1:5">
      <c r="A205" s="1" t="s">
        <v>4</v>
      </c>
      <c r="B205" s="1" t="s">
        <v>5</v>
      </c>
      <c r="C205" s="1" t="s">
        <v>19</v>
      </c>
      <c r="D205" s="2">
        <v>37343</v>
      </c>
      <c r="E205">
        <f xml:space="preserve"> IFERROR(VLOOKUP(D205,NiftyDailyPosition!$A$2:$G$3804,6,FALSE),"No Data")</f>
        <v>55362083</v>
      </c>
    </row>
    <row r="206" spans="1:5">
      <c r="A206" s="1" t="s">
        <v>4</v>
      </c>
      <c r="B206" s="1" t="s">
        <v>5</v>
      </c>
      <c r="C206" s="1" t="s">
        <v>19</v>
      </c>
      <c r="D206" s="2">
        <v>37371</v>
      </c>
      <c r="E206">
        <f xml:space="preserve"> IFERROR(VLOOKUP(D206,NiftyDailyPosition!$A$2:$G$3804,6,FALSE),"No Data")</f>
        <v>44989860</v>
      </c>
    </row>
    <row r="207" spans="1:5">
      <c r="A207" s="1" t="s">
        <v>4</v>
      </c>
      <c r="B207" s="1" t="s">
        <v>5</v>
      </c>
      <c r="C207" s="1" t="s">
        <v>19</v>
      </c>
      <c r="D207" s="2">
        <v>37406</v>
      </c>
      <c r="E207">
        <f xml:space="preserve"> IFERROR(VLOOKUP(D207,NiftyDailyPosition!$A$2:$G$3804,6,FALSE),"No Data")</f>
        <v>56754281</v>
      </c>
    </row>
    <row r="208" spans="1:5">
      <c r="A208" s="1" t="s">
        <v>4</v>
      </c>
      <c r="B208" s="1" t="s">
        <v>5</v>
      </c>
      <c r="C208" s="1" t="s">
        <v>19</v>
      </c>
      <c r="D208" s="2">
        <v>37434</v>
      </c>
      <c r="E208">
        <f xml:space="preserve"> IFERROR(VLOOKUP(D208,NiftyDailyPosition!$A$2:$G$3804,6,FALSE),"No Data")</f>
        <v>50093269</v>
      </c>
    </row>
    <row r="209" spans="1:5">
      <c r="A209" s="1" t="s">
        <v>4</v>
      </c>
      <c r="B209" s="1" t="s">
        <v>5</v>
      </c>
      <c r="C209" s="1" t="s">
        <v>19</v>
      </c>
      <c r="D209" s="2">
        <v>37462</v>
      </c>
      <c r="E209">
        <f xml:space="preserve"> IFERROR(VLOOKUP(D209,NiftyDailyPosition!$A$2:$G$3804,6,FALSE),"No Data")</f>
        <v>77644954</v>
      </c>
    </row>
    <row r="210" spans="1:5">
      <c r="A210" s="1" t="s">
        <v>4</v>
      </c>
      <c r="B210" s="1" t="s">
        <v>5</v>
      </c>
      <c r="C210" s="1" t="s">
        <v>19</v>
      </c>
      <c r="D210" s="2">
        <v>37497</v>
      </c>
      <c r="E210">
        <f xml:space="preserve"> IFERROR(VLOOKUP(D210,NiftyDailyPosition!$A$2:$G$3804,6,FALSE),"No Data")</f>
        <v>75078066</v>
      </c>
    </row>
    <row r="211" spans="1:5">
      <c r="A211" s="1" t="s">
        <v>4</v>
      </c>
      <c r="B211" s="1" t="s">
        <v>5</v>
      </c>
      <c r="C211" s="1" t="s">
        <v>19</v>
      </c>
      <c r="D211" s="2">
        <v>37525</v>
      </c>
      <c r="E211">
        <f xml:space="preserve"> IFERROR(VLOOKUP(D211,NiftyDailyPosition!$A$2:$G$3804,6,FALSE),"No Data")</f>
        <v>29510252</v>
      </c>
    </row>
    <row r="212" spans="1:5">
      <c r="A212" s="1" t="s">
        <v>4</v>
      </c>
      <c r="B212" s="1" t="s">
        <v>5</v>
      </c>
      <c r="C212" s="1" t="s">
        <v>19</v>
      </c>
      <c r="D212" s="2">
        <v>37560</v>
      </c>
      <c r="E212">
        <f xml:space="preserve"> IFERROR(VLOOKUP(D212,NiftyDailyPosition!$A$2:$G$3804,6,FALSE),"No Data")</f>
        <v>101284389</v>
      </c>
    </row>
    <row r="213" spans="1:5">
      <c r="A213" s="1" t="s">
        <v>4</v>
      </c>
      <c r="B213" s="1" t="s">
        <v>5</v>
      </c>
      <c r="C213" s="1" t="s">
        <v>19</v>
      </c>
      <c r="D213" s="2">
        <v>37588</v>
      </c>
      <c r="E213">
        <f xml:space="preserve"> IFERROR(VLOOKUP(D213,NiftyDailyPosition!$A$2:$G$3804,6,FALSE),"No Data")</f>
        <v>75687832</v>
      </c>
    </row>
    <row r="214" spans="1:5">
      <c r="A214" s="1" t="s">
        <v>4</v>
      </c>
      <c r="B214" s="1" t="s">
        <v>5</v>
      </c>
      <c r="C214" s="1" t="s">
        <v>19</v>
      </c>
      <c r="D214" s="2">
        <v>37616</v>
      </c>
      <c r="E214">
        <f xml:space="preserve"> IFERROR(VLOOKUP(D214,NiftyDailyPosition!$A$2:$G$3804,6,FALSE),"No Data")</f>
        <v>70340712</v>
      </c>
    </row>
    <row r="215" spans="1:5">
      <c r="A215" s="1" t="s">
        <v>4</v>
      </c>
      <c r="B215" s="1" t="s">
        <v>5</v>
      </c>
      <c r="C215" s="1" t="s">
        <v>20</v>
      </c>
      <c r="D215" s="2">
        <v>36916</v>
      </c>
      <c r="E215">
        <f xml:space="preserve"> IFERROR(VLOOKUP(D215,NiftyDailyPosition!$A$2:$G$3804,6,FALSE),"No Data")</f>
        <v>108877172</v>
      </c>
    </row>
    <row r="216" spans="1:5">
      <c r="A216" s="1" t="s">
        <v>4</v>
      </c>
      <c r="B216" s="1" t="s">
        <v>5</v>
      </c>
      <c r="C216" s="1" t="s">
        <v>20</v>
      </c>
      <c r="D216" s="2">
        <v>36944</v>
      </c>
      <c r="E216">
        <f xml:space="preserve"> IFERROR(VLOOKUP(D216,NiftyDailyPosition!$A$2:$G$3804,6,FALSE),"No Data")</f>
        <v>100049959</v>
      </c>
    </row>
    <row r="217" spans="1:5">
      <c r="A217" s="1" t="s">
        <v>4</v>
      </c>
      <c r="B217" s="1" t="s">
        <v>5</v>
      </c>
      <c r="C217" s="1" t="s">
        <v>20</v>
      </c>
      <c r="D217" s="2">
        <v>36979</v>
      </c>
      <c r="E217">
        <f xml:space="preserve"> IFERROR(VLOOKUP(D217,NiftyDailyPosition!$A$2:$G$3804,6,FALSE),"No Data")</f>
        <v>31581037</v>
      </c>
    </row>
    <row r="218" spans="1:5">
      <c r="A218" s="1" t="s">
        <v>4</v>
      </c>
      <c r="B218" s="1" t="s">
        <v>5</v>
      </c>
      <c r="C218" s="1" t="s">
        <v>20</v>
      </c>
      <c r="D218" s="2">
        <v>37007</v>
      </c>
      <c r="E218">
        <f xml:space="preserve"> IFERROR(VLOOKUP(D218,NiftyDailyPosition!$A$2:$G$3804,6,FALSE),"No Data")</f>
        <v>55932790</v>
      </c>
    </row>
    <row r="219" spans="1:5">
      <c r="A219" s="1" t="s">
        <v>4</v>
      </c>
      <c r="B219" s="1" t="s">
        <v>5</v>
      </c>
      <c r="C219" s="1" t="s">
        <v>20</v>
      </c>
      <c r="D219" s="2">
        <v>37042</v>
      </c>
      <c r="E219">
        <f xml:space="preserve"> IFERROR(VLOOKUP(D219,NiftyDailyPosition!$A$2:$G$3804,6,FALSE),"No Data")</f>
        <v>51326602</v>
      </c>
    </row>
    <row r="220" spans="1:5">
      <c r="A220" s="1" t="s">
        <v>4</v>
      </c>
      <c r="B220" s="1" t="s">
        <v>5</v>
      </c>
      <c r="C220" s="1" t="s">
        <v>20</v>
      </c>
      <c r="D220" s="2">
        <v>37070</v>
      </c>
      <c r="E220">
        <f xml:space="preserve"> IFERROR(VLOOKUP(D220,NiftyDailyPosition!$A$2:$G$3804,6,FALSE),"No Data")</f>
        <v>31053307</v>
      </c>
    </row>
    <row r="221" spans="1:5">
      <c r="A221" s="1" t="s">
        <v>4</v>
      </c>
      <c r="B221" s="1" t="s">
        <v>5</v>
      </c>
      <c r="C221" s="1" t="s">
        <v>20</v>
      </c>
      <c r="D221" s="2">
        <v>37098</v>
      </c>
      <c r="E221">
        <f xml:space="preserve"> IFERROR(VLOOKUP(D221,NiftyDailyPosition!$A$2:$G$3804,6,FALSE),"No Data")</f>
        <v>32443885</v>
      </c>
    </row>
    <row r="222" spans="1:5">
      <c r="A222" s="1" t="s">
        <v>4</v>
      </c>
      <c r="B222" s="1" t="s">
        <v>5</v>
      </c>
      <c r="C222" s="1" t="s">
        <v>20</v>
      </c>
      <c r="D222" s="2">
        <v>37133</v>
      </c>
      <c r="E222">
        <f xml:space="preserve"> IFERROR(VLOOKUP(D222,NiftyDailyPosition!$A$2:$G$3804,6,FALSE),"No Data")</f>
        <v>38781188</v>
      </c>
    </row>
    <row r="223" spans="1:5">
      <c r="A223" s="1" t="s">
        <v>4</v>
      </c>
      <c r="B223" s="1" t="s">
        <v>5</v>
      </c>
      <c r="C223" s="1" t="s">
        <v>20</v>
      </c>
      <c r="D223" s="2">
        <v>37161</v>
      </c>
      <c r="E223">
        <f xml:space="preserve"> IFERROR(VLOOKUP(D223,NiftyDailyPosition!$A$2:$G$3804,6,FALSE),"No Data")</f>
        <v>51712403</v>
      </c>
    </row>
    <row r="224" spans="1:5">
      <c r="A224" s="1" t="s">
        <v>4</v>
      </c>
      <c r="B224" s="1" t="s">
        <v>5</v>
      </c>
      <c r="C224" s="1" t="s">
        <v>20</v>
      </c>
      <c r="D224" s="2">
        <v>37189</v>
      </c>
      <c r="E224">
        <f xml:space="preserve"> IFERROR(VLOOKUP(D224,NiftyDailyPosition!$A$2:$G$3804,6,FALSE),"No Data")</f>
        <v>60241032</v>
      </c>
    </row>
    <row r="225" spans="1:5">
      <c r="A225" s="1" t="s">
        <v>4</v>
      </c>
      <c r="B225" s="1" t="s">
        <v>5</v>
      </c>
      <c r="C225" s="1" t="s">
        <v>20</v>
      </c>
      <c r="D225" s="2">
        <v>37224</v>
      </c>
      <c r="E225">
        <f xml:space="preserve"> IFERROR(VLOOKUP(D225,NiftyDailyPosition!$A$2:$G$3804,6,FALSE),"No Data")</f>
        <v>60878364</v>
      </c>
    </row>
    <row r="226" spans="1:5" hidden="1">
      <c r="A226" s="1" t="s">
        <v>4</v>
      </c>
      <c r="B226" s="1" t="s">
        <v>5</v>
      </c>
      <c r="C226" s="1" t="s">
        <v>20</v>
      </c>
      <c r="D226" s="2">
        <v>37252</v>
      </c>
      <c r="E226" t="str">
        <f xml:space="preserve"> IFERROR(VLOOKUP(D226,NiftyDailyPosition!$A$2:$G$3804,6,FALSE),"No Data")</f>
        <v>No Data</v>
      </c>
    </row>
    <row r="227" spans="1:5">
      <c r="A227" s="1" t="s">
        <v>4</v>
      </c>
      <c r="B227" s="1" t="s">
        <v>5</v>
      </c>
      <c r="C227" s="1" t="s">
        <v>21</v>
      </c>
      <c r="D227" s="2">
        <v>36706</v>
      </c>
      <c r="E227">
        <f xml:space="preserve"> IFERROR(VLOOKUP(D227,NiftyDailyPosition!$A$2:$G$3804,6,FALSE),"No Data")</f>
        <v>41360755</v>
      </c>
    </row>
    <row r="228" spans="1:5">
      <c r="A228" s="1" t="s">
        <v>4</v>
      </c>
      <c r="B228" s="1" t="s">
        <v>5</v>
      </c>
      <c r="C228" s="1" t="s">
        <v>21</v>
      </c>
      <c r="D228" s="2">
        <v>36734</v>
      </c>
      <c r="E228">
        <f xml:space="preserve"> IFERROR(VLOOKUP(D228,NiftyDailyPosition!$A$2:$G$3804,6,FALSE),"No Data")</f>
        <v>41436644</v>
      </c>
    </row>
    <row r="229" spans="1:5">
      <c r="A229" s="1" t="s">
        <v>4</v>
      </c>
      <c r="B229" s="1" t="s">
        <v>5</v>
      </c>
      <c r="C229" s="1" t="s">
        <v>21</v>
      </c>
      <c r="D229" s="2">
        <v>36769</v>
      </c>
      <c r="E229">
        <f xml:space="preserve"> IFERROR(VLOOKUP(D229,NiftyDailyPosition!$A$2:$G$3804,6,FALSE),"No Data")</f>
        <v>41752795</v>
      </c>
    </row>
    <row r="230" spans="1:5">
      <c r="A230" s="1" t="s">
        <v>4</v>
      </c>
      <c r="B230" s="1" t="s">
        <v>5</v>
      </c>
      <c r="C230" s="1" t="s">
        <v>21</v>
      </c>
      <c r="D230" s="2">
        <v>36797</v>
      </c>
      <c r="E230">
        <f xml:space="preserve"> IFERROR(VLOOKUP(D230,NiftyDailyPosition!$A$2:$G$3804,6,FALSE),"No Data")</f>
        <v>60964211</v>
      </c>
    </row>
    <row r="231" spans="1:5">
      <c r="A231" s="1" t="s">
        <v>4</v>
      </c>
      <c r="B231" s="1" t="s">
        <v>5</v>
      </c>
      <c r="C231" s="1" t="s">
        <v>21</v>
      </c>
      <c r="D231" s="2">
        <v>36824</v>
      </c>
      <c r="E231">
        <f xml:space="preserve"> IFERROR(VLOOKUP(D231,NiftyDailyPosition!$A$2:$G$3804,6,FALSE),"No Data")</f>
        <v>61460048</v>
      </c>
    </row>
    <row r="232" spans="1:5">
      <c r="A232" s="1" t="s">
        <v>4</v>
      </c>
      <c r="B232" s="1" t="s">
        <v>5</v>
      </c>
      <c r="C232" s="1" t="s">
        <v>21</v>
      </c>
      <c r="D232" s="2">
        <v>36860</v>
      </c>
      <c r="E232">
        <f xml:space="preserve"> IFERROR(VLOOKUP(D232,NiftyDailyPosition!$A$2:$G$3804,6,FALSE),"No Data")</f>
        <v>75246754</v>
      </c>
    </row>
    <row r="233" spans="1:5">
      <c r="A233" s="1" t="s">
        <v>4</v>
      </c>
      <c r="B233" s="1" t="s">
        <v>5</v>
      </c>
      <c r="C233" s="1" t="s">
        <v>21</v>
      </c>
      <c r="D233" s="2">
        <v>36888</v>
      </c>
      <c r="E233">
        <f xml:space="preserve"> IFERROR(VLOOKUP(D233,NiftyDailyPosition!$A$2:$G$3804,6,FALSE),"No Data")</f>
        <v>61894808</v>
      </c>
    </row>
  </sheetData>
  <autoFilter ref="A1:E233">
    <filterColumn colId="4">
      <filters>
        <filter val="100049959"/>
        <filter val="101143246"/>
        <filter val="101284389"/>
        <filter val="104258064"/>
        <filter val="105457319"/>
        <filter val="105631422"/>
        <filter val="106694441"/>
        <filter val="107328010"/>
        <filter val="108030320"/>
        <filter val="108536483"/>
        <filter val="108540393"/>
        <filter val="108877172"/>
        <filter val="109893599"/>
        <filter val="110790760"/>
        <filter val="111423813"/>
        <filter val="111716820"/>
        <filter val="112596128"/>
        <filter val="113058113"/>
        <filter val="113548508"/>
        <filter val="114138836"/>
        <filter val="117341864"/>
        <filter val="117441740"/>
        <filter val="118315309"/>
        <filter val="120932537"/>
        <filter val="121900570"/>
        <filter val="124132217"/>
        <filter val="124262817"/>
        <filter val="125084761"/>
        <filter val="125091945"/>
        <filter val="125291990"/>
        <filter val="127328105"/>
        <filter val="129054845"/>
        <filter val="129235436"/>
        <filter val="130890355"/>
        <filter val="131488368"/>
        <filter val="134603073"/>
        <filter val="134985473"/>
        <filter val="134998248"/>
        <filter val="135252751"/>
        <filter val="135722670"/>
        <filter val="136457145"/>
        <filter val="136948059"/>
        <filter val="137015453"/>
        <filter val="139613235"/>
        <filter val="141152911"/>
        <filter val="143073791"/>
        <filter val="146003804"/>
        <filter val="147158684"/>
        <filter val="147280254"/>
        <filter val="148887167"/>
        <filter val="149883469"/>
        <filter val="150138294"/>
        <filter val="152156666"/>
        <filter val="154288468"/>
        <filter val="154508649"/>
        <filter val="154894775"/>
        <filter val="155437144"/>
        <filter val="158143479"/>
        <filter val="158343061"/>
        <filter val="159344933"/>
        <filter val="161197240"/>
        <filter val="161284509"/>
        <filter val="161608076"/>
        <filter val="162309098"/>
        <filter val="163311714"/>
        <filter val="164522151"/>
        <filter val="167133850"/>
        <filter val="167182154"/>
        <filter val="167719501"/>
        <filter val="168516750"/>
        <filter val="171676960"/>
        <filter val="171683419"/>
        <filter val="171969981"/>
        <filter val="172282571"/>
        <filter val="174796496"/>
        <filter val="177623196"/>
        <filter val="179224275"/>
        <filter val="179443119"/>
        <filter val="179982752"/>
        <filter val="180115315"/>
        <filter val="180131639"/>
        <filter val="181365905"/>
        <filter val="181663811"/>
        <filter val="182310258"/>
        <filter val="182410583"/>
        <filter val="184913414"/>
        <filter val="185899437"/>
        <filter val="186378293"/>
        <filter val="186460701"/>
        <filter val="187588589"/>
        <filter val="188092940"/>
        <filter val="189001966"/>
        <filter val="189698796"/>
        <filter val="189854420"/>
        <filter val="192274363"/>
        <filter val="194092801"/>
        <filter val="194298604"/>
        <filter val="194348266"/>
        <filter val="194902303"/>
        <filter val="195315802"/>
        <filter val="196473131"/>
        <filter val="196918451"/>
        <filter val="199597725"/>
        <filter val="199677047"/>
        <filter val="201496674"/>
        <filter val="202060039"/>
        <filter val="202265871"/>
        <filter val="203714864"/>
        <filter val="205666559"/>
        <filter val="207295475"/>
        <filter val="207844844"/>
        <filter val="208061426"/>
        <filter val="208857257"/>
        <filter val="209658945"/>
        <filter val="213363083"/>
        <filter val="216156088"/>
        <filter val="217770233"/>
        <filter val="217958856"/>
        <filter val="218787111"/>
        <filter val="219175709"/>
        <filter val="219441114"/>
        <filter val="220589737"/>
        <filter val="221048007"/>
        <filter val="221084588"/>
        <filter val="221905876"/>
        <filter val="224185492"/>
        <filter val="225187238"/>
        <filter val="226494000"/>
        <filter val="228786632"/>
        <filter val="230998335"/>
        <filter val="231899016"/>
        <filter val="237081135"/>
        <filter val="238270068"/>
        <filter val="238991690"/>
        <filter val="239029425"/>
        <filter val="239607127"/>
        <filter val="241115398"/>
        <filter val="242557889"/>
        <filter val="248094094"/>
        <filter val="250067337"/>
        <filter val="250274333"/>
        <filter val="250339955"/>
        <filter val="259347677"/>
        <filter val="264245843"/>
        <filter val="266932031"/>
        <filter val="267521147"/>
        <filter val="275868897"/>
        <filter val="278023825"/>
        <filter val="288758332"/>
        <filter val="29510252"/>
        <filter val="296911390"/>
        <filter val="301117809"/>
        <filter val="307246519"/>
        <filter val="31053307"/>
        <filter val="312383468"/>
        <filter val="31581037"/>
        <filter val="318645265"/>
        <filter val="32443885"/>
        <filter val="326499273"/>
        <filter val="329307516"/>
        <filter val="334852895"/>
        <filter val="338985380"/>
        <filter val="347987447"/>
        <filter val="354052799"/>
        <filter val="361640496"/>
        <filter val="371673464"/>
        <filter val="38781188"/>
        <filter val="393156741"/>
        <filter val="407987742"/>
        <filter val="41360755"/>
        <filter val="41436644"/>
        <filter val="416183641"/>
        <filter val="41752795"/>
        <filter val="44989860"/>
        <filter val="460439887"/>
        <filter val="50093269"/>
        <filter val="50307563"/>
        <filter val="51326602"/>
        <filter val="51712403"/>
        <filter val="55362083"/>
        <filter val="55932790"/>
        <filter val="56754281"/>
        <filter val="60241032"/>
        <filter val="60878364"/>
        <filter val="60964211"/>
        <filter val="61460048"/>
        <filter val="61894808"/>
        <filter val="63410023"/>
        <filter val="66028228"/>
        <filter val="70340712"/>
        <filter val="75078066"/>
        <filter val="75246754"/>
        <filter val="75687832"/>
        <filter val="76500198"/>
        <filter val="77644954"/>
        <filter val="78538713"/>
        <filter val="79236604"/>
        <filter val="79260391"/>
        <filter val="79530492"/>
        <filter val="82212701"/>
        <filter val="82325185"/>
        <filter val="82845862"/>
        <filter val="82886489"/>
        <filter val="88187689"/>
        <filter val="89729408"/>
        <filter val="91560152"/>
        <filter val="91752570"/>
        <filter val="92146328"/>
        <filter val="96018805"/>
        <filter val="97129132"/>
        <filter val="97769504"/>
        <filter val="98400541"/>
        <filter val="98616609"/>
        <filter val="9923065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804"/>
  <sheetViews>
    <sheetView tabSelected="1" topLeftCell="E1" workbookViewId="0">
      <selection activeCell="I17" sqref="I17"/>
    </sheetView>
  </sheetViews>
  <sheetFormatPr defaultRowHeight="15"/>
  <cols>
    <col min="1" max="1" width="17.85546875" customWidth="1"/>
    <col min="2" max="5" width="8" bestFit="1" customWidth="1"/>
    <col min="6" max="6" width="13.140625" bestFit="1" customWidth="1"/>
    <col min="7" max="7" width="16.42578125" bestFit="1" customWidth="1"/>
    <col min="8" max="8" width="16.42578125" customWidth="1"/>
    <col min="9" max="10" width="15.28515625" customWidth="1"/>
    <col min="11" max="11" width="14.85546875" bestFit="1" customWidth="1"/>
    <col min="12" max="12" width="14.85546875" customWidth="1"/>
    <col min="13" max="13" width="11.28515625" customWidth="1"/>
    <col min="17" max="17" width="17.42578125" bestFit="1" customWidth="1"/>
    <col min="18" max="18" width="12.7109375" bestFit="1" customWidth="1"/>
    <col min="19" max="19" width="14.5703125" bestFit="1" customWidth="1"/>
    <col min="20" max="20" width="12.7109375" bestFit="1" customWidth="1"/>
    <col min="21" max="21" width="12" bestFit="1" customWidth="1"/>
    <col min="22" max="22" width="13.42578125" bestFit="1" customWidth="1"/>
    <col min="23" max="25" width="12.7109375" bestFit="1" customWidth="1"/>
  </cols>
  <sheetData>
    <row r="1" spans="1:22" ht="45">
      <c r="A1" s="7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33</v>
      </c>
      <c r="H1" s="10" t="s">
        <v>34</v>
      </c>
      <c r="I1" s="17" t="s">
        <v>31</v>
      </c>
      <c r="J1" s="17" t="str">
        <f>H1</f>
        <v>Prev-Day
Ln(SharesTraded)</v>
      </c>
      <c r="K1" s="18" t="s">
        <v>32</v>
      </c>
      <c r="L1" s="18" t="str">
        <f>H1</f>
        <v>Prev-Day
Ln(SharesTraded)</v>
      </c>
      <c r="M1" s="19" t="s">
        <v>35</v>
      </c>
    </row>
    <row r="2" spans="1:22">
      <c r="A2" s="8">
        <v>42107</v>
      </c>
      <c r="B2" s="3">
        <v>8801.75</v>
      </c>
      <c r="C2" s="3">
        <v>8841.65</v>
      </c>
      <c r="D2" s="3">
        <v>8762.1</v>
      </c>
      <c r="E2" s="3">
        <v>8834</v>
      </c>
      <c r="F2" s="3">
        <v>122833397</v>
      </c>
      <c r="G2" s="3">
        <f>LN(F2)</f>
        <v>18.626339499242924</v>
      </c>
      <c r="H2" s="3">
        <f>LN(F3)</f>
        <v>18.767558349324013</v>
      </c>
      <c r="I2" s="3">
        <f>COUNTIF(Expirydates!$A$2:$A$233,Analysis!A2)</f>
        <v>0</v>
      </c>
      <c r="J2" s="20">
        <f t="shared" ref="J2:J65" si="0">H2</f>
        <v>18.767558349324013</v>
      </c>
      <c r="K2" s="3">
        <f>COUNTIF(Expirydates!$B$2:$B$233,Analysis!A2)</f>
        <v>0</v>
      </c>
      <c r="L2" s="3">
        <f>H2</f>
        <v>18.767558349324013</v>
      </c>
      <c r="M2" s="3">
        <f>COUNTIF(Expirydates!$C$2:$C$233,Analysis!A2)</f>
        <v>0</v>
      </c>
    </row>
    <row r="3" spans="1:22">
      <c r="A3" s="8">
        <v>42104</v>
      </c>
      <c r="B3" s="3">
        <v>8774.35</v>
      </c>
      <c r="C3" s="3">
        <v>8787.4</v>
      </c>
      <c r="D3" s="3">
        <v>8733.6</v>
      </c>
      <c r="E3" s="3">
        <v>8780.35</v>
      </c>
      <c r="F3" s="3">
        <v>141464357</v>
      </c>
      <c r="G3" s="3">
        <f t="shared" ref="G2:H66" si="1">LN(F3)</f>
        <v>18.767558349324013</v>
      </c>
      <c r="H3" s="3">
        <f t="shared" ref="H3:H66" si="2">LN(F4)</f>
        <v>18.879325763998814</v>
      </c>
      <c r="I3" s="3">
        <f>COUNTIF(Expirydates!$A$2:$A$233,Analysis!A3)</f>
        <v>0</v>
      </c>
      <c r="J3" s="20">
        <f t="shared" si="0"/>
        <v>18.879325763998814</v>
      </c>
      <c r="K3" s="3">
        <f>COUNTIF(Expirydates!$B$2:$B$233,Analysis!A3)</f>
        <v>0</v>
      </c>
      <c r="L3" s="3">
        <f t="shared" ref="L3:L66" si="3">H3</f>
        <v>18.879325763998814</v>
      </c>
      <c r="M3" s="3">
        <f>COUNTIF(Expirydates!$C$2:$C$233,Analysis!A3)</f>
        <v>1</v>
      </c>
      <c r="Q3" t="s">
        <v>59</v>
      </c>
    </row>
    <row r="4" spans="1:22" ht="15.75" thickBot="1">
      <c r="A4" s="8">
        <v>42103</v>
      </c>
      <c r="B4" s="3">
        <v>8756.2000000000007</v>
      </c>
      <c r="C4" s="3">
        <v>8785.5</v>
      </c>
      <c r="D4" s="3">
        <v>8682.4500000000007</v>
      </c>
      <c r="E4" s="3">
        <v>8778.2999999999993</v>
      </c>
      <c r="F4" s="3">
        <v>158192905</v>
      </c>
      <c r="G4" s="3">
        <f t="shared" si="1"/>
        <v>18.879325763998814</v>
      </c>
      <c r="H4" s="3">
        <f t="shared" si="2"/>
        <v>18.823594099106462</v>
      </c>
      <c r="I4" s="3">
        <f>COUNTIF(Expirydates!$A$2:$A$233,Analysis!A4)</f>
        <v>0</v>
      </c>
      <c r="J4" s="20">
        <f t="shared" si="0"/>
        <v>18.823594099106462</v>
      </c>
      <c r="K4" s="3">
        <f>COUNTIF(Expirydates!$B$2:$B$233,Analysis!A4)</f>
        <v>0</v>
      </c>
      <c r="L4" s="3">
        <f t="shared" si="3"/>
        <v>18.823594099106462</v>
      </c>
      <c r="M4" s="3">
        <f>COUNTIF(Expirydates!$C$2:$C$233,Analysis!A4)</f>
        <v>0</v>
      </c>
    </row>
    <row r="5" spans="1:22">
      <c r="A5" s="8">
        <v>42102</v>
      </c>
      <c r="B5" s="3">
        <v>8698.9500000000007</v>
      </c>
      <c r="C5" s="3">
        <v>8730.5</v>
      </c>
      <c r="D5" s="3">
        <v>8679.7999999999993</v>
      </c>
      <c r="E5" s="3">
        <v>8714.4</v>
      </c>
      <c r="F5" s="3">
        <v>149617725</v>
      </c>
      <c r="G5" s="3">
        <f t="shared" si="1"/>
        <v>18.823594099106462</v>
      </c>
      <c r="H5" s="3">
        <f t="shared" si="2"/>
        <v>18.769684002622082</v>
      </c>
      <c r="I5" s="3">
        <f>COUNTIF(Expirydates!$A$2:$A$233,Analysis!A5)</f>
        <v>0</v>
      </c>
      <c r="J5" s="20">
        <f t="shared" si="0"/>
        <v>18.769684002622082</v>
      </c>
      <c r="K5" s="3">
        <f>COUNTIF(Expirydates!$B$2:$B$233,Analysis!A5)</f>
        <v>0</v>
      </c>
      <c r="L5" s="3">
        <f t="shared" si="3"/>
        <v>18.769684002622082</v>
      </c>
      <c r="M5" s="3">
        <f>COUNTIF(Expirydates!$C$2:$C$233,Analysis!A5)</f>
        <v>0</v>
      </c>
      <c r="Q5" s="14" t="s">
        <v>36</v>
      </c>
      <c r="R5" s="14"/>
    </row>
    <row r="6" spans="1:22">
      <c r="A6" s="8">
        <v>42101</v>
      </c>
      <c r="B6" s="3">
        <v>8684.4500000000007</v>
      </c>
      <c r="C6" s="3">
        <v>8693.6</v>
      </c>
      <c r="D6" s="3">
        <v>8586.85</v>
      </c>
      <c r="E6" s="3">
        <v>8660.2999999999993</v>
      </c>
      <c r="F6" s="3">
        <v>141765381</v>
      </c>
      <c r="G6" s="3">
        <f t="shared" si="1"/>
        <v>18.769684002622082</v>
      </c>
      <c r="H6" s="3">
        <f t="shared" si="2"/>
        <v>18.831981160152395</v>
      </c>
      <c r="I6" s="3">
        <f>COUNTIF(Expirydates!$A$2:$A$233,Analysis!A6)</f>
        <v>0</v>
      </c>
      <c r="J6" s="20">
        <f t="shared" si="0"/>
        <v>18.831981160152395</v>
      </c>
      <c r="K6" s="3">
        <f>COUNTIF(Expirydates!$B$2:$B$233,Analysis!A6)</f>
        <v>0</v>
      </c>
      <c r="L6" s="3">
        <f t="shared" si="3"/>
        <v>18.831981160152395</v>
      </c>
      <c r="M6" s="3">
        <f>COUNTIF(Expirydates!$C$2:$C$233,Analysis!A6)</f>
        <v>0</v>
      </c>
      <c r="Q6" s="11" t="s">
        <v>37</v>
      </c>
      <c r="R6" s="11">
        <v>0.78944970982674223</v>
      </c>
    </row>
    <row r="7" spans="1:22">
      <c r="A7" s="8">
        <v>42100</v>
      </c>
      <c r="B7" s="3">
        <v>8615.7999999999993</v>
      </c>
      <c r="C7" s="3">
        <v>8667.5499999999993</v>
      </c>
      <c r="D7" s="3">
        <v>8573.75</v>
      </c>
      <c r="E7" s="3">
        <v>8659.9</v>
      </c>
      <c r="F7" s="3">
        <v>150877855</v>
      </c>
      <c r="G7" s="3">
        <f t="shared" si="1"/>
        <v>18.831981160152395</v>
      </c>
      <c r="H7" s="3">
        <f t="shared" si="2"/>
        <v>18.730460205777486</v>
      </c>
      <c r="I7" s="3">
        <f>COUNTIF(Expirydates!$A$2:$A$233,Analysis!A7)</f>
        <v>0</v>
      </c>
      <c r="J7" s="20">
        <f t="shared" si="0"/>
        <v>18.730460205777486</v>
      </c>
      <c r="K7" s="3">
        <f>COUNTIF(Expirydates!$B$2:$B$233,Analysis!A7)</f>
        <v>0</v>
      </c>
      <c r="L7" s="3">
        <f t="shared" si="3"/>
        <v>18.730460205777486</v>
      </c>
      <c r="M7" s="3">
        <f>COUNTIF(Expirydates!$C$2:$C$233,Analysis!A7)</f>
        <v>0</v>
      </c>
      <c r="Q7" s="11" t="s">
        <v>38</v>
      </c>
      <c r="R7" s="11">
        <v>0.62323084434552745</v>
      </c>
    </row>
    <row r="8" spans="1:22">
      <c r="A8" s="8">
        <v>42095</v>
      </c>
      <c r="B8" s="3">
        <v>8483.7000000000007</v>
      </c>
      <c r="C8" s="3">
        <v>8603.4</v>
      </c>
      <c r="D8" s="3">
        <v>8464.75</v>
      </c>
      <c r="E8" s="3">
        <v>8586.25</v>
      </c>
      <c r="F8" s="3">
        <v>136312446</v>
      </c>
      <c r="G8" s="3">
        <f t="shared" si="1"/>
        <v>18.730460205777486</v>
      </c>
      <c r="H8" s="3">
        <f t="shared" si="2"/>
        <v>18.991996443072058</v>
      </c>
      <c r="I8" s="3">
        <f>COUNTIF(Expirydates!$A$2:$A$233,Analysis!A8)</f>
        <v>0</v>
      </c>
      <c r="J8" s="20">
        <f t="shared" si="0"/>
        <v>18.991996443072058</v>
      </c>
      <c r="K8" s="3">
        <f>COUNTIF(Expirydates!$B$2:$B$233,Analysis!A8)</f>
        <v>0</v>
      </c>
      <c r="L8" s="3">
        <f t="shared" si="3"/>
        <v>18.991996443072058</v>
      </c>
      <c r="M8" s="3">
        <f>COUNTIF(Expirydates!$C$2:$C$233,Analysis!A8)</f>
        <v>0</v>
      </c>
      <c r="Q8" s="11" t="s">
        <v>39</v>
      </c>
      <c r="R8" s="11">
        <v>0.62303254478991987</v>
      </c>
    </row>
    <row r="9" spans="1:22">
      <c r="A9" s="8">
        <v>42094</v>
      </c>
      <c r="B9" s="3">
        <v>8527.6</v>
      </c>
      <c r="C9" s="3">
        <v>8550.4500000000007</v>
      </c>
      <c r="D9" s="3">
        <v>8454.15</v>
      </c>
      <c r="E9" s="3">
        <v>8491</v>
      </c>
      <c r="F9" s="3">
        <v>177059509</v>
      </c>
      <c r="G9" s="3">
        <f t="shared" si="1"/>
        <v>18.991996443072058</v>
      </c>
      <c r="H9" s="3">
        <f t="shared" si="2"/>
        <v>18.771769142162849</v>
      </c>
      <c r="I9" s="3">
        <f>COUNTIF(Expirydates!$A$2:$A$233,Analysis!A9)</f>
        <v>0</v>
      </c>
      <c r="J9" s="20">
        <f t="shared" si="0"/>
        <v>18.771769142162849</v>
      </c>
      <c r="K9" s="3">
        <f>COUNTIF(Expirydates!$B$2:$B$233,Analysis!A9)</f>
        <v>0</v>
      </c>
      <c r="L9" s="3">
        <f t="shared" si="3"/>
        <v>18.771769142162849</v>
      </c>
      <c r="M9" s="3">
        <f>COUNTIF(Expirydates!$C$2:$C$233,Analysis!A9)</f>
        <v>0</v>
      </c>
      <c r="Q9" s="11" t="s">
        <v>40</v>
      </c>
      <c r="R9" s="11">
        <v>0.38831460887300862</v>
      </c>
    </row>
    <row r="10" spans="1:22" ht="15.75" thickBot="1">
      <c r="A10" s="8">
        <v>42093</v>
      </c>
      <c r="B10" s="3">
        <v>8390.9500000000007</v>
      </c>
      <c r="C10" s="3">
        <v>8504.5499999999993</v>
      </c>
      <c r="D10" s="3">
        <v>8380.75</v>
      </c>
      <c r="E10" s="3">
        <v>8492.2999999999993</v>
      </c>
      <c r="F10" s="3">
        <v>142061290</v>
      </c>
      <c r="G10" s="3">
        <f t="shared" si="1"/>
        <v>18.771769142162849</v>
      </c>
      <c r="H10" s="3">
        <f t="shared" si="2"/>
        <v>19.108711462716411</v>
      </c>
      <c r="I10" s="3">
        <f>COUNTIF(Expirydates!$A$2:$A$233,Analysis!A10)</f>
        <v>0</v>
      </c>
      <c r="J10" s="20">
        <f t="shared" si="0"/>
        <v>19.108711462716411</v>
      </c>
      <c r="K10" s="3">
        <f>COUNTIF(Expirydates!$B$2:$B$233,Analysis!A10)</f>
        <v>0</v>
      </c>
      <c r="L10" s="3">
        <f t="shared" si="3"/>
        <v>19.108711462716411</v>
      </c>
      <c r="M10" s="3">
        <f>COUNTIF(Expirydates!$C$2:$C$233,Analysis!A10)</f>
        <v>0</v>
      </c>
      <c r="Q10" s="12" t="s">
        <v>41</v>
      </c>
      <c r="R10" s="12">
        <v>3803</v>
      </c>
    </row>
    <row r="11" spans="1:22">
      <c r="A11" s="8">
        <v>42090</v>
      </c>
      <c r="B11" s="3">
        <v>8396</v>
      </c>
      <c r="C11" s="3">
        <v>8413.2000000000007</v>
      </c>
      <c r="D11" s="3">
        <v>8269.15</v>
      </c>
      <c r="E11" s="3">
        <v>8341.4</v>
      </c>
      <c r="F11" s="3">
        <v>198979321</v>
      </c>
      <c r="G11" s="3">
        <f t="shared" si="1"/>
        <v>19.108711462716411</v>
      </c>
      <c r="H11" s="3">
        <f t="shared" si="2"/>
        <v>19.481100674795222</v>
      </c>
      <c r="I11" s="3">
        <f>COUNTIF(Expirydates!$A$2:$A$233,Analysis!A11)</f>
        <v>0</v>
      </c>
      <c r="J11" s="20">
        <f t="shared" si="0"/>
        <v>19.481100674795222</v>
      </c>
      <c r="K11" s="3">
        <f>COUNTIF(Expirydates!$B$2:$B$233,Analysis!A11)</f>
        <v>1</v>
      </c>
      <c r="L11" s="3">
        <f t="shared" si="3"/>
        <v>19.481100674795222</v>
      </c>
      <c r="M11" s="3">
        <f>COUNTIF(Expirydates!$C$2:$C$233,Analysis!A11)</f>
        <v>0</v>
      </c>
    </row>
    <row r="12" spans="1:22" ht="15.75" thickBot="1">
      <c r="A12" s="8">
        <v>42089</v>
      </c>
      <c r="B12" s="3">
        <v>8474.9500000000007</v>
      </c>
      <c r="C12" s="3">
        <v>8499.4500000000007</v>
      </c>
      <c r="D12" s="3">
        <v>8325.35</v>
      </c>
      <c r="E12" s="3">
        <v>8342.15</v>
      </c>
      <c r="F12" s="3">
        <v>288758332</v>
      </c>
      <c r="G12" s="3">
        <f t="shared" si="1"/>
        <v>19.481100674795222</v>
      </c>
      <c r="H12" s="3">
        <f t="shared" si="2"/>
        <v>18.92721008188505</v>
      </c>
      <c r="I12" s="3">
        <f>COUNTIF(Expirydates!$A$2:$A$233,Analysis!A12)</f>
        <v>1</v>
      </c>
      <c r="J12" s="20">
        <f t="shared" si="0"/>
        <v>18.92721008188505</v>
      </c>
      <c r="K12" s="3">
        <f>COUNTIF(Expirydates!$B$2:$B$233,Analysis!A12)</f>
        <v>0</v>
      </c>
      <c r="L12" s="3">
        <f t="shared" si="3"/>
        <v>18.92721008188505</v>
      </c>
      <c r="M12" s="3">
        <f>COUNTIF(Expirydates!$C$2:$C$233,Analysis!A12)</f>
        <v>0</v>
      </c>
      <c r="Q12" t="s">
        <v>42</v>
      </c>
    </row>
    <row r="13" spans="1:22">
      <c r="A13" s="8">
        <v>42088</v>
      </c>
      <c r="B13" s="3">
        <v>8568.9</v>
      </c>
      <c r="C13" s="3">
        <v>8573.75</v>
      </c>
      <c r="D13" s="3">
        <v>8516.5499999999993</v>
      </c>
      <c r="E13" s="3">
        <v>8530.7999999999993</v>
      </c>
      <c r="F13" s="3">
        <v>165952155</v>
      </c>
      <c r="G13" s="3">
        <f t="shared" si="1"/>
        <v>18.92721008188505</v>
      </c>
      <c r="H13" s="3">
        <f t="shared" si="2"/>
        <v>18.89980184494415</v>
      </c>
      <c r="I13" s="3">
        <f>COUNTIF(Expirydates!$A$2:$A$233,Analysis!A13)</f>
        <v>0</v>
      </c>
      <c r="J13" s="20">
        <f t="shared" si="0"/>
        <v>18.89980184494415</v>
      </c>
      <c r="K13" s="3">
        <f>COUNTIF(Expirydates!$B$2:$B$233,Analysis!A13)</f>
        <v>0</v>
      </c>
      <c r="L13" s="3">
        <f t="shared" si="3"/>
        <v>18.89980184494415</v>
      </c>
      <c r="M13" s="3">
        <f>COUNTIF(Expirydates!$C$2:$C$233,Analysis!A13)</f>
        <v>0</v>
      </c>
      <c r="Q13" s="13"/>
      <c r="R13" s="13" t="s">
        <v>47</v>
      </c>
      <c r="S13" s="13" t="s">
        <v>48</v>
      </c>
      <c r="T13" s="13" t="s">
        <v>49</v>
      </c>
      <c r="U13" s="13" t="s">
        <v>50</v>
      </c>
      <c r="V13" s="13" t="s">
        <v>51</v>
      </c>
    </row>
    <row r="14" spans="1:22">
      <c r="A14" s="8">
        <v>42087</v>
      </c>
      <c r="B14" s="3">
        <v>8537.0499999999993</v>
      </c>
      <c r="C14" s="3">
        <v>8627.75</v>
      </c>
      <c r="D14" s="3">
        <v>8535.85</v>
      </c>
      <c r="E14" s="3">
        <v>8542.9500000000007</v>
      </c>
      <c r="F14" s="3">
        <v>161465466</v>
      </c>
      <c r="G14" s="3">
        <f t="shared" si="1"/>
        <v>18.89980184494415</v>
      </c>
      <c r="H14" s="3">
        <f t="shared" si="2"/>
        <v>18.861678876604749</v>
      </c>
      <c r="I14" s="3">
        <f>COUNTIF(Expirydates!$A$2:$A$233,Analysis!A14)</f>
        <v>0</v>
      </c>
      <c r="J14" s="20">
        <f t="shared" si="0"/>
        <v>18.861678876604749</v>
      </c>
      <c r="K14" s="3">
        <f>COUNTIF(Expirydates!$B$2:$B$233,Analysis!A14)</f>
        <v>0</v>
      </c>
      <c r="L14" s="3">
        <f t="shared" si="3"/>
        <v>18.861678876604749</v>
      </c>
      <c r="M14" s="3">
        <f>COUNTIF(Expirydates!$C$2:$C$233,Analysis!A14)</f>
        <v>0</v>
      </c>
      <c r="Q14" s="11" t="s">
        <v>43</v>
      </c>
      <c r="R14" s="11">
        <v>2</v>
      </c>
      <c r="S14" s="11">
        <v>947.81734651667864</v>
      </c>
      <c r="T14" s="11">
        <v>473.90867325833932</v>
      </c>
      <c r="U14" s="11">
        <v>3142.8756480863626</v>
      </c>
      <c r="V14" s="11">
        <v>0</v>
      </c>
    </row>
    <row r="15" spans="1:22">
      <c r="A15" s="8">
        <v>42086</v>
      </c>
      <c r="B15" s="3">
        <v>8591.5499999999993</v>
      </c>
      <c r="C15" s="3">
        <v>8608.35</v>
      </c>
      <c r="D15" s="3">
        <v>8540.5499999999993</v>
      </c>
      <c r="E15" s="3">
        <v>8550.9</v>
      </c>
      <c r="F15" s="3">
        <v>155425780</v>
      </c>
      <c r="G15" s="3">
        <f t="shared" si="1"/>
        <v>18.861678876604749</v>
      </c>
      <c r="H15" s="3">
        <f t="shared" si="2"/>
        <v>19.008371582041018</v>
      </c>
      <c r="I15" s="3">
        <f>COUNTIF(Expirydates!$A$2:$A$233,Analysis!A15)</f>
        <v>0</v>
      </c>
      <c r="J15" s="20">
        <f t="shared" si="0"/>
        <v>19.008371582041018</v>
      </c>
      <c r="K15" s="3">
        <f>COUNTIF(Expirydates!$B$2:$B$233,Analysis!A15)</f>
        <v>0</v>
      </c>
      <c r="L15" s="3">
        <f t="shared" si="3"/>
        <v>19.008371582041018</v>
      </c>
      <c r="M15" s="3">
        <f>COUNTIF(Expirydates!$C$2:$C$233,Analysis!A15)</f>
        <v>0</v>
      </c>
      <c r="Q15" s="11" t="s">
        <v>44</v>
      </c>
      <c r="R15" s="11">
        <v>3800</v>
      </c>
      <c r="S15" s="11">
        <v>572.99529476395116</v>
      </c>
      <c r="T15" s="11">
        <v>0.15078823546419767</v>
      </c>
      <c r="U15" s="11"/>
      <c r="V15" s="11"/>
    </row>
    <row r="16" spans="1:22" ht="15.75" thickBot="1">
      <c r="A16" s="8">
        <v>42083</v>
      </c>
      <c r="B16" s="3">
        <v>8627.9</v>
      </c>
      <c r="C16" s="3">
        <v>8627.9</v>
      </c>
      <c r="D16" s="3">
        <v>8553</v>
      </c>
      <c r="E16" s="3">
        <v>8570.9</v>
      </c>
      <c r="F16" s="3">
        <v>179982752</v>
      </c>
      <c r="G16" s="3">
        <f t="shared" si="1"/>
        <v>19.008371582041018</v>
      </c>
      <c r="H16" s="3">
        <f t="shared" si="2"/>
        <v>18.943208177697457</v>
      </c>
      <c r="I16" s="3">
        <f>COUNTIF(Expirydates!$A$2:$A$233,Analysis!A16)</f>
        <v>1</v>
      </c>
      <c r="J16" s="20">
        <f t="shared" si="0"/>
        <v>18.943208177697457</v>
      </c>
      <c r="K16" s="3">
        <f>COUNTIF(Expirydates!$B$2:$B$233,Analysis!A16)</f>
        <v>0</v>
      </c>
      <c r="L16" s="3">
        <f t="shared" si="3"/>
        <v>18.943208177697457</v>
      </c>
      <c r="M16" s="3">
        <f>COUNTIF(Expirydates!$C$2:$C$233,Analysis!A16)</f>
        <v>0</v>
      </c>
      <c r="Q16" s="12" t="s">
        <v>45</v>
      </c>
      <c r="R16" s="12">
        <v>3802</v>
      </c>
      <c r="S16" s="12">
        <v>1520.8126412806298</v>
      </c>
      <c r="T16" s="12"/>
      <c r="U16" s="12"/>
      <c r="V16" s="12"/>
    </row>
    <row r="17" spans="1:25" ht="15.75" thickBot="1">
      <c r="A17" s="8">
        <v>42082</v>
      </c>
      <c r="B17" s="3">
        <v>8749.4500000000007</v>
      </c>
      <c r="C17" s="3">
        <v>8788.2000000000007</v>
      </c>
      <c r="D17" s="3">
        <v>8614.65</v>
      </c>
      <c r="E17" s="3">
        <v>8634.65</v>
      </c>
      <c r="F17" s="3">
        <v>168628424</v>
      </c>
      <c r="G17" s="3">
        <f t="shared" si="1"/>
        <v>18.943208177697457</v>
      </c>
      <c r="H17" s="3">
        <f t="shared" si="2"/>
        <v>18.897868089658996</v>
      </c>
      <c r="I17" s="3">
        <f>COUNTIF(Expirydates!$A$2:$A$233,Analysis!A17)</f>
        <v>0</v>
      </c>
      <c r="J17" s="20">
        <f t="shared" si="0"/>
        <v>18.897868089658996</v>
      </c>
      <c r="K17" s="3">
        <f>COUNTIF(Expirydates!$B$2:$B$233,Analysis!A17)</f>
        <v>0</v>
      </c>
      <c r="L17" s="3">
        <f t="shared" si="3"/>
        <v>18.897868089658996</v>
      </c>
      <c r="M17" s="3">
        <f>COUNTIF(Expirydates!$C$2:$C$233,Analysis!A17)</f>
        <v>1</v>
      </c>
    </row>
    <row r="18" spans="1:25">
      <c r="A18" s="8">
        <v>42081</v>
      </c>
      <c r="B18" s="3">
        <v>8742.9</v>
      </c>
      <c r="C18" s="3">
        <v>8747.25</v>
      </c>
      <c r="D18" s="3">
        <v>8664</v>
      </c>
      <c r="E18" s="3">
        <v>8685.9</v>
      </c>
      <c r="F18" s="3">
        <v>161153533</v>
      </c>
      <c r="G18" s="3">
        <f t="shared" si="1"/>
        <v>18.897868089658996</v>
      </c>
      <c r="H18" s="3">
        <f t="shared" si="2"/>
        <v>19.02228614984184</v>
      </c>
      <c r="I18" s="3">
        <f>COUNTIF(Expirydates!$A$2:$A$233,Analysis!A18)</f>
        <v>0</v>
      </c>
      <c r="J18" s="20">
        <f t="shared" si="0"/>
        <v>19.02228614984184</v>
      </c>
      <c r="K18" s="3">
        <f>COUNTIF(Expirydates!$B$2:$B$233,Analysis!A18)</f>
        <v>0</v>
      </c>
      <c r="L18" s="3">
        <f t="shared" si="3"/>
        <v>19.02228614984184</v>
      </c>
      <c r="M18" s="3">
        <f>COUNTIF(Expirydates!$C$2:$C$233,Analysis!A18)</f>
        <v>0</v>
      </c>
      <c r="Q18" s="13"/>
      <c r="R18" s="13" t="s">
        <v>52</v>
      </c>
      <c r="S18" s="13" t="s">
        <v>40</v>
      </c>
      <c r="T18" s="13" t="s">
        <v>53</v>
      </c>
      <c r="U18" s="13" t="s">
        <v>54</v>
      </c>
      <c r="V18" s="13" t="s">
        <v>55</v>
      </c>
      <c r="W18" s="13" t="s">
        <v>56</v>
      </c>
      <c r="X18" s="13" t="s">
        <v>57</v>
      </c>
      <c r="Y18" s="13" t="s">
        <v>58</v>
      </c>
    </row>
    <row r="19" spans="1:25">
      <c r="A19" s="8">
        <v>42080</v>
      </c>
      <c r="B19" s="3">
        <v>8689.1</v>
      </c>
      <c r="C19" s="3">
        <v>8742.5499999999993</v>
      </c>
      <c r="D19" s="3">
        <v>8630.7999999999993</v>
      </c>
      <c r="E19" s="3">
        <v>8723.2999999999993</v>
      </c>
      <c r="F19" s="3">
        <v>182504639</v>
      </c>
      <c r="G19" s="3">
        <f t="shared" si="1"/>
        <v>19.02228614984184</v>
      </c>
      <c r="H19" s="3">
        <f t="shared" si="2"/>
        <v>18.942078524999371</v>
      </c>
      <c r="I19" s="3">
        <f>COUNTIF(Expirydates!$A$2:$A$233,Analysis!A19)</f>
        <v>0</v>
      </c>
      <c r="J19" s="20">
        <f t="shared" si="0"/>
        <v>18.942078524999371</v>
      </c>
      <c r="K19" s="3">
        <f>COUNTIF(Expirydates!$B$2:$B$233,Analysis!A19)</f>
        <v>0</v>
      </c>
      <c r="L19" s="3">
        <f t="shared" si="3"/>
        <v>18.942078524999371</v>
      </c>
      <c r="M19" s="3">
        <f>COUNTIF(Expirydates!$C$2:$C$233,Analysis!A19)</f>
        <v>0</v>
      </c>
      <c r="Q19" s="11" t="s">
        <v>46</v>
      </c>
      <c r="R19" s="11">
        <v>5.4477927279146474</v>
      </c>
      <c r="S19" s="11">
        <v>0.16612902929663889</v>
      </c>
      <c r="T19" s="11">
        <v>32.792539335115869</v>
      </c>
      <c r="U19" s="11">
        <v>6.5698070205534749E-208</v>
      </c>
      <c r="V19" s="11">
        <v>5.1220820786939081</v>
      </c>
      <c r="W19" s="11">
        <v>5.7735033771353867</v>
      </c>
      <c r="X19" s="11">
        <v>5.1220820786939081</v>
      </c>
      <c r="Y19" s="11">
        <v>5.7735033771353867</v>
      </c>
    </row>
    <row r="20" spans="1:25">
      <c r="A20" s="8">
        <v>42079</v>
      </c>
      <c r="B20" s="3">
        <v>8656.75</v>
      </c>
      <c r="C20" s="3">
        <v>8663.5499999999993</v>
      </c>
      <c r="D20" s="3">
        <v>8612</v>
      </c>
      <c r="E20" s="3">
        <v>8633.15</v>
      </c>
      <c r="F20" s="3">
        <v>168438040</v>
      </c>
      <c r="G20" s="3">
        <f t="shared" si="1"/>
        <v>18.942078524999371</v>
      </c>
      <c r="H20" s="3">
        <f t="shared" si="2"/>
        <v>19.034059188888339</v>
      </c>
      <c r="I20" s="3">
        <f>COUNTIF(Expirydates!$A$2:$A$233,Analysis!A20)</f>
        <v>0</v>
      </c>
      <c r="J20" s="20">
        <f t="shared" si="0"/>
        <v>19.034059188888339</v>
      </c>
      <c r="K20" s="3">
        <f>COUNTIF(Expirydates!$B$2:$B$233,Analysis!A20)</f>
        <v>0</v>
      </c>
      <c r="L20" s="3">
        <f t="shared" si="3"/>
        <v>19.034059188888339</v>
      </c>
      <c r="M20" s="3">
        <f>COUNTIF(Expirydates!$C$2:$C$233,Analysis!A20)</f>
        <v>0</v>
      </c>
      <c r="Q20" s="11" t="s">
        <v>31</v>
      </c>
      <c r="R20" s="11">
        <v>0.2898476496778799</v>
      </c>
      <c r="S20" s="11">
        <v>2.7342383846341439E-2</v>
      </c>
      <c r="T20" s="11">
        <v>10.600672249602081</v>
      </c>
      <c r="U20" s="11">
        <v>6.7797656900752029E-26</v>
      </c>
      <c r="V20" s="11">
        <v>0.236240488837058</v>
      </c>
      <c r="W20" s="11">
        <v>0.3434548105187018</v>
      </c>
      <c r="X20" s="11">
        <v>0.236240488837058</v>
      </c>
      <c r="Y20" s="11">
        <v>0.3434548105187018</v>
      </c>
    </row>
    <row r="21" spans="1:25" ht="45.75" thickBot="1">
      <c r="A21" s="8">
        <v>42076</v>
      </c>
      <c r="B21" s="3">
        <v>8844.0499999999993</v>
      </c>
      <c r="C21" s="3">
        <v>8849.75</v>
      </c>
      <c r="D21" s="3">
        <v>8631.75</v>
      </c>
      <c r="E21" s="3">
        <v>8647.75</v>
      </c>
      <c r="F21" s="3">
        <v>184665971</v>
      </c>
      <c r="G21" s="3">
        <f t="shared" si="1"/>
        <v>19.034059188888339</v>
      </c>
      <c r="H21" s="3">
        <f t="shared" si="2"/>
        <v>19.004782734326877</v>
      </c>
      <c r="I21" s="3">
        <f>COUNTIF(Expirydates!$A$2:$A$233,Analysis!A21)</f>
        <v>0</v>
      </c>
      <c r="J21" s="20">
        <f t="shared" si="0"/>
        <v>19.004782734326877</v>
      </c>
      <c r="K21" s="3">
        <f>COUNTIF(Expirydates!$B$2:$B$233,Analysis!A21)</f>
        <v>0</v>
      </c>
      <c r="L21" s="3">
        <f t="shared" si="3"/>
        <v>19.004782734326877</v>
      </c>
      <c r="M21" s="3">
        <f>COUNTIF(Expirydates!$C$2:$C$233,Analysis!A21)</f>
        <v>1</v>
      </c>
      <c r="Q21" s="15" t="s">
        <v>34</v>
      </c>
      <c r="R21" s="12">
        <v>0.70385909959904835</v>
      </c>
      <c r="S21" s="12">
        <v>9.0080121758507482E-3</v>
      </c>
      <c r="T21" s="12">
        <v>78.137005796461793</v>
      </c>
      <c r="U21" s="12">
        <v>0</v>
      </c>
      <c r="V21" s="12">
        <v>0.68619809533984855</v>
      </c>
      <c r="W21" s="12">
        <v>0.72152010385824816</v>
      </c>
      <c r="X21" s="12">
        <v>0.68619809533984855</v>
      </c>
      <c r="Y21" s="12">
        <v>0.72152010385824816</v>
      </c>
    </row>
    <row r="22" spans="1:25">
      <c r="A22" s="8">
        <v>42075</v>
      </c>
      <c r="B22" s="3">
        <v>8740.65</v>
      </c>
      <c r="C22" s="3">
        <v>8787.2000000000007</v>
      </c>
      <c r="D22" s="3">
        <v>8732.9</v>
      </c>
      <c r="E22" s="3">
        <v>8776</v>
      </c>
      <c r="F22" s="3">
        <v>179337979</v>
      </c>
      <c r="G22" s="3">
        <f t="shared" si="1"/>
        <v>19.004782734326877</v>
      </c>
      <c r="H22" s="3">
        <f t="shared" si="2"/>
        <v>18.997593462321863</v>
      </c>
      <c r="I22" s="3">
        <f>COUNTIF(Expirydates!$A$2:$A$233,Analysis!A22)</f>
        <v>0</v>
      </c>
      <c r="J22" s="20">
        <f t="shared" si="0"/>
        <v>18.997593462321863</v>
      </c>
      <c r="K22" s="3">
        <f>COUNTIF(Expirydates!$B$2:$B$233,Analysis!A22)</f>
        <v>0</v>
      </c>
      <c r="L22" s="3">
        <f t="shared" si="3"/>
        <v>18.997593462321863</v>
      </c>
      <c r="M22" s="3">
        <f>COUNTIF(Expirydates!$C$2:$C$233,Analysis!A22)</f>
        <v>0</v>
      </c>
    </row>
    <row r="23" spans="1:25">
      <c r="A23" s="8">
        <v>42074</v>
      </c>
      <c r="B23" s="3">
        <v>8728.75</v>
      </c>
      <c r="C23" s="3">
        <v>8755.6</v>
      </c>
      <c r="D23" s="3">
        <v>8682.35</v>
      </c>
      <c r="E23" s="3">
        <v>8699.9500000000007</v>
      </c>
      <c r="F23" s="3">
        <v>178053293</v>
      </c>
      <c r="G23" s="3">
        <f t="shared" si="1"/>
        <v>18.997593462321863</v>
      </c>
      <c r="H23" s="3">
        <f t="shared" si="2"/>
        <v>18.94491410297368</v>
      </c>
      <c r="I23" s="3">
        <f>COUNTIF(Expirydates!$A$2:$A$233,Analysis!A23)</f>
        <v>0</v>
      </c>
      <c r="J23" s="20">
        <f t="shared" si="0"/>
        <v>18.94491410297368</v>
      </c>
      <c r="K23" s="3">
        <f>COUNTIF(Expirydates!$B$2:$B$233,Analysis!A23)</f>
        <v>0</v>
      </c>
      <c r="L23" s="3">
        <f t="shared" si="3"/>
        <v>18.94491410297368</v>
      </c>
      <c r="M23" s="3">
        <f>COUNTIF(Expirydates!$C$2:$C$233,Analysis!A23)</f>
        <v>0</v>
      </c>
    </row>
    <row r="24" spans="1:25">
      <c r="A24" s="8">
        <v>42073</v>
      </c>
      <c r="B24" s="3">
        <v>8769.75</v>
      </c>
      <c r="C24" s="3">
        <v>8778</v>
      </c>
      <c r="D24" s="3">
        <v>8677.35</v>
      </c>
      <c r="E24" s="3">
        <v>8712.0499999999993</v>
      </c>
      <c r="F24" s="3">
        <v>168916337</v>
      </c>
      <c r="G24" s="3">
        <f t="shared" si="1"/>
        <v>18.94491410297368</v>
      </c>
      <c r="H24" s="3">
        <f t="shared" si="2"/>
        <v>18.892762462474114</v>
      </c>
      <c r="I24" s="3">
        <f>COUNTIF(Expirydates!$A$2:$A$233,Analysis!A24)</f>
        <v>0</v>
      </c>
      <c r="J24" s="20">
        <f t="shared" si="0"/>
        <v>18.892762462474114</v>
      </c>
      <c r="K24" s="3">
        <f>COUNTIF(Expirydates!$B$2:$B$233,Analysis!A24)</f>
        <v>0</v>
      </c>
      <c r="L24" s="3">
        <f t="shared" si="3"/>
        <v>18.892762462474114</v>
      </c>
      <c r="M24" s="3">
        <f>COUNTIF(Expirydates!$C$2:$C$233,Analysis!A24)</f>
        <v>0</v>
      </c>
    </row>
    <row r="25" spans="1:25">
      <c r="A25" s="8">
        <v>42072</v>
      </c>
      <c r="B25" s="3">
        <v>8891.15</v>
      </c>
      <c r="C25" s="3">
        <v>8891.2999999999993</v>
      </c>
      <c r="D25" s="3">
        <v>8740.4500000000007</v>
      </c>
      <c r="E25" s="3">
        <v>8756.75</v>
      </c>
      <c r="F25" s="3">
        <v>160332840</v>
      </c>
      <c r="G25" s="3">
        <f t="shared" si="1"/>
        <v>18.892762462474114</v>
      </c>
      <c r="H25" s="3">
        <f t="shared" si="2"/>
        <v>18.921949703928142</v>
      </c>
      <c r="I25" s="3">
        <f>COUNTIF(Expirydates!$A$2:$A$233,Analysis!A25)</f>
        <v>0</v>
      </c>
      <c r="J25" s="20">
        <f t="shared" si="0"/>
        <v>18.921949703928142</v>
      </c>
      <c r="K25" s="3">
        <f>COUNTIF(Expirydates!$B$2:$B$233,Analysis!A25)</f>
        <v>0</v>
      </c>
      <c r="L25" s="3">
        <f t="shared" si="3"/>
        <v>18.921949703928142</v>
      </c>
      <c r="M25" s="3">
        <f>COUNTIF(Expirydates!$C$2:$C$233,Analysis!A25)</f>
        <v>0</v>
      </c>
    </row>
    <row r="26" spans="1:25">
      <c r="A26" s="8">
        <v>42068</v>
      </c>
      <c r="B26" s="3">
        <v>8929.4</v>
      </c>
      <c r="C26" s="3">
        <v>8957.5499999999993</v>
      </c>
      <c r="D26" s="3">
        <v>8849.35</v>
      </c>
      <c r="E26" s="3">
        <v>8937.75</v>
      </c>
      <c r="F26" s="3">
        <v>165081476</v>
      </c>
      <c r="G26" s="3">
        <f t="shared" si="1"/>
        <v>18.921949703928142</v>
      </c>
      <c r="H26" s="3">
        <f t="shared" si="2"/>
        <v>19.360923814481744</v>
      </c>
      <c r="I26" s="3">
        <f>COUNTIF(Expirydates!$A$2:$A$233,Analysis!A26)</f>
        <v>0</v>
      </c>
      <c r="J26" s="20">
        <f t="shared" si="0"/>
        <v>19.360923814481744</v>
      </c>
      <c r="K26" s="3">
        <f>COUNTIF(Expirydates!$B$2:$B$233,Analysis!A26)</f>
        <v>0</v>
      </c>
      <c r="L26" s="3">
        <f t="shared" si="3"/>
        <v>19.360923814481744</v>
      </c>
      <c r="M26" s="3">
        <f>COUNTIF(Expirydates!$C$2:$C$233,Analysis!A26)</f>
        <v>0</v>
      </c>
      <c r="Q26" t="s">
        <v>60</v>
      </c>
    </row>
    <row r="27" spans="1:25" ht="15.75" thickBot="1">
      <c r="A27" s="8">
        <v>42067</v>
      </c>
      <c r="B27" s="3">
        <v>9109.15</v>
      </c>
      <c r="C27" s="3">
        <v>9119.2000000000007</v>
      </c>
      <c r="D27" s="3">
        <v>8893.9500000000007</v>
      </c>
      <c r="E27" s="3">
        <v>8922.65</v>
      </c>
      <c r="F27" s="3">
        <v>256060375</v>
      </c>
      <c r="G27" s="3">
        <f t="shared" si="1"/>
        <v>19.360923814481744</v>
      </c>
      <c r="H27" s="3">
        <f t="shared" si="2"/>
        <v>19.026372594444641</v>
      </c>
      <c r="I27" s="3">
        <f>COUNTIF(Expirydates!$A$2:$A$233,Analysis!A27)</f>
        <v>0</v>
      </c>
      <c r="J27" s="20">
        <f t="shared" si="0"/>
        <v>19.026372594444641</v>
      </c>
      <c r="K27" s="3">
        <f>COUNTIF(Expirydates!$B$2:$B$233,Analysis!A27)</f>
        <v>0</v>
      </c>
      <c r="L27" s="3">
        <f t="shared" si="3"/>
        <v>19.026372594444641</v>
      </c>
      <c r="M27" s="3">
        <f>COUNTIF(Expirydates!$C$2:$C$233,Analysis!A27)</f>
        <v>0</v>
      </c>
    </row>
    <row r="28" spans="1:25">
      <c r="A28" s="8">
        <v>42066</v>
      </c>
      <c r="B28" s="3">
        <v>8962.85</v>
      </c>
      <c r="C28" s="3">
        <v>9008.4</v>
      </c>
      <c r="D28" s="3">
        <v>8925.5499999999993</v>
      </c>
      <c r="E28" s="3">
        <v>8996.25</v>
      </c>
      <c r="F28" s="3">
        <v>183251960</v>
      </c>
      <c r="G28" s="3">
        <f t="shared" si="1"/>
        <v>19.026372594444641</v>
      </c>
      <c r="H28" s="3">
        <f t="shared" si="2"/>
        <v>19.230599720148923</v>
      </c>
      <c r="I28" s="3">
        <f>COUNTIF(Expirydates!$A$2:$A$233,Analysis!A28)</f>
        <v>0</v>
      </c>
      <c r="J28" s="20">
        <f t="shared" si="0"/>
        <v>19.230599720148923</v>
      </c>
      <c r="K28" s="3">
        <f>COUNTIF(Expirydates!$B$2:$B$233,Analysis!A28)</f>
        <v>0</v>
      </c>
      <c r="L28" s="3">
        <f t="shared" si="3"/>
        <v>19.230599720148923</v>
      </c>
      <c r="M28" s="3">
        <f>COUNTIF(Expirydates!$C$2:$C$233,Analysis!A28)</f>
        <v>0</v>
      </c>
      <c r="Q28" s="14" t="s">
        <v>36</v>
      </c>
      <c r="R28" s="14"/>
    </row>
    <row r="29" spans="1:25">
      <c r="A29" s="8">
        <v>42065</v>
      </c>
      <c r="B29" s="3">
        <v>8953.85</v>
      </c>
      <c r="C29" s="3">
        <v>8972.35</v>
      </c>
      <c r="D29" s="3">
        <v>8885.4500000000007</v>
      </c>
      <c r="E29" s="3">
        <v>8956.75</v>
      </c>
      <c r="F29" s="3">
        <v>224772586</v>
      </c>
      <c r="G29" s="3">
        <f t="shared" si="1"/>
        <v>19.230599720148923</v>
      </c>
      <c r="H29" s="3">
        <f t="shared" si="2"/>
        <v>19.322685734809237</v>
      </c>
      <c r="I29" s="3">
        <f>COUNTIF(Expirydates!$A$2:$A$233,Analysis!A29)</f>
        <v>0</v>
      </c>
      <c r="J29" s="20">
        <f t="shared" si="0"/>
        <v>19.322685734809237</v>
      </c>
      <c r="K29" s="3">
        <f>COUNTIF(Expirydates!$B$2:$B$233,Analysis!A29)</f>
        <v>0</v>
      </c>
      <c r="L29" s="3">
        <f t="shared" si="3"/>
        <v>19.322685734809237</v>
      </c>
      <c r="M29" s="3">
        <f>COUNTIF(Expirydates!$C$2:$C$233,Analysis!A29)</f>
        <v>0</v>
      </c>
      <c r="Q29" s="11" t="s">
        <v>37</v>
      </c>
      <c r="R29" s="11">
        <v>0.78345395546351204</v>
      </c>
    </row>
    <row r="30" spans="1:25">
      <c r="A30" s="8">
        <v>42063</v>
      </c>
      <c r="B30" s="3">
        <v>8913.0499999999993</v>
      </c>
      <c r="C30" s="3">
        <v>8941.1</v>
      </c>
      <c r="D30" s="3">
        <v>8751.35</v>
      </c>
      <c r="E30" s="3">
        <v>8901.85</v>
      </c>
      <c r="F30" s="3">
        <v>246453954</v>
      </c>
      <c r="G30" s="3">
        <f t="shared" si="1"/>
        <v>19.322685734809237</v>
      </c>
      <c r="H30" s="3">
        <f t="shared" si="2"/>
        <v>19.365466695188534</v>
      </c>
      <c r="I30" s="3">
        <f>COUNTIF(Expirydates!$A$2:$A$233,Analysis!A30)</f>
        <v>0</v>
      </c>
      <c r="J30" s="20">
        <f t="shared" si="0"/>
        <v>19.365466695188534</v>
      </c>
      <c r="K30" s="3">
        <f>COUNTIF(Expirydates!$B$2:$B$233,Analysis!A30)</f>
        <v>0</v>
      </c>
      <c r="L30" s="3">
        <f t="shared" si="3"/>
        <v>19.365466695188534</v>
      </c>
      <c r="M30" s="3">
        <f>COUNTIF(Expirydates!$C$2:$C$233,Analysis!A30)</f>
        <v>0</v>
      </c>
      <c r="Q30" s="11" t="s">
        <v>38</v>
      </c>
      <c r="R30" s="11">
        <v>0.61380010033142274</v>
      </c>
    </row>
    <row r="31" spans="1:25">
      <c r="A31" s="8">
        <v>42062</v>
      </c>
      <c r="B31" s="3">
        <v>8729.5</v>
      </c>
      <c r="C31" s="3">
        <v>8856.9500000000007</v>
      </c>
      <c r="D31" s="3">
        <v>8717.4500000000007</v>
      </c>
      <c r="E31" s="3">
        <v>8844.6</v>
      </c>
      <c r="F31" s="3">
        <v>257226273</v>
      </c>
      <c r="G31" s="3">
        <f t="shared" si="1"/>
        <v>19.365466695188534</v>
      </c>
      <c r="H31" s="3">
        <f t="shared" si="2"/>
        <v>19.227984356428262</v>
      </c>
      <c r="I31" s="3">
        <f>COUNTIF(Expirydates!$A$2:$A$233,Analysis!A31)</f>
        <v>0</v>
      </c>
      <c r="J31" s="20">
        <f t="shared" si="0"/>
        <v>19.227984356428262</v>
      </c>
      <c r="K31" s="3">
        <f>COUNTIF(Expirydates!$B$2:$B$233,Analysis!A31)</f>
        <v>1</v>
      </c>
      <c r="L31" s="3">
        <f t="shared" si="3"/>
        <v>19.227984356428262</v>
      </c>
      <c r="M31" s="3">
        <f>COUNTIF(Expirydates!$C$2:$C$233,Analysis!A31)</f>
        <v>0</v>
      </c>
      <c r="Q31" s="11" t="s">
        <v>39</v>
      </c>
      <c r="R31" s="11">
        <v>0.61359683722633407</v>
      </c>
    </row>
    <row r="32" spans="1:25">
      <c r="A32" s="8">
        <v>42061</v>
      </c>
      <c r="B32" s="3">
        <v>8779</v>
      </c>
      <c r="C32" s="3">
        <v>8786.0499999999993</v>
      </c>
      <c r="D32" s="3">
        <v>8669.4500000000007</v>
      </c>
      <c r="E32" s="3">
        <v>8683.85</v>
      </c>
      <c r="F32" s="3">
        <v>224185492</v>
      </c>
      <c r="G32" s="3">
        <f t="shared" si="1"/>
        <v>19.227984356428262</v>
      </c>
      <c r="H32" s="3">
        <f t="shared" si="2"/>
        <v>18.752905393764237</v>
      </c>
      <c r="I32" s="3">
        <f>COUNTIF(Expirydates!$A$2:$A$233,Analysis!A32)</f>
        <v>1</v>
      </c>
      <c r="J32" s="20">
        <f t="shared" si="0"/>
        <v>18.752905393764237</v>
      </c>
      <c r="K32" s="3">
        <f>COUNTIF(Expirydates!$B$2:$B$233,Analysis!A32)</f>
        <v>0</v>
      </c>
      <c r="L32" s="3">
        <f t="shared" si="3"/>
        <v>18.752905393764237</v>
      </c>
      <c r="M32" s="3">
        <f>COUNTIF(Expirydates!$C$2:$C$233,Analysis!A32)</f>
        <v>0</v>
      </c>
      <c r="Q32" s="11" t="s">
        <v>40</v>
      </c>
      <c r="R32" s="11">
        <v>0.39314443893109174</v>
      </c>
    </row>
    <row r="33" spans="1:25" ht="15.75" thickBot="1">
      <c r="A33" s="8">
        <v>42060</v>
      </c>
      <c r="B33" s="3">
        <v>8801.9</v>
      </c>
      <c r="C33" s="3">
        <v>8840.65</v>
      </c>
      <c r="D33" s="3">
        <v>8751.4</v>
      </c>
      <c r="E33" s="3">
        <v>8767.25</v>
      </c>
      <c r="F33" s="3">
        <v>139406599</v>
      </c>
      <c r="G33" s="3">
        <f t="shared" si="1"/>
        <v>18.752905393764237</v>
      </c>
      <c r="H33" s="3">
        <f t="shared" si="2"/>
        <v>18.854853878255263</v>
      </c>
      <c r="I33" s="3">
        <f>COUNTIF(Expirydates!$A$2:$A$233,Analysis!A33)</f>
        <v>0</v>
      </c>
      <c r="J33" s="20">
        <f t="shared" si="0"/>
        <v>18.854853878255263</v>
      </c>
      <c r="K33" s="3">
        <f>COUNTIF(Expirydates!$B$2:$B$233,Analysis!A33)</f>
        <v>0</v>
      </c>
      <c r="L33" s="3">
        <f t="shared" si="3"/>
        <v>18.854853878255263</v>
      </c>
      <c r="M33" s="3">
        <f>COUNTIF(Expirydates!$C$2:$C$233,Analysis!A33)</f>
        <v>0</v>
      </c>
      <c r="Q33" s="12" t="s">
        <v>41</v>
      </c>
      <c r="R33" s="12">
        <v>3803</v>
      </c>
    </row>
    <row r="34" spans="1:25">
      <c r="A34" s="8">
        <v>42059</v>
      </c>
      <c r="B34" s="3">
        <v>8772.9</v>
      </c>
      <c r="C34" s="3">
        <v>8800.5</v>
      </c>
      <c r="D34" s="3">
        <v>8726.75</v>
      </c>
      <c r="E34" s="3">
        <v>8762.1</v>
      </c>
      <c r="F34" s="3">
        <v>154368611</v>
      </c>
      <c r="G34" s="3">
        <f t="shared" si="1"/>
        <v>18.854853878255263</v>
      </c>
      <c r="H34" s="3">
        <f t="shared" si="2"/>
        <v>18.784853781794205</v>
      </c>
      <c r="I34" s="3">
        <f>COUNTIF(Expirydates!$A$2:$A$233,Analysis!A34)</f>
        <v>0</v>
      </c>
      <c r="J34" s="20">
        <f t="shared" si="0"/>
        <v>18.784853781794205</v>
      </c>
      <c r="K34" s="3">
        <f>COUNTIF(Expirydates!$B$2:$B$233,Analysis!A34)</f>
        <v>0</v>
      </c>
      <c r="L34" s="3">
        <f t="shared" si="3"/>
        <v>18.784853781794205</v>
      </c>
      <c r="M34" s="3">
        <f>COUNTIF(Expirydates!$C$2:$C$233,Analysis!A34)</f>
        <v>0</v>
      </c>
    </row>
    <row r="35" spans="1:25" ht="15.75" thickBot="1">
      <c r="A35" s="8">
        <v>42058</v>
      </c>
      <c r="B35" s="3">
        <v>8856.85</v>
      </c>
      <c r="C35" s="3">
        <v>8869</v>
      </c>
      <c r="D35" s="3">
        <v>8736.1</v>
      </c>
      <c r="E35" s="3">
        <v>8754.9500000000007</v>
      </c>
      <c r="F35" s="3">
        <v>143932325</v>
      </c>
      <c r="G35" s="3">
        <f t="shared" si="1"/>
        <v>18.784853781794205</v>
      </c>
      <c r="H35" s="3">
        <f t="shared" si="2"/>
        <v>19.132231848588852</v>
      </c>
      <c r="I35" s="3">
        <f>COUNTIF(Expirydates!$A$2:$A$233,Analysis!A35)</f>
        <v>0</v>
      </c>
      <c r="J35" s="20">
        <f t="shared" si="0"/>
        <v>19.132231848588852</v>
      </c>
      <c r="K35" s="3">
        <f>COUNTIF(Expirydates!$B$2:$B$233,Analysis!A35)</f>
        <v>0</v>
      </c>
      <c r="L35" s="3">
        <f t="shared" si="3"/>
        <v>19.132231848588852</v>
      </c>
      <c r="M35" s="3">
        <f>COUNTIF(Expirydates!$C$2:$C$233,Analysis!A35)</f>
        <v>0</v>
      </c>
      <c r="Q35" t="s">
        <v>42</v>
      </c>
    </row>
    <row r="36" spans="1:25">
      <c r="A36" s="8">
        <v>42055</v>
      </c>
      <c r="B36" s="3">
        <v>8895.5</v>
      </c>
      <c r="C36" s="3">
        <v>8899.9500000000007</v>
      </c>
      <c r="D36" s="3">
        <v>8816.2999999999993</v>
      </c>
      <c r="E36" s="3">
        <v>8833.6</v>
      </c>
      <c r="F36" s="3">
        <v>203714864</v>
      </c>
      <c r="G36" s="3">
        <f t="shared" si="1"/>
        <v>19.132231848588852</v>
      </c>
      <c r="H36" s="3">
        <f t="shared" si="2"/>
        <v>19.208535195330807</v>
      </c>
      <c r="I36" s="3">
        <f>COUNTIF(Expirydates!$A$2:$A$233,Analysis!A36)</f>
        <v>1</v>
      </c>
      <c r="J36" s="20">
        <f t="shared" si="0"/>
        <v>19.208535195330807</v>
      </c>
      <c r="K36" s="3">
        <f>COUNTIF(Expirydates!$B$2:$B$233,Analysis!A36)</f>
        <v>0</v>
      </c>
      <c r="L36" s="3">
        <f t="shared" si="3"/>
        <v>19.208535195330807</v>
      </c>
      <c r="M36" s="3">
        <f>COUNTIF(Expirydates!$C$2:$C$233,Analysis!A36)</f>
        <v>0</v>
      </c>
      <c r="Q36" s="13"/>
      <c r="R36" s="13" t="s">
        <v>47</v>
      </c>
      <c r="S36" s="13" t="s">
        <v>48</v>
      </c>
      <c r="T36" s="13" t="s">
        <v>49</v>
      </c>
      <c r="U36" s="13" t="s">
        <v>50</v>
      </c>
      <c r="V36" s="13" t="s">
        <v>51</v>
      </c>
    </row>
    <row r="37" spans="1:25">
      <c r="A37" s="8">
        <v>42054</v>
      </c>
      <c r="B37" s="3">
        <v>8883.0499999999993</v>
      </c>
      <c r="C37" s="3">
        <v>8913.4500000000007</v>
      </c>
      <c r="D37" s="3">
        <v>8794.4500000000007</v>
      </c>
      <c r="E37" s="3">
        <v>8895.2999999999993</v>
      </c>
      <c r="F37" s="3">
        <v>219867400</v>
      </c>
      <c r="G37" s="3">
        <f t="shared" si="1"/>
        <v>19.208535195330807</v>
      </c>
      <c r="H37" s="3">
        <f t="shared" si="2"/>
        <v>18.840395843602145</v>
      </c>
      <c r="I37" s="3">
        <f>COUNTIF(Expirydates!$A$2:$A$233,Analysis!A37)</f>
        <v>0</v>
      </c>
      <c r="J37" s="20">
        <f t="shared" si="0"/>
        <v>18.840395843602145</v>
      </c>
      <c r="K37" s="3">
        <f>COUNTIF(Expirydates!$B$2:$B$233,Analysis!A37)</f>
        <v>0</v>
      </c>
      <c r="L37" s="3">
        <f t="shared" si="3"/>
        <v>18.840395843602145</v>
      </c>
      <c r="M37" s="3">
        <f>COUNTIF(Expirydates!$C$2:$C$233,Analysis!A37)</f>
        <v>1</v>
      </c>
      <c r="Q37" s="11" t="s">
        <v>43</v>
      </c>
      <c r="R37" s="11">
        <v>2</v>
      </c>
      <c r="S37" s="11">
        <v>933.47495180334658</v>
      </c>
      <c r="T37" s="11">
        <v>466.73747590167329</v>
      </c>
      <c r="U37" s="11">
        <v>3019.7319875808125</v>
      </c>
      <c r="V37" s="11">
        <v>0</v>
      </c>
    </row>
    <row r="38" spans="1:25">
      <c r="A38" s="8">
        <v>42053</v>
      </c>
      <c r="B38" s="3">
        <v>8811.5499999999993</v>
      </c>
      <c r="C38" s="3">
        <v>8894.2999999999993</v>
      </c>
      <c r="D38" s="3">
        <v>8808.9</v>
      </c>
      <c r="E38" s="3">
        <v>8869.1</v>
      </c>
      <c r="F38" s="3">
        <v>152152801</v>
      </c>
      <c r="G38" s="3">
        <f t="shared" si="1"/>
        <v>18.840395843602145</v>
      </c>
      <c r="H38" s="3">
        <f t="shared" si="2"/>
        <v>18.76169501418978</v>
      </c>
      <c r="I38" s="3">
        <f>COUNTIF(Expirydates!$A$2:$A$233,Analysis!A38)</f>
        <v>0</v>
      </c>
      <c r="J38" s="20">
        <f t="shared" si="0"/>
        <v>18.76169501418978</v>
      </c>
      <c r="K38" s="3">
        <f>COUNTIF(Expirydates!$B$2:$B$233,Analysis!A38)</f>
        <v>0</v>
      </c>
      <c r="L38" s="3">
        <f t="shared" si="3"/>
        <v>18.76169501418978</v>
      </c>
      <c r="M38" s="3">
        <f>COUNTIF(Expirydates!$C$2:$C$233,Analysis!A38)</f>
        <v>0</v>
      </c>
      <c r="Q38" s="11" t="s">
        <v>44</v>
      </c>
      <c r="R38" s="11">
        <v>3800</v>
      </c>
      <c r="S38" s="11">
        <v>587.33768947728322</v>
      </c>
      <c r="T38" s="11">
        <v>0.15456254986244294</v>
      </c>
      <c r="U38" s="11"/>
      <c r="V38" s="11"/>
    </row>
    <row r="39" spans="1:25" ht="15.75" thickBot="1">
      <c r="A39" s="8">
        <v>42051</v>
      </c>
      <c r="B39" s="3">
        <v>8831.4</v>
      </c>
      <c r="C39" s="3">
        <v>8870.1</v>
      </c>
      <c r="D39" s="3">
        <v>8793.4</v>
      </c>
      <c r="E39" s="3">
        <v>8809.35</v>
      </c>
      <c r="F39" s="3">
        <v>140637331</v>
      </c>
      <c r="G39" s="3">
        <f t="shared" si="1"/>
        <v>18.76169501418978</v>
      </c>
      <c r="H39" s="3">
        <f t="shared" si="2"/>
        <v>19.248392960243688</v>
      </c>
      <c r="I39" s="3">
        <f>COUNTIF(Expirydates!$A$2:$A$233,Analysis!A39)</f>
        <v>0</v>
      </c>
      <c r="J39" s="20">
        <f t="shared" si="0"/>
        <v>19.248392960243688</v>
      </c>
      <c r="K39" s="3">
        <f>COUNTIF(Expirydates!$B$2:$B$233,Analysis!A39)</f>
        <v>0</v>
      </c>
      <c r="L39" s="3">
        <f t="shared" si="3"/>
        <v>19.248392960243688</v>
      </c>
      <c r="M39" s="3">
        <f>COUNTIF(Expirydates!$C$2:$C$233,Analysis!A39)</f>
        <v>0</v>
      </c>
      <c r="Q39" s="12" t="s">
        <v>45</v>
      </c>
      <c r="R39" s="12">
        <v>3802</v>
      </c>
      <c r="S39" s="12">
        <v>1520.8126412806298</v>
      </c>
      <c r="T39" s="12"/>
      <c r="U39" s="12"/>
      <c r="V39" s="12"/>
    </row>
    <row r="40" spans="1:25" ht="15.75" thickBot="1">
      <c r="A40" s="8">
        <v>42048</v>
      </c>
      <c r="B40" s="3">
        <v>8741.5</v>
      </c>
      <c r="C40" s="3">
        <v>8822.1</v>
      </c>
      <c r="D40" s="3">
        <v>8729.65</v>
      </c>
      <c r="E40" s="3">
        <v>8805.5</v>
      </c>
      <c r="F40" s="3">
        <v>228807812</v>
      </c>
      <c r="G40" s="3">
        <f t="shared" si="1"/>
        <v>19.248392960243688</v>
      </c>
      <c r="H40" s="3">
        <f t="shared" si="2"/>
        <v>18.913432120153026</v>
      </c>
      <c r="I40" s="3">
        <f>COUNTIF(Expirydates!$A$2:$A$233,Analysis!A40)</f>
        <v>0</v>
      </c>
      <c r="J40" s="20">
        <f t="shared" si="0"/>
        <v>18.913432120153026</v>
      </c>
      <c r="K40" s="3">
        <f>COUNTIF(Expirydates!$B$2:$B$233,Analysis!A40)</f>
        <v>0</v>
      </c>
      <c r="L40" s="3">
        <f t="shared" si="3"/>
        <v>18.913432120153026</v>
      </c>
      <c r="M40" s="3">
        <f>COUNTIF(Expirydates!$C$2:$C$233,Analysis!A40)</f>
        <v>1</v>
      </c>
    </row>
    <row r="41" spans="1:25">
      <c r="A41" s="8">
        <v>42047</v>
      </c>
      <c r="B41" s="3">
        <v>8676.9500000000007</v>
      </c>
      <c r="C41" s="3">
        <v>8732.5499999999993</v>
      </c>
      <c r="D41" s="3">
        <v>8599.25</v>
      </c>
      <c r="E41" s="3">
        <v>8711.5499999999993</v>
      </c>
      <c r="F41" s="3">
        <v>163681352</v>
      </c>
      <c r="G41" s="3">
        <f t="shared" si="1"/>
        <v>18.913432120153026</v>
      </c>
      <c r="H41" s="3">
        <f t="shared" si="2"/>
        <v>18.930871368148797</v>
      </c>
      <c r="I41" s="3">
        <f>COUNTIF(Expirydates!$A$2:$A$233,Analysis!A41)</f>
        <v>0</v>
      </c>
      <c r="J41" s="20">
        <f t="shared" si="0"/>
        <v>18.930871368148797</v>
      </c>
      <c r="K41" s="3">
        <f>COUNTIF(Expirydates!$B$2:$B$233,Analysis!A41)</f>
        <v>0</v>
      </c>
      <c r="L41" s="3">
        <f t="shared" si="3"/>
        <v>18.930871368148797</v>
      </c>
      <c r="M41" s="3">
        <f>COUNTIF(Expirydates!$C$2:$C$233,Analysis!A41)</f>
        <v>0</v>
      </c>
      <c r="Q41" s="13"/>
      <c r="R41" s="13" t="s">
        <v>52</v>
      </c>
      <c r="S41" s="13" t="s">
        <v>40</v>
      </c>
      <c r="T41" s="13" t="s">
        <v>53</v>
      </c>
      <c r="U41" s="13" t="s">
        <v>54</v>
      </c>
      <c r="V41" s="13" t="s">
        <v>55</v>
      </c>
      <c r="W41" s="13" t="s">
        <v>56</v>
      </c>
      <c r="X41" s="13" t="s">
        <v>57</v>
      </c>
      <c r="Y41" s="13" t="s">
        <v>58</v>
      </c>
    </row>
    <row r="42" spans="1:25">
      <c r="A42" s="8">
        <v>42046</v>
      </c>
      <c r="B42" s="3">
        <v>8603.2999999999993</v>
      </c>
      <c r="C42" s="3">
        <v>8651.9500000000007</v>
      </c>
      <c r="D42" s="3">
        <v>8593.65</v>
      </c>
      <c r="E42" s="3">
        <v>8627.4</v>
      </c>
      <c r="F42" s="3">
        <v>166560867</v>
      </c>
      <c r="G42" s="3">
        <f t="shared" si="1"/>
        <v>18.930871368148797</v>
      </c>
      <c r="H42" s="3">
        <f t="shared" si="2"/>
        <v>19.125236068477019</v>
      </c>
      <c r="I42" s="3">
        <f>COUNTIF(Expirydates!$A$2:$A$233,Analysis!A42)</f>
        <v>0</v>
      </c>
      <c r="J42" s="20">
        <f t="shared" si="0"/>
        <v>19.125236068477019</v>
      </c>
      <c r="K42" s="3">
        <f>COUNTIF(Expirydates!$B$2:$B$233,Analysis!A42)</f>
        <v>0</v>
      </c>
      <c r="L42" s="3">
        <f t="shared" si="3"/>
        <v>19.125236068477019</v>
      </c>
      <c r="M42" s="3">
        <f>COUNTIF(Expirydates!$C$2:$C$233,Analysis!A42)</f>
        <v>0</v>
      </c>
      <c r="Q42" s="11" t="s">
        <v>46</v>
      </c>
      <c r="R42" s="11">
        <v>5.3371638893880471</v>
      </c>
      <c r="S42" s="11">
        <v>0.16884328888798097</v>
      </c>
      <c r="T42" s="11">
        <v>31.610163036619042</v>
      </c>
      <c r="U42" s="11">
        <v>6.6061871967705167E-195</v>
      </c>
      <c r="V42" s="11">
        <v>5.0061316942737779</v>
      </c>
      <c r="W42" s="11">
        <v>5.6681960845023163</v>
      </c>
      <c r="X42" s="11">
        <v>5.0061316942737779</v>
      </c>
      <c r="Y42" s="11">
        <v>5.6681960845023163</v>
      </c>
    </row>
    <row r="43" spans="1:25" ht="45">
      <c r="A43" s="8">
        <v>42045</v>
      </c>
      <c r="B43" s="3">
        <v>8478.1</v>
      </c>
      <c r="C43" s="3">
        <v>8646.25</v>
      </c>
      <c r="D43" s="3">
        <v>8470.5</v>
      </c>
      <c r="E43" s="3">
        <v>8565.5499999999993</v>
      </c>
      <c r="F43" s="3">
        <v>202294693</v>
      </c>
      <c r="G43" s="3">
        <f t="shared" si="1"/>
        <v>19.125236068477019</v>
      </c>
      <c r="H43" s="3">
        <f t="shared" si="2"/>
        <v>18.834970823862058</v>
      </c>
      <c r="I43" s="3">
        <f>COUNTIF(Expirydates!$A$2:$A$233,Analysis!A43)</f>
        <v>0</v>
      </c>
      <c r="J43" s="20">
        <f t="shared" si="0"/>
        <v>18.834970823862058</v>
      </c>
      <c r="K43" s="3">
        <f>COUNTIF(Expirydates!$B$2:$B$233,Analysis!A43)</f>
        <v>0</v>
      </c>
      <c r="L43" s="3">
        <f t="shared" si="3"/>
        <v>18.834970823862058</v>
      </c>
      <c r="M43" s="3">
        <f>COUNTIF(Expirydates!$C$2:$C$233,Analysis!A43)</f>
        <v>0</v>
      </c>
      <c r="Q43" s="16" t="s">
        <v>34</v>
      </c>
      <c r="R43" s="11">
        <v>0.71104586200228903</v>
      </c>
      <c r="S43" s="11">
        <v>9.1595730460794986E-3</v>
      </c>
      <c r="T43" s="11">
        <v>77.62871243290455</v>
      </c>
      <c r="U43" s="11">
        <v>0</v>
      </c>
      <c r="V43" s="11">
        <v>0.69308770925767593</v>
      </c>
      <c r="W43" s="11">
        <v>0.72900401474690213</v>
      </c>
      <c r="X43" s="11">
        <v>0.69308770925767593</v>
      </c>
      <c r="Y43" s="11">
        <v>0.72900401474690213</v>
      </c>
    </row>
    <row r="44" spans="1:25" ht="45.75" thickBot="1">
      <c r="A44" s="8">
        <v>42044</v>
      </c>
      <c r="B44" s="3">
        <v>8584.4</v>
      </c>
      <c r="C44" s="3">
        <v>8605.5499999999993</v>
      </c>
      <c r="D44" s="3">
        <v>8516.35</v>
      </c>
      <c r="E44" s="3">
        <v>8526.35</v>
      </c>
      <c r="F44" s="3">
        <v>151329604</v>
      </c>
      <c r="G44" s="3">
        <f t="shared" si="1"/>
        <v>18.834970823862058</v>
      </c>
      <c r="H44" s="3">
        <f t="shared" si="2"/>
        <v>18.989137761352392</v>
      </c>
      <c r="I44" s="3">
        <f>COUNTIF(Expirydates!$A$2:$A$233,Analysis!A44)</f>
        <v>0</v>
      </c>
      <c r="J44" s="20">
        <f t="shared" si="0"/>
        <v>18.989137761352392</v>
      </c>
      <c r="K44" s="3">
        <f>COUNTIF(Expirydates!$B$2:$B$233,Analysis!A44)</f>
        <v>0</v>
      </c>
      <c r="L44" s="3">
        <f t="shared" si="3"/>
        <v>18.989137761352392</v>
      </c>
      <c r="M44" s="3">
        <f>COUNTIF(Expirydates!$C$2:$C$233,Analysis!A44)</f>
        <v>0</v>
      </c>
      <c r="Q44" s="15" t="s">
        <v>32</v>
      </c>
      <c r="R44" s="12">
        <v>-0.13017772085496424</v>
      </c>
      <c r="S44" s="12">
        <v>3.1725495286369587E-2</v>
      </c>
      <c r="T44" s="12">
        <v>-4.103252594795368</v>
      </c>
      <c r="U44" s="12">
        <v>4.1592811560632618E-5</v>
      </c>
      <c r="V44" s="12">
        <v>-0.19237835918002075</v>
      </c>
      <c r="W44" s="12">
        <v>-6.7977082529907723E-2</v>
      </c>
      <c r="X44" s="12">
        <v>-0.19237835918002075</v>
      </c>
      <c r="Y44" s="12">
        <v>-6.7977082529907723E-2</v>
      </c>
    </row>
    <row r="45" spans="1:25">
      <c r="A45" s="8">
        <v>42041</v>
      </c>
      <c r="B45" s="3">
        <v>8696.85</v>
      </c>
      <c r="C45" s="3">
        <v>8726.2000000000007</v>
      </c>
      <c r="D45" s="3">
        <v>8645.5499999999993</v>
      </c>
      <c r="E45" s="3">
        <v>8661.0499999999993</v>
      </c>
      <c r="F45" s="3">
        <v>176554075</v>
      </c>
      <c r="G45" s="3">
        <f t="shared" si="1"/>
        <v>18.989137761352392</v>
      </c>
      <c r="H45" s="3">
        <f t="shared" si="2"/>
        <v>19.002945820682577</v>
      </c>
      <c r="I45" s="3">
        <f>COUNTIF(Expirydates!$A$2:$A$233,Analysis!A45)</f>
        <v>0</v>
      </c>
      <c r="J45" s="20">
        <f t="shared" si="0"/>
        <v>19.002945820682577</v>
      </c>
      <c r="K45" s="3">
        <f>COUNTIF(Expirydates!$B$2:$B$233,Analysis!A45)</f>
        <v>0</v>
      </c>
      <c r="L45" s="3">
        <f t="shared" si="3"/>
        <v>19.002945820682577</v>
      </c>
      <c r="M45" s="3">
        <f>COUNTIF(Expirydates!$C$2:$C$233,Analysis!A45)</f>
        <v>0</v>
      </c>
    </row>
    <row r="46" spans="1:25">
      <c r="A46" s="8">
        <v>42040</v>
      </c>
      <c r="B46" s="3">
        <v>8733.1</v>
      </c>
      <c r="C46" s="3">
        <v>8838.4500000000007</v>
      </c>
      <c r="D46" s="3">
        <v>8683.65</v>
      </c>
      <c r="E46" s="3">
        <v>8711.7000000000007</v>
      </c>
      <c r="F46" s="3">
        <v>179008853</v>
      </c>
      <c r="G46" s="3">
        <f t="shared" si="1"/>
        <v>19.002945820682577</v>
      </c>
      <c r="H46" s="3">
        <f t="shared" si="2"/>
        <v>19.120070275435548</v>
      </c>
      <c r="I46" s="3">
        <f>COUNTIF(Expirydates!$A$2:$A$233,Analysis!A46)</f>
        <v>0</v>
      </c>
      <c r="J46" s="20">
        <f t="shared" si="0"/>
        <v>19.120070275435548</v>
      </c>
      <c r="K46" s="3">
        <f>COUNTIF(Expirydates!$B$2:$B$233,Analysis!A46)</f>
        <v>0</v>
      </c>
      <c r="L46" s="3">
        <f t="shared" si="3"/>
        <v>19.120070275435548</v>
      </c>
      <c r="M46" s="3">
        <f>COUNTIF(Expirydates!$C$2:$C$233,Analysis!A46)</f>
        <v>0</v>
      </c>
    </row>
    <row r="47" spans="1:25">
      <c r="A47" s="8">
        <v>42039</v>
      </c>
      <c r="B47" s="3">
        <v>8789.15</v>
      </c>
      <c r="C47" s="3">
        <v>8792.85</v>
      </c>
      <c r="D47" s="3">
        <v>8704.4</v>
      </c>
      <c r="E47" s="3">
        <v>8723.7000000000007</v>
      </c>
      <c r="F47" s="3">
        <v>201252375</v>
      </c>
      <c r="G47" s="3">
        <f t="shared" si="1"/>
        <v>19.120070275435548</v>
      </c>
      <c r="H47" s="3">
        <f t="shared" si="2"/>
        <v>19.156275037811426</v>
      </c>
      <c r="I47" s="3">
        <f>COUNTIF(Expirydates!$A$2:$A$233,Analysis!A47)</f>
        <v>0</v>
      </c>
      <c r="J47" s="20">
        <f t="shared" si="0"/>
        <v>19.156275037811426</v>
      </c>
      <c r="K47" s="3">
        <f>COUNTIF(Expirydates!$B$2:$B$233,Analysis!A47)</f>
        <v>0</v>
      </c>
      <c r="L47" s="3">
        <f t="shared" si="3"/>
        <v>19.156275037811426</v>
      </c>
      <c r="M47" s="3">
        <f>COUNTIF(Expirydates!$C$2:$C$233,Analysis!A47)</f>
        <v>0</v>
      </c>
    </row>
    <row r="48" spans="1:25">
      <c r="A48" s="8">
        <v>42038</v>
      </c>
      <c r="B48" s="3">
        <v>8823.15</v>
      </c>
      <c r="C48" s="3">
        <v>8837.2999999999993</v>
      </c>
      <c r="D48" s="3">
        <v>8726.65</v>
      </c>
      <c r="E48" s="3">
        <v>8756.5499999999993</v>
      </c>
      <c r="F48" s="3">
        <v>208672175</v>
      </c>
      <c r="G48" s="3">
        <f t="shared" si="1"/>
        <v>19.156275037811426</v>
      </c>
      <c r="H48" s="3">
        <f t="shared" si="2"/>
        <v>19.193362198339877</v>
      </c>
      <c r="I48" s="3">
        <f>COUNTIF(Expirydates!$A$2:$A$233,Analysis!A48)</f>
        <v>0</v>
      </c>
      <c r="J48" s="20">
        <f t="shared" si="0"/>
        <v>19.193362198339877</v>
      </c>
      <c r="K48" s="3">
        <f>COUNTIF(Expirydates!$B$2:$B$233,Analysis!A48)</f>
        <v>0</v>
      </c>
      <c r="L48" s="3">
        <f t="shared" si="3"/>
        <v>19.193362198339877</v>
      </c>
      <c r="M48" s="3">
        <f>COUNTIF(Expirydates!$C$2:$C$233,Analysis!A48)</f>
        <v>0</v>
      </c>
    </row>
    <row r="49" spans="1:22">
      <c r="A49" s="8">
        <v>42037</v>
      </c>
      <c r="B49" s="3">
        <v>8802.5</v>
      </c>
      <c r="C49" s="3">
        <v>8840.7999999999993</v>
      </c>
      <c r="D49" s="3">
        <v>8751.1</v>
      </c>
      <c r="E49" s="3">
        <v>8797.4</v>
      </c>
      <c r="F49" s="3">
        <v>216556534</v>
      </c>
      <c r="G49" s="3">
        <f t="shared" si="1"/>
        <v>19.193362198339877</v>
      </c>
      <c r="H49" s="3">
        <f t="shared" si="2"/>
        <v>19.4344173987615</v>
      </c>
      <c r="I49" s="3">
        <f>COUNTIF(Expirydates!$A$2:$A$233,Analysis!A49)</f>
        <v>0</v>
      </c>
      <c r="J49" s="20">
        <f t="shared" si="0"/>
        <v>19.4344173987615</v>
      </c>
      <c r="K49" s="3">
        <f>COUNTIF(Expirydates!$B$2:$B$233,Analysis!A49)</f>
        <v>0</v>
      </c>
      <c r="L49" s="3">
        <f t="shared" si="3"/>
        <v>19.4344173987615</v>
      </c>
      <c r="M49" s="3">
        <f>COUNTIF(Expirydates!$C$2:$C$233,Analysis!A49)</f>
        <v>0</v>
      </c>
    </row>
    <row r="50" spans="1:22">
      <c r="A50" s="8">
        <v>42034</v>
      </c>
      <c r="B50" s="3">
        <v>8996.6</v>
      </c>
      <c r="C50" s="3">
        <v>8996.6</v>
      </c>
      <c r="D50" s="3">
        <v>8775.1</v>
      </c>
      <c r="E50" s="3">
        <v>8808.9</v>
      </c>
      <c r="F50" s="3">
        <v>275587957</v>
      </c>
      <c r="G50" s="3">
        <f t="shared" si="1"/>
        <v>19.4344173987615</v>
      </c>
      <c r="H50" s="3">
        <f t="shared" si="2"/>
        <v>19.39239045127584</v>
      </c>
      <c r="I50" s="3">
        <f>COUNTIF(Expirydates!$A$2:$A$233,Analysis!A50)</f>
        <v>0</v>
      </c>
      <c r="J50" s="20">
        <f t="shared" si="0"/>
        <v>19.39239045127584</v>
      </c>
      <c r="K50" s="3">
        <f>COUNTIF(Expirydates!$B$2:$B$233,Analysis!A50)</f>
        <v>1</v>
      </c>
      <c r="L50" s="3">
        <f t="shared" si="3"/>
        <v>19.39239045127584</v>
      </c>
      <c r="M50" s="3">
        <f>COUNTIF(Expirydates!$C$2:$C$233,Analysis!A50)</f>
        <v>0</v>
      </c>
      <c r="Q50" t="s">
        <v>61</v>
      </c>
    </row>
    <row r="51" spans="1:22" ht="15.75" thickBot="1">
      <c r="A51" s="8">
        <v>42033</v>
      </c>
      <c r="B51" s="3">
        <v>8901.5</v>
      </c>
      <c r="C51" s="3">
        <v>8966.65</v>
      </c>
      <c r="D51" s="3">
        <v>8861.25</v>
      </c>
      <c r="E51" s="3">
        <v>8952.35</v>
      </c>
      <c r="F51" s="3">
        <v>264245843</v>
      </c>
      <c r="G51" s="3">
        <f t="shared" si="1"/>
        <v>19.39239045127584</v>
      </c>
      <c r="H51" s="3">
        <f t="shared" si="2"/>
        <v>19.06676737519636</v>
      </c>
      <c r="I51" s="3">
        <f>COUNTIF(Expirydates!$A$2:$A$233,Analysis!A51)</f>
        <v>1</v>
      </c>
      <c r="J51" s="20">
        <f t="shared" si="0"/>
        <v>19.06676737519636</v>
      </c>
      <c r="K51" s="3">
        <f>COUNTIF(Expirydates!$B$2:$B$233,Analysis!A51)</f>
        <v>0</v>
      </c>
      <c r="L51" s="3">
        <f t="shared" si="3"/>
        <v>19.06676737519636</v>
      </c>
      <c r="M51" s="3">
        <f>COUNTIF(Expirydates!$C$2:$C$233,Analysis!A51)</f>
        <v>0</v>
      </c>
    </row>
    <row r="52" spans="1:22">
      <c r="A52" s="8">
        <v>42032</v>
      </c>
      <c r="B52" s="3">
        <v>8902.75</v>
      </c>
      <c r="C52" s="3">
        <v>8985.0499999999993</v>
      </c>
      <c r="D52" s="3">
        <v>8874.0499999999993</v>
      </c>
      <c r="E52" s="3">
        <v>8914.2999999999993</v>
      </c>
      <c r="F52" s="3">
        <v>190805926</v>
      </c>
      <c r="G52" s="3">
        <f t="shared" si="1"/>
        <v>19.06676737519636</v>
      </c>
      <c r="H52" s="3">
        <f t="shared" si="2"/>
        <v>19.07306072536576</v>
      </c>
      <c r="I52" s="3">
        <f>COUNTIF(Expirydates!$A$2:$A$233,Analysis!A52)</f>
        <v>0</v>
      </c>
      <c r="J52" s="20">
        <f t="shared" si="0"/>
        <v>19.07306072536576</v>
      </c>
      <c r="K52" s="3">
        <f>COUNTIF(Expirydates!$B$2:$B$233,Analysis!A52)</f>
        <v>0</v>
      </c>
      <c r="L52" s="3">
        <f t="shared" si="3"/>
        <v>19.07306072536576</v>
      </c>
      <c r="M52" s="3">
        <f>COUNTIF(Expirydates!$C$2:$C$233,Analysis!A52)</f>
        <v>0</v>
      </c>
      <c r="Q52" s="14" t="s">
        <v>36</v>
      </c>
      <c r="R52" s="14"/>
    </row>
    <row r="53" spans="1:22">
      <c r="A53" s="8">
        <v>42031</v>
      </c>
      <c r="B53" s="3">
        <v>8871.35</v>
      </c>
      <c r="C53" s="3">
        <v>8925.0499999999993</v>
      </c>
      <c r="D53" s="3">
        <v>8825.4500000000007</v>
      </c>
      <c r="E53" s="3">
        <v>8910.5</v>
      </c>
      <c r="F53" s="3">
        <v>192010521</v>
      </c>
      <c r="G53" s="3">
        <f t="shared" si="1"/>
        <v>19.07306072536576</v>
      </c>
      <c r="H53" s="3">
        <f t="shared" si="2"/>
        <v>19.099347111806921</v>
      </c>
      <c r="I53" s="3">
        <f>COUNTIF(Expirydates!$A$2:$A$233,Analysis!A53)</f>
        <v>0</v>
      </c>
      <c r="J53" s="20">
        <f t="shared" si="0"/>
        <v>19.099347111806921</v>
      </c>
      <c r="K53" s="3">
        <f>COUNTIF(Expirydates!$B$2:$B$233,Analysis!A53)</f>
        <v>0</v>
      </c>
      <c r="L53" s="3">
        <f t="shared" si="3"/>
        <v>19.099347111806921</v>
      </c>
      <c r="M53" s="3">
        <f>COUNTIF(Expirydates!$C$2:$C$233,Analysis!A53)</f>
        <v>0</v>
      </c>
      <c r="Q53" s="11" t="s">
        <v>37</v>
      </c>
      <c r="R53" s="11">
        <v>0.78241209511515175</v>
      </c>
    </row>
    <row r="54" spans="1:22">
      <c r="A54" s="8">
        <v>42027</v>
      </c>
      <c r="B54" s="3">
        <v>8827.9500000000007</v>
      </c>
      <c r="C54" s="3">
        <v>8866.4</v>
      </c>
      <c r="D54" s="3">
        <v>8795.4</v>
      </c>
      <c r="E54" s="3">
        <v>8835.6</v>
      </c>
      <c r="F54" s="3">
        <v>197124706</v>
      </c>
      <c r="G54" s="3">
        <f t="shared" si="1"/>
        <v>19.099347111806921</v>
      </c>
      <c r="H54" s="3">
        <f t="shared" si="2"/>
        <v>19.013523339403392</v>
      </c>
      <c r="I54" s="3">
        <f>COUNTIF(Expirydates!$A$2:$A$233,Analysis!A54)</f>
        <v>0</v>
      </c>
      <c r="J54" s="20">
        <f t="shared" si="0"/>
        <v>19.013523339403392</v>
      </c>
      <c r="K54" s="3">
        <f>COUNTIF(Expirydates!$B$2:$B$233,Analysis!A54)</f>
        <v>0</v>
      </c>
      <c r="L54" s="3">
        <f t="shared" si="3"/>
        <v>19.013523339403392</v>
      </c>
      <c r="M54" s="3">
        <f>COUNTIF(Expirydates!$C$2:$C$233,Analysis!A54)</f>
        <v>0</v>
      </c>
      <c r="Q54" s="11" t="s">
        <v>38</v>
      </c>
      <c r="R54" s="11">
        <v>0.61216868658248125</v>
      </c>
    </row>
    <row r="55" spans="1:22">
      <c r="A55" s="8">
        <v>42026</v>
      </c>
      <c r="B55" s="3">
        <v>8745.85</v>
      </c>
      <c r="C55" s="3">
        <v>8774.15</v>
      </c>
      <c r="D55" s="3">
        <v>8727</v>
      </c>
      <c r="E55" s="3">
        <v>8761.4</v>
      </c>
      <c r="F55" s="3">
        <v>180912372</v>
      </c>
      <c r="G55" s="3">
        <f t="shared" si="1"/>
        <v>19.013523339403392</v>
      </c>
      <c r="H55" s="3">
        <f t="shared" si="2"/>
        <v>19.071186630236067</v>
      </c>
      <c r="I55" s="3">
        <f>COUNTIF(Expirydates!$A$2:$A$233,Analysis!A55)</f>
        <v>0</v>
      </c>
      <c r="J55" s="20">
        <f t="shared" si="0"/>
        <v>19.071186630236067</v>
      </c>
      <c r="K55" s="3">
        <f>COUNTIF(Expirydates!$B$2:$B$233,Analysis!A55)</f>
        <v>0</v>
      </c>
      <c r="L55" s="3">
        <f t="shared" si="3"/>
        <v>19.071186630236067</v>
      </c>
      <c r="M55" s="3">
        <f>COUNTIF(Expirydates!$C$2:$C$233,Analysis!A55)</f>
        <v>1</v>
      </c>
      <c r="Q55" s="11" t="s">
        <v>39</v>
      </c>
      <c r="R55" s="11">
        <v>0.61196456483857731</v>
      </c>
    </row>
    <row r="56" spans="1:22">
      <c r="A56" s="8">
        <v>42025</v>
      </c>
      <c r="B56" s="3">
        <v>8719.65</v>
      </c>
      <c r="C56" s="3">
        <v>8741.85</v>
      </c>
      <c r="D56" s="3">
        <v>8689.6</v>
      </c>
      <c r="E56" s="3">
        <v>8729.5</v>
      </c>
      <c r="F56" s="3">
        <v>191651012</v>
      </c>
      <c r="G56" s="3">
        <f t="shared" si="1"/>
        <v>19.071186630236067</v>
      </c>
      <c r="H56" s="3">
        <f t="shared" si="2"/>
        <v>18.88261339026382</v>
      </c>
      <c r="I56" s="3">
        <f>COUNTIF(Expirydates!$A$2:$A$233,Analysis!A56)</f>
        <v>0</v>
      </c>
      <c r="J56" s="20">
        <f t="shared" si="0"/>
        <v>18.88261339026382</v>
      </c>
      <c r="K56" s="3">
        <f>COUNTIF(Expirydates!$B$2:$B$233,Analysis!A56)</f>
        <v>0</v>
      </c>
      <c r="L56" s="3">
        <f t="shared" si="3"/>
        <v>18.88261339026382</v>
      </c>
      <c r="M56" s="3">
        <f>COUNTIF(Expirydates!$C$2:$C$233,Analysis!A56)</f>
        <v>0</v>
      </c>
      <c r="Q56" s="11" t="s">
        <v>40</v>
      </c>
      <c r="R56" s="11">
        <v>0.39397393853488932</v>
      </c>
    </row>
    <row r="57" spans="1:22" ht="15.75" thickBot="1">
      <c r="A57" s="8">
        <v>42024</v>
      </c>
      <c r="B57" s="3">
        <v>8575.1</v>
      </c>
      <c r="C57" s="3">
        <v>8707.9</v>
      </c>
      <c r="D57" s="3">
        <v>8574.5</v>
      </c>
      <c r="E57" s="3">
        <v>8695.6</v>
      </c>
      <c r="F57" s="3">
        <v>158713840</v>
      </c>
      <c r="G57" s="3">
        <f t="shared" si="1"/>
        <v>18.88261339026382</v>
      </c>
      <c r="H57" s="3">
        <f t="shared" si="2"/>
        <v>18.678004804829886</v>
      </c>
      <c r="I57" s="3">
        <f>COUNTIF(Expirydates!$A$2:$A$233,Analysis!A57)</f>
        <v>0</v>
      </c>
      <c r="J57" s="20">
        <f t="shared" si="0"/>
        <v>18.678004804829886</v>
      </c>
      <c r="K57" s="3">
        <f>COUNTIF(Expirydates!$B$2:$B$233,Analysis!A57)</f>
        <v>0</v>
      </c>
      <c r="L57" s="3">
        <f t="shared" si="3"/>
        <v>18.678004804829886</v>
      </c>
      <c r="M57" s="3">
        <f>COUNTIF(Expirydates!$C$2:$C$233,Analysis!A57)</f>
        <v>0</v>
      </c>
      <c r="Q57" s="12" t="s">
        <v>41</v>
      </c>
      <c r="R57" s="12">
        <v>3803</v>
      </c>
    </row>
    <row r="58" spans="1:22">
      <c r="A58" s="8">
        <v>42023</v>
      </c>
      <c r="B58" s="3">
        <v>8550.0499999999993</v>
      </c>
      <c r="C58" s="3">
        <v>8570.9500000000007</v>
      </c>
      <c r="D58" s="3">
        <v>8531.5</v>
      </c>
      <c r="E58" s="3">
        <v>8550.7000000000007</v>
      </c>
      <c r="F58" s="3">
        <v>129346422</v>
      </c>
      <c r="G58" s="3">
        <f t="shared" si="1"/>
        <v>18.678004804829886</v>
      </c>
      <c r="H58" s="3">
        <f t="shared" si="2"/>
        <v>19.016027123183562</v>
      </c>
      <c r="I58" s="3">
        <f>COUNTIF(Expirydates!$A$2:$A$233,Analysis!A58)</f>
        <v>0</v>
      </c>
      <c r="J58" s="20">
        <f t="shared" si="0"/>
        <v>19.016027123183562</v>
      </c>
      <c r="K58" s="3">
        <f>COUNTIF(Expirydates!$B$2:$B$233,Analysis!A58)</f>
        <v>0</v>
      </c>
      <c r="L58" s="3">
        <f t="shared" si="3"/>
        <v>19.016027123183562</v>
      </c>
      <c r="M58" s="3">
        <f>COUNTIF(Expirydates!$C$2:$C$233,Analysis!A58)</f>
        <v>0</v>
      </c>
    </row>
    <row r="59" spans="1:22" ht="15.75" thickBot="1">
      <c r="A59" s="8">
        <v>42020</v>
      </c>
      <c r="B59" s="3">
        <v>8504.0499999999993</v>
      </c>
      <c r="C59" s="3">
        <v>8530.75</v>
      </c>
      <c r="D59" s="3">
        <v>8452.25</v>
      </c>
      <c r="E59" s="3">
        <v>8513.7999999999993</v>
      </c>
      <c r="F59" s="3">
        <v>181365905</v>
      </c>
      <c r="G59" s="3">
        <f t="shared" si="1"/>
        <v>19.016027123183562</v>
      </c>
      <c r="H59" s="3">
        <f t="shared" si="2"/>
        <v>19.262846035212533</v>
      </c>
      <c r="I59" s="3">
        <f>COUNTIF(Expirydates!$A$2:$A$233,Analysis!A59)</f>
        <v>1</v>
      </c>
      <c r="J59" s="20">
        <f t="shared" si="0"/>
        <v>19.262846035212533</v>
      </c>
      <c r="K59" s="3">
        <f>COUNTIF(Expirydates!$B$2:$B$233,Analysis!A59)</f>
        <v>0</v>
      </c>
      <c r="L59" s="3">
        <f t="shared" si="3"/>
        <v>19.262846035212533</v>
      </c>
      <c r="M59" s="3">
        <f>COUNTIF(Expirydates!$C$2:$C$233,Analysis!A59)</f>
        <v>0</v>
      </c>
      <c r="Q59" t="s">
        <v>42</v>
      </c>
    </row>
    <row r="60" spans="1:22">
      <c r="A60" s="8">
        <v>42019</v>
      </c>
      <c r="B60" s="3">
        <v>8424.5</v>
      </c>
      <c r="C60" s="3">
        <v>8527.1</v>
      </c>
      <c r="D60" s="3">
        <v>8380.5499999999993</v>
      </c>
      <c r="E60" s="3">
        <v>8494.15</v>
      </c>
      <c r="F60" s="3">
        <v>232138802</v>
      </c>
      <c r="G60" s="3">
        <f t="shared" si="1"/>
        <v>19.262846035212533</v>
      </c>
      <c r="H60" s="3">
        <f t="shared" si="2"/>
        <v>18.830281495154075</v>
      </c>
      <c r="I60" s="3">
        <f>COUNTIF(Expirydates!$A$2:$A$233,Analysis!A60)</f>
        <v>0</v>
      </c>
      <c r="J60" s="20">
        <f t="shared" si="0"/>
        <v>18.830281495154075</v>
      </c>
      <c r="K60" s="3">
        <f>COUNTIF(Expirydates!$B$2:$B$233,Analysis!A60)</f>
        <v>0</v>
      </c>
      <c r="L60" s="3">
        <f t="shared" si="3"/>
        <v>18.830281495154075</v>
      </c>
      <c r="M60" s="3">
        <f>COUNTIF(Expirydates!$C$2:$C$233,Analysis!A60)</f>
        <v>0</v>
      </c>
      <c r="Q60" s="13"/>
      <c r="R60" s="13" t="s">
        <v>47</v>
      </c>
      <c r="S60" s="13" t="s">
        <v>48</v>
      </c>
      <c r="T60" s="13" t="s">
        <v>49</v>
      </c>
      <c r="U60" s="13" t="s">
        <v>50</v>
      </c>
      <c r="V60" s="13" t="s">
        <v>51</v>
      </c>
    </row>
    <row r="61" spans="1:22">
      <c r="A61" s="8">
        <v>42018</v>
      </c>
      <c r="B61" s="3">
        <v>8307.25</v>
      </c>
      <c r="C61" s="3">
        <v>8326.4500000000007</v>
      </c>
      <c r="D61" s="3">
        <v>8236.65</v>
      </c>
      <c r="E61" s="3">
        <v>8277.5499999999993</v>
      </c>
      <c r="F61" s="3">
        <v>150621631</v>
      </c>
      <c r="G61" s="3">
        <f t="shared" si="1"/>
        <v>18.830281495154075</v>
      </c>
      <c r="H61" s="3">
        <f t="shared" si="2"/>
        <v>18.679669255433392</v>
      </c>
      <c r="I61" s="3">
        <f>COUNTIF(Expirydates!$A$2:$A$233,Analysis!A61)</f>
        <v>0</v>
      </c>
      <c r="J61" s="20">
        <f t="shared" si="0"/>
        <v>18.679669255433392</v>
      </c>
      <c r="K61" s="3">
        <f>COUNTIF(Expirydates!$B$2:$B$233,Analysis!A61)</f>
        <v>0</v>
      </c>
      <c r="L61" s="3">
        <f t="shared" si="3"/>
        <v>18.679669255433392</v>
      </c>
      <c r="M61" s="3">
        <f>COUNTIF(Expirydates!$C$2:$C$233,Analysis!A61)</f>
        <v>0</v>
      </c>
      <c r="Q61" s="11" t="s">
        <v>43</v>
      </c>
      <c r="R61" s="11">
        <v>2</v>
      </c>
      <c r="S61" s="11">
        <v>930.9938771507974</v>
      </c>
      <c r="T61" s="11">
        <v>465.4969385753987</v>
      </c>
      <c r="U61" s="11">
        <v>2999.0371181157316</v>
      </c>
      <c r="V61" s="11">
        <v>0</v>
      </c>
    </row>
    <row r="62" spans="1:22">
      <c r="A62" s="8">
        <v>42017</v>
      </c>
      <c r="B62" s="3">
        <v>8346.15</v>
      </c>
      <c r="C62" s="3">
        <v>8356.65</v>
      </c>
      <c r="D62" s="3">
        <v>8267.9</v>
      </c>
      <c r="E62" s="3">
        <v>8299.4</v>
      </c>
      <c r="F62" s="3">
        <v>129561892</v>
      </c>
      <c r="G62" s="3">
        <f t="shared" si="1"/>
        <v>18.679669255433392</v>
      </c>
      <c r="H62" s="3">
        <f t="shared" si="2"/>
        <v>18.451732683336807</v>
      </c>
      <c r="I62" s="3">
        <f>COUNTIF(Expirydates!$A$2:$A$233,Analysis!A62)</f>
        <v>0</v>
      </c>
      <c r="J62" s="20">
        <f t="shared" si="0"/>
        <v>18.451732683336807</v>
      </c>
      <c r="K62" s="3">
        <f>COUNTIF(Expirydates!$B$2:$B$233,Analysis!A62)</f>
        <v>0</v>
      </c>
      <c r="L62" s="3">
        <f t="shared" si="3"/>
        <v>18.451732683336807</v>
      </c>
      <c r="M62" s="3">
        <f>COUNTIF(Expirydates!$C$2:$C$233,Analysis!A62)</f>
        <v>0</v>
      </c>
      <c r="Q62" s="11" t="s">
        <v>44</v>
      </c>
      <c r="R62" s="11">
        <v>3800</v>
      </c>
      <c r="S62" s="11">
        <v>589.8187641298324</v>
      </c>
      <c r="T62" s="11">
        <v>0.15521546424469274</v>
      </c>
      <c r="U62" s="11"/>
      <c r="V62" s="11"/>
    </row>
    <row r="63" spans="1:22" ht="15.75" thickBot="1">
      <c r="A63" s="8">
        <v>42016</v>
      </c>
      <c r="B63" s="3">
        <v>8291.35</v>
      </c>
      <c r="C63" s="3">
        <v>8332.6</v>
      </c>
      <c r="D63" s="3">
        <v>8245.6</v>
      </c>
      <c r="E63" s="3">
        <v>8323</v>
      </c>
      <c r="F63" s="3">
        <v>103153908</v>
      </c>
      <c r="G63" s="3">
        <f t="shared" si="1"/>
        <v>18.451732683336807</v>
      </c>
      <c r="H63" s="3">
        <f t="shared" si="2"/>
        <v>18.84341277043044</v>
      </c>
      <c r="I63" s="3">
        <f>COUNTIF(Expirydates!$A$2:$A$233,Analysis!A63)</f>
        <v>0</v>
      </c>
      <c r="J63" s="20">
        <f t="shared" si="0"/>
        <v>18.84341277043044</v>
      </c>
      <c r="K63" s="3">
        <f>COUNTIF(Expirydates!$B$2:$B$233,Analysis!A63)</f>
        <v>0</v>
      </c>
      <c r="L63" s="3">
        <f t="shared" si="3"/>
        <v>18.84341277043044</v>
      </c>
      <c r="M63" s="3">
        <f>COUNTIF(Expirydates!$C$2:$C$233,Analysis!A63)</f>
        <v>0</v>
      </c>
      <c r="Q63" s="12" t="s">
        <v>45</v>
      </c>
      <c r="R63" s="12">
        <v>3802</v>
      </c>
      <c r="S63" s="12">
        <v>1520.8126412806298</v>
      </c>
      <c r="T63" s="12"/>
      <c r="U63" s="12"/>
      <c r="V63" s="12"/>
    </row>
    <row r="64" spans="1:22" ht="15.75" thickBot="1">
      <c r="A64" s="8">
        <v>42013</v>
      </c>
      <c r="B64" s="3">
        <v>8285.4500000000007</v>
      </c>
      <c r="C64" s="3">
        <v>8303.2999999999993</v>
      </c>
      <c r="D64" s="3">
        <v>8190.8</v>
      </c>
      <c r="E64" s="3">
        <v>8284.5</v>
      </c>
      <c r="F64" s="3">
        <v>152612528</v>
      </c>
      <c r="G64" s="3">
        <f t="shared" si="1"/>
        <v>18.84341277043044</v>
      </c>
      <c r="H64" s="3">
        <f t="shared" si="2"/>
        <v>18.783953488457765</v>
      </c>
      <c r="I64" s="3">
        <f>COUNTIF(Expirydates!$A$2:$A$233,Analysis!A64)</f>
        <v>0</v>
      </c>
      <c r="J64" s="20">
        <f t="shared" si="0"/>
        <v>18.783953488457765</v>
      </c>
      <c r="K64" s="3">
        <f>COUNTIF(Expirydates!$B$2:$B$233,Analysis!A64)</f>
        <v>0</v>
      </c>
      <c r="L64" s="3">
        <f t="shared" si="3"/>
        <v>18.783953488457765</v>
      </c>
      <c r="M64" s="3">
        <f>COUNTIF(Expirydates!$C$2:$C$233,Analysis!A64)</f>
        <v>1</v>
      </c>
    </row>
    <row r="65" spans="1:25">
      <c r="A65" s="8">
        <v>42012</v>
      </c>
      <c r="B65" s="3">
        <v>8191.4</v>
      </c>
      <c r="C65" s="3">
        <v>8243.5</v>
      </c>
      <c r="D65" s="3">
        <v>8167.3</v>
      </c>
      <c r="E65" s="3">
        <v>8234.6</v>
      </c>
      <c r="F65" s="3">
        <v>143802802</v>
      </c>
      <c r="G65" s="3">
        <f t="shared" si="1"/>
        <v>18.783953488457765</v>
      </c>
      <c r="H65" s="3">
        <f t="shared" si="2"/>
        <v>18.915836782504783</v>
      </c>
      <c r="I65" s="3">
        <f>COUNTIF(Expirydates!$A$2:$A$233,Analysis!A65)</f>
        <v>0</v>
      </c>
      <c r="J65" s="20">
        <f t="shared" si="0"/>
        <v>18.915836782504783</v>
      </c>
      <c r="K65" s="3">
        <f>COUNTIF(Expirydates!$B$2:$B$233,Analysis!A65)</f>
        <v>0</v>
      </c>
      <c r="L65" s="3">
        <f t="shared" si="3"/>
        <v>18.915836782504783</v>
      </c>
      <c r="M65" s="3">
        <f>COUNTIF(Expirydates!$C$2:$C$233,Analysis!A65)</f>
        <v>0</v>
      </c>
      <c r="Q65" s="13"/>
      <c r="R65" s="13" t="s">
        <v>52</v>
      </c>
      <c r="S65" s="13" t="s">
        <v>40</v>
      </c>
      <c r="T65" s="13" t="s">
        <v>53</v>
      </c>
      <c r="U65" s="13" t="s">
        <v>54</v>
      </c>
      <c r="V65" s="13" t="s">
        <v>55</v>
      </c>
      <c r="W65" s="13" t="s">
        <v>56</v>
      </c>
      <c r="X65" s="13" t="s">
        <v>57</v>
      </c>
      <c r="Y65" s="13" t="s">
        <v>58</v>
      </c>
    </row>
    <row r="66" spans="1:25">
      <c r="A66" s="8">
        <v>42011</v>
      </c>
      <c r="B66" s="3">
        <v>8118.65</v>
      </c>
      <c r="C66" s="3">
        <v>8151.2</v>
      </c>
      <c r="D66" s="3">
        <v>8065.45</v>
      </c>
      <c r="E66" s="3">
        <v>8102.1</v>
      </c>
      <c r="F66" s="3">
        <v>164075424</v>
      </c>
      <c r="G66" s="3">
        <f t="shared" si="1"/>
        <v>18.915836782504783</v>
      </c>
      <c r="H66" s="3">
        <f t="shared" si="2"/>
        <v>18.967643203683636</v>
      </c>
      <c r="I66" s="3">
        <f>COUNTIF(Expirydates!$A$2:$A$233,Analysis!A66)</f>
        <v>0</v>
      </c>
      <c r="J66" s="20">
        <f t="shared" ref="J66:J129" si="4">H66</f>
        <v>18.967643203683636</v>
      </c>
      <c r="K66" s="3">
        <f>COUNTIF(Expirydates!$B$2:$B$233,Analysis!A66)</f>
        <v>0</v>
      </c>
      <c r="L66" s="3">
        <f t="shared" si="3"/>
        <v>18.967643203683636</v>
      </c>
      <c r="M66" s="3">
        <f>COUNTIF(Expirydates!$C$2:$C$233,Analysis!A66)</f>
        <v>0</v>
      </c>
      <c r="Q66" s="11" t="s">
        <v>46</v>
      </c>
      <c r="R66" s="11">
        <v>5.4057507559809421</v>
      </c>
      <c r="S66" s="11">
        <v>0.16859178197309366</v>
      </c>
      <c r="T66" s="11">
        <v>32.064141518141561</v>
      </c>
      <c r="U66" s="11">
        <v>7.2417897145457075E-200</v>
      </c>
      <c r="V66" s="11">
        <v>5.0752116624087584</v>
      </c>
      <c r="W66" s="11">
        <v>5.7362898495531258</v>
      </c>
      <c r="X66" s="11">
        <v>5.0752116624087584</v>
      </c>
      <c r="Y66" s="11">
        <v>5.7362898495531258</v>
      </c>
    </row>
    <row r="67" spans="1:25" ht="45">
      <c r="A67" s="8">
        <v>42010</v>
      </c>
      <c r="B67" s="3">
        <v>8325.2999999999993</v>
      </c>
      <c r="C67" s="3">
        <v>8327.85</v>
      </c>
      <c r="D67" s="3">
        <v>8111.35</v>
      </c>
      <c r="E67" s="3">
        <v>8127.35</v>
      </c>
      <c r="F67" s="3">
        <v>172799618</v>
      </c>
      <c r="G67" s="3">
        <f t="shared" ref="G66:H130" si="5">LN(F67)</f>
        <v>18.967643203683636</v>
      </c>
      <c r="H67" s="3">
        <f t="shared" ref="H67:H130" si="6">LN(F68)</f>
        <v>18.58755480856674</v>
      </c>
      <c r="I67" s="3">
        <f>COUNTIF(Expirydates!$A$2:$A$233,Analysis!A67)</f>
        <v>0</v>
      </c>
      <c r="J67" s="20">
        <f t="shared" si="4"/>
        <v>18.58755480856674</v>
      </c>
      <c r="K67" s="3">
        <f>COUNTIF(Expirydates!$B$2:$B$233,Analysis!A67)</f>
        <v>0</v>
      </c>
      <c r="L67" s="3">
        <f t="shared" ref="L67:L130" si="7">H67</f>
        <v>18.58755480856674</v>
      </c>
      <c r="M67" s="3">
        <f>COUNTIF(Expirydates!$C$2:$C$233,Analysis!A67)</f>
        <v>0</v>
      </c>
      <c r="Q67" s="16" t="s">
        <v>34</v>
      </c>
      <c r="R67" s="11">
        <v>0.70694850477059135</v>
      </c>
      <c r="S67" s="11">
        <v>9.142286254257212E-3</v>
      </c>
      <c r="T67" s="11">
        <v>77.327321099948335</v>
      </c>
      <c r="U67" s="11">
        <v>0</v>
      </c>
      <c r="V67" s="11">
        <v>0.68902424430965215</v>
      </c>
      <c r="W67" s="11">
        <v>0.72487276523153055</v>
      </c>
      <c r="X67" s="11">
        <v>0.68902424430965215</v>
      </c>
      <c r="Y67" s="11">
        <v>0.72487276523153055</v>
      </c>
    </row>
    <row r="68" spans="1:25" ht="45.75" thickBot="1">
      <c r="A68" s="8">
        <v>42009</v>
      </c>
      <c r="B68" s="3">
        <v>8407.9500000000007</v>
      </c>
      <c r="C68" s="3">
        <v>8445.6</v>
      </c>
      <c r="D68" s="3">
        <v>8363.9</v>
      </c>
      <c r="E68" s="3">
        <v>8378.4</v>
      </c>
      <c r="F68" s="3">
        <v>118160545</v>
      </c>
      <c r="G68" s="3">
        <f t="shared" si="5"/>
        <v>18.58755480856674</v>
      </c>
      <c r="H68" s="3">
        <f t="shared" si="6"/>
        <v>18.439375149554529</v>
      </c>
      <c r="I68" s="3">
        <f>COUNTIF(Expirydates!$A$2:$A$233,Analysis!A68)</f>
        <v>0</v>
      </c>
      <c r="J68" s="20">
        <f t="shared" si="4"/>
        <v>18.439375149554529</v>
      </c>
      <c r="K68" s="3">
        <f>COUNTIF(Expirydates!$B$2:$B$233,Analysis!A68)</f>
        <v>0</v>
      </c>
      <c r="L68" s="3">
        <f t="shared" si="7"/>
        <v>18.439375149554529</v>
      </c>
      <c r="M68" s="3">
        <f>COUNTIF(Expirydates!$C$2:$C$233,Analysis!A68)</f>
        <v>0</v>
      </c>
      <c r="Q68" s="15" t="s">
        <v>35</v>
      </c>
      <c r="R68" s="12">
        <v>2.4209565944666733E-2</v>
      </c>
      <c r="S68" s="12">
        <v>2.7391833176722839E-2</v>
      </c>
      <c r="T68" s="12">
        <v>0.88382423288265544</v>
      </c>
      <c r="U68" s="12">
        <v>0.37684701583985836</v>
      </c>
      <c r="V68" s="12">
        <v>-2.9494544680128774E-2</v>
      </c>
      <c r="W68" s="12">
        <v>7.7913676569462242E-2</v>
      </c>
      <c r="X68" s="12">
        <v>-2.9494544680128774E-2</v>
      </c>
      <c r="Y68" s="12">
        <v>7.7913676569462242E-2</v>
      </c>
    </row>
    <row r="69" spans="1:25">
      <c r="A69" s="8">
        <v>42006</v>
      </c>
      <c r="B69" s="3">
        <v>8288.7000000000007</v>
      </c>
      <c r="C69" s="3">
        <v>8410.6</v>
      </c>
      <c r="D69" s="3">
        <v>8288.7000000000007</v>
      </c>
      <c r="E69" s="3">
        <v>8395.4500000000007</v>
      </c>
      <c r="F69" s="3">
        <v>101887024</v>
      </c>
      <c r="G69" s="3">
        <f t="shared" si="5"/>
        <v>18.439375149554529</v>
      </c>
      <c r="H69" s="3">
        <f t="shared" si="6"/>
        <v>17.850819846145708</v>
      </c>
      <c r="I69" s="3">
        <f>COUNTIF(Expirydates!$A$2:$A$233,Analysis!A69)</f>
        <v>0</v>
      </c>
      <c r="J69" s="20">
        <f t="shared" si="4"/>
        <v>17.850819846145708</v>
      </c>
      <c r="K69" s="3">
        <f>COUNTIF(Expirydates!$B$2:$B$233,Analysis!A69)</f>
        <v>0</v>
      </c>
      <c r="L69" s="3">
        <f t="shared" si="7"/>
        <v>17.850819846145708</v>
      </c>
      <c r="M69" s="3">
        <f>COUNTIF(Expirydates!$C$2:$C$233,Analysis!A69)</f>
        <v>0</v>
      </c>
    </row>
    <row r="70" spans="1:25">
      <c r="A70" s="8">
        <v>42005</v>
      </c>
      <c r="B70" s="3">
        <v>8272.7999999999993</v>
      </c>
      <c r="C70" s="3">
        <v>8294.7000000000007</v>
      </c>
      <c r="D70" s="3">
        <v>8248.75</v>
      </c>
      <c r="E70" s="3">
        <v>8284</v>
      </c>
      <c r="F70" s="3">
        <v>56560411</v>
      </c>
      <c r="G70" s="3">
        <f t="shared" si="5"/>
        <v>17.850819846145708</v>
      </c>
      <c r="H70" s="3">
        <f t="shared" si="6"/>
        <v>18.252647816742741</v>
      </c>
      <c r="I70" s="3">
        <f>COUNTIF(Expirydates!$A$2:$A$233,Analysis!A70)</f>
        <v>0</v>
      </c>
      <c r="J70" s="20">
        <f t="shared" si="4"/>
        <v>18.252647816742741</v>
      </c>
      <c r="K70" s="3">
        <f>COUNTIF(Expirydates!$B$2:$B$233,Analysis!A70)</f>
        <v>0</v>
      </c>
      <c r="L70" s="3">
        <f t="shared" si="7"/>
        <v>18.252647816742741</v>
      </c>
      <c r="M70" s="3">
        <f>COUNTIF(Expirydates!$C$2:$C$233,Analysis!A70)</f>
        <v>0</v>
      </c>
    </row>
    <row r="71" spans="1:25">
      <c r="A71" s="8">
        <v>42004</v>
      </c>
      <c r="B71" s="3">
        <v>8243.9</v>
      </c>
      <c r="C71" s="3">
        <v>8291</v>
      </c>
      <c r="D71" s="3">
        <v>8243.75</v>
      </c>
      <c r="E71" s="3">
        <v>8282.7000000000007</v>
      </c>
      <c r="F71" s="3">
        <v>84532600</v>
      </c>
      <c r="G71" s="3">
        <f t="shared" si="5"/>
        <v>18.252647816742741</v>
      </c>
      <c r="H71" s="3">
        <f t="shared" si="6"/>
        <v>18.168311373701517</v>
      </c>
      <c r="I71" s="3">
        <f>COUNTIF(Expirydates!$A$2:$A$233,Analysis!A71)</f>
        <v>0</v>
      </c>
      <c r="J71" s="20">
        <f t="shared" si="4"/>
        <v>18.168311373701517</v>
      </c>
      <c r="K71" s="3">
        <f>COUNTIF(Expirydates!$B$2:$B$233,Analysis!A71)</f>
        <v>0</v>
      </c>
      <c r="L71" s="3">
        <f t="shared" si="7"/>
        <v>18.168311373701517</v>
      </c>
      <c r="M71" s="3">
        <f>COUNTIF(Expirydates!$C$2:$C$233,Analysis!A71)</f>
        <v>0</v>
      </c>
    </row>
    <row r="72" spans="1:25">
      <c r="A72" s="8">
        <v>42003</v>
      </c>
      <c r="B72" s="3">
        <v>8260.2999999999993</v>
      </c>
      <c r="C72" s="3">
        <v>8268.25</v>
      </c>
      <c r="D72" s="3">
        <v>8220.5499999999993</v>
      </c>
      <c r="E72" s="3">
        <v>8248.25</v>
      </c>
      <c r="F72" s="3">
        <v>77695770</v>
      </c>
      <c r="G72" s="3">
        <f t="shared" si="5"/>
        <v>18.168311373701517</v>
      </c>
      <c r="H72" s="3">
        <f t="shared" si="6"/>
        <v>18.223278462512301</v>
      </c>
      <c r="I72" s="3">
        <f>COUNTIF(Expirydates!$A$2:$A$233,Analysis!A72)</f>
        <v>0</v>
      </c>
      <c r="J72" s="20">
        <f t="shared" si="4"/>
        <v>18.223278462512301</v>
      </c>
      <c r="K72" s="3">
        <f>COUNTIF(Expirydates!$B$2:$B$233,Analysis!A72)</f>
        <v>0</v>
      </c>
      <c r="L72" s="3">
        <f t="shared" si="7"/>
        <v>18.223278462512301</v>
      </c>
      <c r="M72" s="3">
        <f>COUNTIF(Expirydates!$C$2:$C$233,Analysis!A72)</f>
        <v>0</v>
      </c>
    </row>
    <row r="73" spans="1:25">
      <c r="A73" s="8">
        <v>42002</v>
      </c>
      <c r="B73" s="3">
        <v>8214.7000000000007</v>
      </c>
      <c r="C73" s="3">
        <v>8279.15</v>
      </c>
      <c r="D73" s="3">
        <v>8214.7000000000007</v>
      </c>
      <c r="E73" s="3">
        <v>8246.2999999999993</v>
      </c>
      <c r="F73" s="3">
        <v>82086035</v>
      </c>
      <c r="G73" s="3">
        <f t="shared" si="5"/>
        <v>18.223278462512301</v>
      </c>
      <c r="H73" s="3">
        <f t="shared" si="6"/>
        <v>18.140023367117546</v>
      </c>
      <c r="I73" s="3">
        <f>COUNTIF(Expirydates!$A$2:$A$233,Analysis!A73)</f>
        <v>0</v>
      </c>
      <c r="J73" s="20">
        <f t="shared" si="4"/>
        <v>18.140023367117546</v>
      </c>
      <c r="K73" s="3">
        <f>COUNTIF(Expirydates!$B$2:$B$233,Analysis!A73)</f>
        <v>0</v>
      </c>
      <c r="L73" s="3">
        <f t="shared" si="7"/>
        <v>18.140023367117546</v>
      </c>
      <c r="M73" s="3">
        <f>COUNTIF(Expirydates!$C$2:$C$233,Analysis!A73)</f>
        <v>0</v>
      </c>
    </row>
    <row r="74" spans="1:25">
      <c r="A74" s="8">
        <v>41999</v>
      </c>
      <c r="B74" s="3">
        <v>8204.7999999999993</v>
      </c>
      <c r="C74" s="3">
        <v>8234.5499999999993</v>
      </c>
      <c r="D74" s="3">
        <v>8147.95</v>
      </c>
      <c r="E74" s="3">
        <v>8200.7000000000007</v>
      </c>
      <c r="F74" s="3">
        <v>75528707</v>
      </c>
      <c r="G74" s="3">
        <f t="shared" si="5"/>
        <v>18.140023367117546</v>
      </c>
      <c r="H74" s="3">
        <f t="shared" si="6"/>
        <v>19.217763867948797</v>
      </c>
      <c r="I74" s="3">
        <f>COUNTIF(Expirydates!$A$2:$A$233,Analysis!A74)</f>
        <v>0</v>
      </c>
      <c r="J74" s="20">
        <f t="shared" si="4"/>
        <v>19.217763867948797</v>
      </c>
      <c r="K74" s="3">
        <f>COUNTIF(Expirydates!$B$2:$B$233,Analysis!A74)</f>
        <v>0</v>
      </c>
      <c r="L74" s="3">
        <f t="shared" si="7"/>
        <v>19.217763867948797</v>
      </c>
      <c r="M74" s="3">
        <f>COUNTIF(Expirydates!$C$2:$C$233,Analysis!A74)</f>
        <v>0</v>
      </c>
    </row>
    <row r="75" spans="1:25">
      <c r="A75" s="8">
        <v>41997</v>
      </c>
      <c r="B75" s="3">
        <v>8272.0499999999993</v>
      </c>
      <c r="C75" s="3">
        <v>8286.4</v>
      </c>
      <c r="D75" s="3">
        <v>8155.25</v>
      </c>
      <c r="E75" s="3">
        <v>8174.1</v>
      </c>
      <c r="F75" s="3">
        <v>221905876</v>
      </c>
      <c r="G75" s="3">
        <f t="shared" si="5"/>
        <v>19.217763867948797</v>
      </c>
      <c r="H75" s="3">
        <f t="shared" si="6"/>
        <v>18.699753623423408</v>
      </c>
      <c r="I75" s="3">
        <f>COUNTIF(Expirydates!$A$2:$A$233,Analysis!A75)</f>
        <v>1</v>
      </c>
      <c r="J75" s="20">
        <f t="shared" si="4"/>
        <v>18.699753623423408</v>
      </c>
      <c r="K75" s="3">
        <f>COUNTIF(Expirydates!$B$2:$B$233,Analysis!A75)</f>
        <v>0</v>
      </c>
      <c r="L75" s="3">
        <f t="shared" si="7"/>
        <v>18.699753623423408</v>
      </c>
      <c r="M75" s="3">
        <f>COUNTIF(Expirydates!$C$2:$C$233,Analysis!A75)</f>
        <v>0</v>
      </c>
    </row>
    <row r="76" spans="1:25">
      <c r="A76" s="8">
        <v>41996</v>
      </c>
      <c r="B76" s="3">
        <v>8324.6</v>
      </c>
      <c r="C76" s="3">
        <v>8364.75</v>
      </c>
      <c r="D76" s="3">
        <v>8252.85</v>
      </c>
      <c r="E76" s="3">
        <v>8267</v>
      </c>
      <c r="F76" s="3">
        <v>132190368</v>
      </c>
      <c r="G76" s="3">
        <f t="shared" si="5"/>
        <v>18.699753623423408</v>
      </c>
      <c r="H76" s="3">
        <f t="shared" si="6"/>
        <v>18.751132450642235</v>
      </c>
      <c r="I76" s="3">
        <f>COUNTIF(Expirydates!$A$2:$A$233,Analysis!A76)</f>
        <v>0</v>
      </c>
      <c r="J76" s="20">
        <f t="shared" si="4"/>
        <v>18.751132450642235</v>
      </c>
      <c r="K76" s="3">
        <f>COUNTIF(Expirydates!$B$2:$B$233,Analysis!A76)</f>
        <v>0</v>
      </c>
      <c r="L76" s="3">
        <f t="shared" si="7"/>
        <v>18.751132450642235</v>
      </c>
      <c r="M76" s="3">
        <f>COUNTIF(Expirydates!$C$2:$C$233,Analysis!A76)</f>
        <v>0</v>
      </c>
    </row>
    <row r="77" spans="1:25">
      <c r="A77" s="8">
        <v>41995</v>
      </c>
      <c r="B77" s="3">
        <v>8255</v>
      </c>
      <c r="C77" s="3">
        <v>8330.9500000000007</v>
      </c>
      <c r="D77" s="3">
        <v>8228.2000000000007</v>
      </c>
      <c r="E77" s="3">
        <v>8324</v>
      </c>
      <c r="F77" s="3">
        <v>139159658</v>
      </c>
      <c r="G77" s="3">
        <f t="shared" si="5"/>
        <v>18.751132450642235</v>
      </c>
      <c r="H77" s="3">
        <f t="shared" si="6"/>
        <v>18.979132975218199</v>
      </c>
      <c r="I77" s="3">
        <f>COUNTIF(Expirydates!$A$2:$A$233,Analysis!A77)</f>
        <v>0</v>
      </c>
      <c r="J77" s="20">
        <f t="shared" si="4"/>
        <v>18.979132975218199</v>
      </c>
      <c r="K77" s="3">
        <f>COUNTIF(Expirydates!$B$2:$B$233,Analysis!A77)</f>
        <v>0</v>
      </c>
      <c r="L77" s="3">
        <f t="shared" si="7"/>
        <v>18.979132975218199</v>
      </c>
      <c r="M77" s="3">
        <f>COUNTIF(Expirydates!$C$2:$C$233,Analysis!A77)</f>
        <v>0</v>
      </c>
    </row>
    <row r="78" spans="1:25">
      <c r="A78" s="8">
        <v>41992</v>
      </c>
      <c r="B78" s="3">
        <v>8230.4500000000007</v>
      </c>
      <c r="C78" s="3">
        <v>8263.4500000000007</v>
      </c>
      <c r="D78" s="3">
        <v>8208.6</v>
      </c>
      <c r="E78" s="3">
        <v>8225.2000000000007</v>
      </c>
      <c r="F78" s="3">
        <v>174796496</v>
      </c>
      <c r="G78" s="3">
        <f t="shared" si="5"/>
        <v>18.979132975218199</v>
      </c>
      <c r="H78" s="3">
        <f t="shared" si="6"/>
        <v>18.903798141883549</v>
      </c>
      <c r="I78" s="3">
        <f>COUNTIF(Expirydates!$A$2:$A$233,Analysis!A78)</f>
        <v>1</v>
      </c>
      <c r="J78" s="20">
        <f t="shared" si="4"/>
        <v>18.903798141883549</v>
      </c>
      <c r="K78" s="3">
        <f>COUNTIF(Expirydates!$B$2:$B$233,Analysis!A78)</f>
        <v>0</v>
      </c>
      <c r="L78" s="3">
        <f t="shared" si="7"/>
        <v>18.903798141883549</v>
      </c>
      <c r="M78" s="3">
        <f>COUNTIF(Expirydates!$C$2:$C$233,Analysis!A78)</f>
        <v>0</v>
      </c>
    </row>
    <row r="79" spans="1:25">
      <c r="A79" s="8">
        <v>41991</v>
      </c>
      <c r="B79" s="3">
        <v>8138.9</v>
      </c>
      <c r="C79" s="3">
        <v>8174.3</v>
      </c>
      <c r="D79" s="3">
        <v>8084.9</v>
      </c>
      <c r="E79" s="3">
        <v>8159.3</v>
      </c>
      <c r="F79" s="3">
        <v>162112021</v>
      </c>
      <c r="G79" s="3">
        <f t="shared" si="5"/>
        <v>18.903798141883549</v>
      </c>
      <c r="H79" s="3">
        <f t="shared" si="6"/>
        <v>19.191789136606968</v>
      </c>
      <c r="I79" s="3">
        <f>COUNTIF(Expirydates!$A$2:$A$233,Analysis!A79)</f>
        <v>0</v>
      </c>
      <c r="J79" s="20">
        <f t="shared" si="4"/>
        <v>19.191789136606968</v>
      </c>
      <c r="K79" s="3">
        <f>COUNTIF(Expirydates!$B$2:$B$233,Analysis!A79)</f>
        <v>0</v>
      </c>
      <c r="L79" s="3">
        <f t="shared" si="7"/>
        <v>19.191789136606968</v>
      </c>
      <c r="M79" s="3">
        <f>COUNTIF(Expirydates!$C$2:$C$233,Analysis!A79)</f>
        <v>0</v>
      </c>
    </row>
    <row r="80" spans="1:25">
      <c r="A80" s="8">
        <v>41990</v>
      </c>
      <c r="B80" s="3">
        <v>8041.2</v>
      </c>
      <c r="C80" s="3">
        <v>8082</v>
      </c>
      <c r="D80" s="3">
        <v>7961.35</v>
      </c>
      <c r="E80" s="3">
        <v>8029.8</v>
      </c>
      <c r="F80" s="3">
        <v>216216145</v>
      </c>
      <c r="G80" s="3">
        <f t="shared" si="5"/>
        <v>19.191789136606968</v>
      </c>
      <c r="H80" s="3">
        <f t="shared" si="6"/>
        <v>19.100426682659233</v>
      </c>
      <c r="I80" s="3">
        <f>COUNTIF(Expirydates!$A$2:$A$233,Analysis!A80)</f>
        <v>0</v>
      </c>
      <c r="J80" s="20">
        <f t="shared" si="4"/>
        <v>19.100426682659233</v>
      </c>
      <c r="K80" s="3">
        <f>COUNTIF(Expirydates!$B$2:$B$233,Analysis!A80)</f>
        <v>0</v>
      </c>
      <c r="L80" s="3">
        <f t="shared" si="7"/>
        <v>19.100426682659233</v>
      </c>
      <c r="M80" s="3">
        <f>COUNTIF(Expirydates!$C$2:$C$233,Analysis!A80)</f>
        <v>1</v>
      </c>
    </row>
    <row r="81" spans="1:13">
      <c r="A81" s="8">
        <v>41989</v>
      </c>
      <c r="B81" s="3">
        <v>8172.6</v>
      </c>
      <c r="C81" s="3">
        <v>8189.35</v>
      </c>
      <c r="D81" s="3">
        <v>8052.6</v>
      </c>
      <c r="E81" s="3">
        <v>8067.6</v>
      </c>
      <c r="F81" s="3">
        <v>197337631</v>
      </c>
      <c r="G81" s="3">
        <f t="shared" si="5"/>
        <v>19.100426682659233</v>
      </c>
      <c r="H81" s="3">
        <f t="shared" si="6"/>
        <v>18.736517293236361</v>
      </c>
      <c r="I81" s="3">
        <f>COUNTIF(Expirydates!$A$2:$A$233,Analysis!A81)</f>
        <v>0</v>
      </c>
      <c r="J81" s="20">
        <f t="shared" si="4"/>
        <v>18.736517293236361</v>
      </c>
      <c r="K81" s="3">
        <f>COUNTIF(Expirydates!$B$2:$B$233,Analysis!A81)</f>
        <v>0</v>
      </c>
      <c r="L81" s="3">
        <f t="shared" si="7"/>
        <v>18.736517293236361</v>
      </c>
      <c r="M81" s="3">
        <f>COUNTIF(Expirydates!$C$2:$C$233,Analysis!A81)</f>
        <v>0</v>
      </c>
    </row>
    <row r="82" spans="1:13">
      <c r="A82" s="8">
        <v>41988</v>
      </c>
      <c r="B82" s="3">
        <v>8160.75</v>
      </c>
      <c r="C82" s="3">
        <v>8242.4</v>
      </c>
      <c r="D82" s="3">
        <v>8152.5</v>
      </c>
      <c r="E82" s="3">
        <v>8219.6</v>
      </c>
      <c r="F82" s="3">
        <v>137140608</v>
      </c>
      <c r="G82" s="3">
        <f t="shared" si="5"/>
        <v>18.736517293236361</v>
      </c>
      <c r="H82" s="3">
        <f t="shared" si="6"/>
        <v>18.743350382902193</v>
      </c>
      <c r="I82" s="3">
        <f>COUNTIF(Expirydates!$A$2:$A$233,Analysis!A82)</f>
        <v>0</v>
      </c>
      <c r="J82" s="20">
        <f t="shared" si="4"/>
        <v>18.743350382902193</v>
      </c>
      <c r="K82" s="3">
        <f>COUNTIF(Expirydates!$B$2:$B$233,Analysis!A82)</f>
        <v>0</v>
      </c>
      <c r="L82" s="3">
        <f t="shared" si="7"/>
        <v>18.743350382902193</v>
      </c>
      <c r="M82" s="3">
        <f>COUNTIF(Expirydates!$C$2:$C$233,Analysis!A82)</f>
        <v>0</v>
      </c>
    </row>
    <row r="83" spans="1:13">
      <c r="A83" s="8">
        <v>41985</v>
      </c>
      <c r="B83" s="3">
        <v>8302</v>
      </c>
      <c r="C83" s="3">
        <v>8321.9</v>
      </c>
      <c r="D83" s="3">
        <v>8216.2999999999993</v>
      </c>
      <c r="E83" s="3">
        <v>8224.1</v>
      </c>
      <c r="F83" s="3">
        <v>138080911</v>
      </c>
      <c r="G83" s="3">
        <f t="shared" si="5"/>
        <v>18.743350382902193</v>
      </c>
      <c r="H83" s="3">
        <f t="shared" si="6"/>
        <v>18.712327439389988</v>
      </c>
      <c r="I83" s="3">
        <f>COUNTIF(Expirydates!$A$2:$A$233,Analysis!A83)</f>
        <v>0</v>
      </c>
      <c r="J83" s="20">
        <f t="shared" si="4"/>
        <v>18.712327439389988</v>
      </c>
      <c r="K83" s="3">
        <f>COUNTIF(Expirydates!$B$2:$B$233,Analysis!A83)</f>
        <v>0</v>
      </c>
      <c r="L83" s="3">
        <f t="shared" si="7"/>
        <v>18.712327439389988</v>
      </c>
      <c r="M83" s="3">
        <f>COUNTIF(Expirydates!$C$2:$C$233,Analysis!A83)</f>
        <v>1</v>
      </c>
    </row>
    <row r="84" spans="1:13">
      <c r="A84" s="8">
        <v>41984</v>
      </c>
      <c r="B84" s="3">
        <v>8338.85</v>
      </c>
      <c r="C84" s="3">
        <v>8348.2999999999993</v>
      </c>
      <c r="D84" s="3">
        <v>8272.4</v>
      </c>
      <c r="E84" s="3">
        <v>8292.9</v>
      </c>
      <c r="F84" s="3">
        <v>133862999</v>
      </c>
      <c r="G84" s="3">
        <f t="shared" si="5"/>
        <v>18.712327439389988</v>
      </c>
      <c r="H84" s="3">
        <f t="shared" si="6"/>
        <v>18.732979901752163</v>
      </c>
      <c r="I84" s="3">
        <f>COUNTIF(Expirydates!$A$2:$A$233,Analysis!A84)</f>
        <v>0</v>
      </c>
      <c r="J84" s="20">
        <f t="shared" si="4"/>
        <v>18.732979901752163</v>
      </c>
      <c r="K84" s="3">
        <f>COUNTIF(Expirydates!$B$2:$B$233,Analysis!A84)</f>
        <v>0</v>
      </c>
      <c r="L84" s="3">
        <f t="shared" si="7"/>
        <v>18.732979901752163</v>
      </c>
      <c r="M84" s="3">
        <f>COUNTIF(Expirydates!$C$2:$C$233,Analysis!A84)</f>
        <v>0</v>
      </c>
    </row>
    <row r="85" spans="1:13">
      <c r="A85" s="8">
        <v>41983</v>
      </c>
      <c r="B85" s="3">
        <v>8318.0499999999993</v>
      </c>
      <c r="C85" s="3">
        <v>8376.7999999999993</v>
      </c>
      <c r="D85" s="3">
        <v>8317</v>
      </c>
      <c r="E85" s="3">
        <v>8355.65</v>
      </c>
      <c r="F85" s="3">
        <v>136656345</v>
      </c>
      <c r="G85" s="3">
        <f t="shared" si="5"/>
        <v>18.732979901752163</v>
      </c>
      <c r="H85" s="3">
        <f t="shared" si="6"/>
        <v>18.800942259775599</v>
      </c>
      <c r="I85" s="3">
        <f>COUNTIF(Expirydates!$A$2:$A$233,Analysis!A85)</f>
        <v>0</v>
      </c>
      <c r="J85" s="20">
        <f t="shared" si="4"/>
        <v>18.800942259775599</v>
      </c>
      <c r="K85" s="3">
        <f>COUNTIF(Expirydates!$B$2:$B$233,Analysis!A85)</f>
        <v>0</v>
      </c>
      <c r="L85" s="3">
        <f t="shared" si="7"/>
        <v>18.800942259775599</v>
      </c>
      <c r="M85" s="3">
        <f>COUNTIF(Expirydates!$C$2:$C$233,Analysis!A85)</f>
        <v>0</v>
      </c>
    </row>
    <row r="86" spans="1:13">
      <c r="A86" s="8">
        <v>41982</v>
      </c>
      <c r="B86" s="3">
        <v>8439.2999999999993</v>
      </c>
      <c r="C86" s="3">
        <v>8444.5</v>
      </c>
      <c r="D86" s="3">
        <v>8330.5</v>
      </c>
      <c r="E86" s="3">
        <v>8340.7000000000007</v>
      </c>
      <c r="F86" s="3">
        <v>146266705</v>
      </c>
      <c r="G86" s="3">
        <f t="shared" si="5"/>
        <v>18.800942259775599</v>
      </c>
      <c r="H86" s="3">
        <f t="shared" si="6"/>
        <v>18.914275946940773</v>
      </c>
      <c r="I86" s="3">
        <f>COUNTIF(Expirydates!$A$2:$A$233,Analysis!A86)</f>
        <v>0</v>
      </c>
      <c r="J86" s="20">
        <f t="shared" si="4"/>
        <v>18.914275946940773</v>
      </c>
      <c r="K86" s="3">
        <f>COUNTIF(Expirydates!$B$2:$B$233,Analysis!A86)</f>
        <v>0</v>
      </c>
      <c r="L86" s="3">
        <f t="shared" si="7"/>
        <v>18.914275946940773</v>
      </c>
      <c r="M86" s="3">
        <f>COUNTIF(Expirydates!$C$2:$C$233,Analysis!A86)</f>
        <v>0</v>
      </c>
    </row>
    <row r="87" spans="1:13">
      <c r="A87" s="8">
        <v>41981</v>
      </c>
      <c r="B87" s="3">
        <v>8538.65</v>
      </c>
      <c r="C87" s="3">
        <v>8546.35</v>
      </c>
      <c r="D87" s="3">
        <v>8432.25</v>
      </c>
      <c r="E87" s="3">
        <v>8438.25</v>
      </c>
      <c r="F87" s="3">
        <v>163819529</v>
      </c>
      <c r="G87" s="3">
        <f t="shared" si="5"/>
        <v>18.914275946940773</v>
      </c>
      <c r="H87" s="3">
        <f t="shared" si="6"/>
        <v>18.780768727838272</v>
      </c>
      <c r="I87" s="3">
        <f>COUNTIF(Expirydates!$A$2:$A$233,Analysis!A87)</f>
        <v>0</v>
      </c>
      <c r="J87" s="20">
        <f t="shared" si="4"/>
        <v>18.780768727838272</v>
      </c>
      <c r="K87" s="3">
        <f>COUNTIF(Expirydates!$B$2:$B$233,Analysis!A87)</f>
        <v>0</v>
      </c>
      <c r="L87" s="3">
        <f t="shared" si="7"/>
        <v>18.780768727838272</v>
      </c>
      <c r="M87" s="3">
        <f>COUNTIF(Expirydates!$C$2:$C$233,Analysis!A87)</f>
        <v>0</v>
      </c>
    </row>
    <row r="88" spans="1:13">
      <c r="A88" s="8">
        <v>41978</v>
      </c>
      <c r="B88" s="3">
        <v>8584.25</v>
      </c>
      <c r="C88" s="3">
        <v>8588.35</v>
      </c>
      <c r="D88" s="3">
        <v>8523.9</v>
      </c>
      <c r="E88" s="3">
        <v>8538.2999999999993</v>
      </c>
      <c r="F88" s="3">
        <v>143345553</v>
      </c>
      <c r="G88" s="3">
        <f t="shared" si="5"/>
        <v>18.780768727838272</v>
      </c>
      <c r="H88" s="3">
        <f t="shared" si="6"/>
        <v>18.781686904615398</v>
      </c>
      <c r="I88" s="3">
        <f>COUNTIF(Expirydates!$A$2:$A$233,Analysis!A88)</f>
        <v>0</v>
      </c>
      <c r="J88" s="20">
        <f t="shared" si="4"/>
        <v>18.781686904615398</v>
      </c>
      <c r="K88" s="3">
        <f>COUNTIF(Expirydates!$B$2:$B$233,Analysis!A88)</f>
        <v>0</v>
      </c>
      <c r="L88" s="3">
        <f t="shared" si="7"/>
        <v>18.781686904615398</v>
      </c>
      <c r="M88" s="3">
        <f>COUNTIF(Expirydates!$C$2:$C$233,Analysis!A88)</f>
        <v>0</v>
      </c>
    </row>
    <row r="89" spans="1:13">
      <c r="A89" s="8">
        <v>41977</v>
      </c>
      <c r="B89" s="3">
        <v>8582.4</v>
      </c>
      <c r="C89" s="3">
        <v>8626.9500000000007</v>
      </c>
      <c r="D89" s="3">
        <v>8526.4</v>
      </c>
      <c r="E89" s="3">
        <v>8564.4</v>
      </c>
      <c r="F89" s="3">
        <v>143477230</v>
      </c>
      <c r="G89" s="3">
        <f t="shared" si="5"/>
        <v>18.781686904615398</v>
      </c>
      <c r="H89" s="3">
        <f t="shared" si="6"/>
        <v>18.847250513694934</v>
      </c>
      <c r="I89" s="3">
        <f>COUNTIF(Expirydates!$A$2:$A$233,Analysis!A89)</f>
        <v>0</v>
      </c>
      <c r="J89" s="20">
        <f t="shared" si="4"/>
        <v>18.847250513694934</v>
      </c>
      <c r="K89" s="3">
        <f>COUNTIF(Expirydates!$B$2:$B$233,Analysis!A89)</f>
        <v>0</v>
      </c>
      <c r="L89" s="3">
        <f t="shared" si="7"/>
        <v>18.847250513694934</v>
      </c>
      <c r="M89" s="3">
        <f>COUNTIF(Expirydates!$C$2:$C$233,Analysis!A89)</f>
        <v>0</v>
      </c>
    </row>
    <row r="90" spans="1:13">
      <c r="A90" s="8">
        <v>41976</v>
      </c>
      <c r="B90" s="3">
        <v>8528.7000000000007</v>
      </c>
      <c r="C90" s="3">
        <v>8546.9500000000007</v>
      </c>
      <c r="D90" s="3">
        <v>8508.35</v>
      </c>
      <c r="E90" s="3">
        <v>8537.65</v>
      </c>
      <c r="F90" s="3">
        <v>153199341</v>
      </c>
      <c r="G90" s="3">
        <f t="shared" si="5"/>
        <v>18.847250513694934</v>
      </c>
      <c r="H90" s="3">
        <f t="shared" si="6"/>
        <v>18.738312202552041</v>
      </c>
      <c r="I90" s="3">
        <f>COUNTIF(Expirydates!$A$2:$A$233,Analysis!A90)</f>
        <v>0</v>
      </c>
      <c r="J90" s="20">
        <f t="shared" si="4"/>
        <v>18.738312202552041</v>
      </c>
      <c r="K90" s="3">
        <f>COUNTIF(Expirydates!$B$2:$B$233,Analysis!A90)</f>
        <v>0</v>
      </c>
      <c r="L90" s="3">
        <f t="shared" si="7"/>
        <v>18.738312202552041</v>
      </c>
      <c r="M90" s="3">
        <f>COUNTIF(Expirydates!$C$2:$C$233,Analysis!A90)</f>
        <v>0</v>
      </c>
    </row>
    <row r="91" spans="1:13">
      <c r="A91" s="8">
        <v>41975</v>
      </c>
      <c r="B91" s="3">
        <v>8535.4500000000007</v>
      </c>
      <c r="C91" s="3">
        <v>8560.2000000000007</v>
      </c>
      <c r="D91" s="3">
        <v>8504.65</v>
      </c>
      <c r="E91" s="3">
        <v>8524.7000000000007</v>
      </c>
      <c r="F91" s="3">
        <v>137386984</v>
      </c>
      <c r="G91" s="3">
        <f t="shared" si="5"/>
        <v>18.738312202552041</v>
      </c>
      <c r="H91" s="3">
        <f t="shared" si="6"/>
        <v>18.839329484808417</v>
      </c>
      <c r="I91" s="3">
        <f>COUNTIF(Expirydates!$A$2:$A$233,Analysis!A91)</f>
        <v>0</v>
      </c>
      <c r="J91" s="20">
        <f t="shared" si="4"/>
        <v>18.839329484808417</v>
      </c>
      <c r="K91" s="3">
        <f>COUNTIF(Expirydates!$B$2:$B$233,Analysis!A91)</f>
        <v>0</v>
      </c>
      <c r="L91" s="3">
        <f t="shared" si="7"/>
        <v>18.839329484808417</v>
      </c>
      <c r="M91" s="3">
        <f>COUNTIF(Expirydates!$C$2:$C$233,Analysis!A91)</f>
        <v>0</v>
      </c>
    </row>
    <row r="92" spans="1:13">
      <c r="A92" s="8">
        <v>41974</v>
      </c>
      <c r="B92" s="3">
        <v>8605.1</v>
      </c>
      <c r="C92" s="3">
        <v>8623</v>
      </c>
      <c r="D92" s="3">
        <v>8545.15</v>
      </c>
      <c r="E92" s="3">
        <v>8555.9</v>
      </c>
      <c r="F92" s="3">
        <v>151990638</v>
      </c>
      <c r="G92" s="3">
        <f t="shared" si="5"/>
        <v>18.839329484808417</v>
      </c>
      <c r="H92" s="3">
        <f t="shared" si="6"/>
        <v>19.099803130245146</v>
      </c>
      <c r="I92" s="3">
        <f>COUNTIF(Expirydates!$A$2:$A$233,Analysis!A92)</f>
        <v>0</v>
      </c>
      <c r="J92" s="20">
        <f t="shared" si="4"/>
        <v>19.099803130245146</v>
      </c>
      <c r="K92" s="3">
        <f>COUNTIF(Expirydates!$B$2:$B$233,Analysis!A92)</f>
        <v>0</v>
      </c>
      <c r="L92" s="3">
        <f t="shared" si="7"/>
        <v>19.099803130245146</v>
      </c>
      <c r="M92" s="3">
        <f>COUNTIF(Expirydates!$C$2:$C$233,Analysis!A92)</f>
        <v>0</v>
      </c>
    </row>
    <row r="93" spans="1:13">
      <c r="A93" s="8">
        <v>41971</v>
      </c>
      <c r="B93" s="3">
        <v>8516.7999999999993</v>
      </c>
      <c r="C93" s="3">
        <v>8617</v>
      </c>
      <c r="D93" s="3">
        <v>8516.25</v>
      </c>
      <c r="E93" s="3">
        <v>8588.25</v>
      </c>
      <c r="F93" s="3">
        <v>197214619</v>
      </c>
      <c r="G93" s="3">
        <f t="shared" si="5"/>
        <v>19.099803130245146</v>
      </c>
      <c r="H93" s="3">
        <f t="shared" si="6"/>
        <v>19.084906729556032</v>
      </c>
      <c r="I93" s="3">
        <f>COUNTIF(Expirydates!$A$2:$A$233,Analysis!A93)</f>
        <v>0</v>
      </c>
      <c r="J93" s="20">
        <f t="shared" si="4"/>
        <v>19.084906729556032</v>
      </c>
      <c r="K93" s="3">
        <f>COUNTIF(Expirydates!$B$2:$B$233,Analysis!A93)</f>
        <v>1</v>
      </c>
      <c r="L93" s="3">
        <f t="shared" si="7"/>
        <v>19.084906729556032</v>
      </c>
      <c r="M93" s="3">
        <f>COUNTIF(Expirydates!$C$2:$C$233,Analysis!A93)</f>
        <v>0</v>
      </c>
    </row>
    <row r="94" spans="1:13">
      <c r="A94" s="8">
        <v>41970</v>
      </c>
      <c r="B94" s="3">
        <v>8477.7999999999993</v>
      </c>
      <c r="C94" s="3">
        <v>8506.75</v>
      </c>
      <c r="D94" s="3">
        <v>8456.35</v>
      </c>
      <c r="E94" s="3">
        <v>8494.2000000000007</v>
      </c>
      <c r="F94" s="3">
        <v>194298604</v>
      </c>
      <c r="G94" s="3">
        <f t="shared" si="5"/>
        <v>19.084906729556032</v>
      </c>
      <c r="H94" s="3">
        <f t="shared" si="6"/>
        <v>18.838881040868571</v>
      </c>
      <c r="I94" s="3">
        <f>COUNTIF(Expirydates!$A$2:$A$233,Analysis!A94)</f>
        <v>1</v>
      </c>
      <c r="J94" s="20">
        <f t="shared" si="4"/>
        <v>18.838881040868571</v>
      </c>
      <c r="K94" s="3">
        <f>COUNTIF(Expirydates!$B$2:$B$233,Analysis!A94)</f>
        <v>0</v>
      </c>
      <c r="L94" s="3">
        <f t="shared" si="7"/>
        <v>18.838881040868571</v>
      </c>
      <c r="M94" s="3">
        <f>COUNTIF(Expirydates!$C$2:$C$233,Analysis!A94)</f>
        <v>0</v>
      </c>
    </row>
    <row r="95" spans="1:13">
      <c r="A95" s="8">
        <v>41969</v>
      </c>
      <c r="B95" s="3">
        <v>8450.2999999999993</v>
      </c>
      <c r="C95" s="3">
        <v>8500.2999999999993</v>
      </c>
      <c r="D95" s="3">
        <v>8438.65</v>
      </c>
      <c r="E95" s="3">
        <v>8475.75</v>
      </c>
      <c r="F95" s="3">
        <v>151922494</v>
      </c>
      <c r="G95" s="3">
        <f t="shared" si="5"/>
        <v>18.838881040868571</v>
      </c>
      <c r="H95" s="3">
        <f t="shared" si="6"/>
        <v>19.420997034025735</v>
      </c>
      <c r="I95" s="3">
        <f>COUNTIF(Expirydates!$A$2:$A$233,Analysis!A95)</f>
        <v>0</v>
      </c>
      <c r="J95" s="20">
        <f t="shared" si="4"/>
        <v>19.420997034025735</v>
      </c>
      <c r="K95" s="3">
        <f>COUNTIF(Expirydates!$B$2:$B$233,Analysis!A95)</f>
        <v>0</v>
      </c>
      <c r="L95" s="3">
        <f t="shared" si="7"/>
        <v>19.420997034025735</v>
      </c>
      <c r="M95" s="3">
        <f>COUNTIF(Expirydates!$C$2:$C$233,Analysis!A95)</f>
        <v>0</v>
      </c>
    </row>
    <row r="96" spans="1:13">
      <c r="A96" s="8">
        <v>41968</v>
      </c>
      <c r="B96" s="3">
        <v>8530.7999999999993</v>
      </c>
      <c r="C96" s="3">
        <v>8535.35</v>
      </c>
      <c r="D96" s="3">
        <v>8429.4500000000007</v>
      </c>
      <c r="E96" s="3">
        <v>8463.1</v>
      </c>
      <c r="F96" s="3">
        <v>271914173</v>
      </c>
      <c r="G96" s="3">
        <f t="shared" si="5"/>
        <v>19.420997034025735</v>
      </c>
      <c r="H96" s="3">
        <f t="shared" si="6"/>
        <v>18.761838472207753</v>
      </c>
      <c r="I96" s="3">
        <f>COUNTIF(Expirydates!$A$2:$A$233,Analysis!A96)</f>
        <v>0</v>
      </c>
      <c r="J96" s="20">
        <f t="shared" si="4"/>
        <v>18.761838472207753</v>
      </c>
      <c r="K96" s="3">
        <f>COUNTIF(Expirydates!$B$2:$B$233,Analysis!A96)</f>
        <v>0</v>
      </c>
      <c r="L96" s="3">
        <f t="shared" si="7"/>
        <v>18.761838472207753</v>
      </c>
      <c r="M96" s="3">
        <f>COUNTIF(Expirydates!$C$2:$C$233,Analysis!A96)</f>
        <v>0</v>
      </c>
    </row>
    <row r="97" spans="1:13">
      <c r="A97" s="8">
        <v>41967</v>
      </c>
      <c r="B97" s="3">
        <v>8490.9500000000007</v>
      </c>
      <c r="C97" s="3">
        <v>8534.65</v>
      </c>
      <c r="D97" s="3">
        <v>8490.7999999999993</v>
      </c>
      <c r="E97" s="3">
        <v>8530.15</v>
      </c>
      <c r="F97" s="3">
        <v>140657508</v>
      </c>
      <c r="G97" s="3">
        <f t="shared" si="5"/>
        <v>18.761838472207753</v>
      </c>
      <c r="H97" s="3">
        <f t="shared" si="6"/>
        <v>18.735604273051891</v>
      </c>
      <c r="I97" s="3">
        <f>COUNTIF(Expirydates!$A$2:$A$233,Analysis!A97)</f>
        <v>0</v>
      </c>
      <c r="J97" s="20">
        <f t="shared" si="4"/>
        <v>18.735604273051891</v>
      </c>
      <c r="K97" s="3">
        <f>COUNTIF(Expirydates!$B$2:$B$233,Analysis!A97)</f>
        <v>0</v>
      </c>
      <c r="L97" s="3">
        <f t="shared" si="7"/>
        <v>18.735604273051891</v>
      </c>
      <c r="M97" s="3">
        <f>COUNTIF(Expirydates!$C$2:$C$233,Analysis!A97)</f>
        <v>0</v>
      </c>
    </row>
    <row r="98" spans="1:13">
      <c r="A98" s="8">
        <v>41964</v>
      </c>
      <c r="B98" s="3">
        <v>8408.2000000000007</v>
      </c>
      <c r="C98" s="3">
        <v>8489.7999999999993</v>
      </c>
      <c r="D98" s="3">
        <v>8398.6</v>
      </c>
      <c r="E98" s="3">
        <v>8477.35</v>
      </c>
      <c r="F98" s="3">
        <v>137015453</v>
      </c>
      <c r="G98" s="3">
        <f t="shared" si="5"/>
        <v>18.735604273051891</v>
      </c>
      <c r="H98" s="3">
        <f t="shared" si="6"/>
        <v>18.625872025243005</v>
      </c>
      <c r="I98" s="3">
        <f>COUNTIF(Expirydates!$A$2:$A$233,Analysis!A98)</f>
        <v>1</v>
      </c>
      <c r="J98" s="20">
        <f t="shared" si="4"/>
        <v>18.625872025243005</v>
      </c>
      <c r="K98" s="3">
        <f>COUNTIF(Expirydates!$B$2:$B$233,Analysis!A98)</f>
        <v>0</v>
      </c>
      <c r="L98" s="3">
        <f t="shared" si="7"/>
        <v>18.625872025243005</v>
      </c>
      <c r="M98" s="3">
        <f>COUNTIF(Expirydates!$C$2:$C$233,Analysis!A98)</f>
        <v>0</v>
      </c>
    </row>
    <row r="99" spans="1:13">
      <c r="A99" s="8">
        <v>41963</v>
      </c>
      <c r="B99" s="3">
        <v>8406.5</v>
      </c>
      <c r="C99" s="3">
        <v>8410.85</v>
      </c>
      <c r="D99" s="3">
        <v>8353.15</v>
      </c>
      <c r="E99" s="3">
        <v>8401.9</v>
      </c>
      <c r="F99" s="3">
        <v>122775989</v>
      </c>
      <c r="G99" s="3">
        <f t="shared" si="5"/>
        <v>18.625872025243005</v>
      </c>
      <c r="H99" s="3">
        <f t="shared" si="6"/>
        <v>18.64701226428906</v>
      </c>
      <c r="I99" s="3">
        <f>COUNTIF(Expirydates!$A$2:$A$233,Analysis!A99)</f>
        <v>0</v>
      </c>
      <c r="J99" s="20">
        <f t="shared" si="4"/>
        <v>18.64701226428906</v>
      </c>
      <c r="K99" s="3">
        <f>COUNTIF(Expirydates!$B$2:$B$233,Analysis!A99)</f>
        <v>0</v>
      </c>
      <c r="L99" s="3">
        <f t="shared" si="7"/>
        <v>18.64701226428906</v>
      </c>
      <c r="M99" s="3">
        <f>COUNTIF(Expirydates!$C$2:$C$233,Analysis!A99)</f>
        <v>1</v>
      </c>
    </row>
    <row r="100" spans="1:13">
      <c r="A100" s="8">
        <v>41962</v>
      </c>
      <c r="B100" s="3">
        <v>8440.65</v>
      </c>
      <c r="C100" s="3">
        <v>8455.65</v>
      </c>
      <c r="D100" s="3">
        <v>8360.5</v>
      </c>
      <c r="E100" s="3">
        <v>8382.2999999999993</v>
      </c>
      <c r="F100" s="3">
        <v>125399132</v>
      </c>
      <c r="G100" s="3">
        <f t="shared" si="5"/>
        <v>18.64701226428906</v>
      </c>
      <c r="H100" s="3">
        <f t="shared" si="6"/>
        <v>18.718404341118831</v>
      </c>
      <c r="I100" s="3">
        <f>COUNTIF(Expirydates!$A$2:$A$233,Analysis!A100)</f>
        <v>0</v>
      </c>
      <c r="J100" s="20">
        <f t="shared" si="4"/>
        <v>18.718404341118831</v>
      </c>
      <c r="K100" s="3">
        <f>COUNTIF(Expirydates!$B$2:$B$233,Analysis!A100)</f>
        <v>0</v>
      </c>
      <c r="L100" s="3">
        <f t="shared" si="7"/>
        <v>18.718404341118831</v>
      </c>
      <c r="M100" s="3">
        <f>COUNTIF(Expirydates!$C$2:$C$233,Analysis!A100)</f>
        <v>0</v>
      </c>
    </row>
    <row r="101" spans="1:13">
      <c r="A101" s="8">
        <v>41961</v>
      </c>
      <c r="B101" s="3">
        <v>8441.25</v>
      </c>
      <c r="C101" s="3">
        <v>8454.5</v>
      </c>
      <c r="D101" s="3">
        <v>8407.25</v>
      </c>
      <c r="E101" s="3">
        <v>8425.9</v>
      </c>
      <c r="F101" s="3">
        <v>134678948</v>
      </c>
      <c r="G101" s="3">
        <f t="shared" si="5"/>
        <v>18.718404341118831</v>
      </c>
      <c r="H101" s="3">
        <f t="shared" si="6"/>
        <v>18.550648250974195</v>
      </c>
      <c r="I101" s="3">
        <f>COUNTIF(Expirydates!$A$2:$A$233,Analysis!A101)</f>
        <v>0</v>
      </c>
      <c r="J101" s="20">
        <f t="shared" si="4"/>
        <v>18.550648250974195</v>
      </c>
      <c r="K101" s="3">
        <f>COUNTIF(Expirydates!$B$2:$B$233,Analysis!A101)</f>
        <v>0</v>
      </c>
      <c r="L101" s="3">
        <f t="shared" si="7"/>
        <v>18.550648250974195</v>
      </c>
      <c r="M101" s="3">
        <f>COUNTIF(Expirydates!$C$2:$C$233,Analysis!A101)</f>
        <v>0</v>
      </c>
    </row>
    <row r="102" spans="1:13">
      <c r="A102" s="8">
        <v>41960</v>
      </c>
      <c r="B102" s="3">
        <v>8378.4</v>
      </c>
      <c r="C102" s="3">
        <v>8438.1</v>
      </c>
      <c r="D102" s="3">
        <v>8349.1</v>
      </c>
      <c r="E102" s="3">
        <v>8430.75</v>
      </c>
      <c r="F102" s="3">
        <v>113879138</v>
      </c>
      <c r="G102" s="3">
        <f t="shared" si="5"/>
        <v>18.550648250974195</v>
      </c>
      <c r="H102" s="3">
        <f t="shared" si="6"/>
        <v>18.804367618538876</v>
      </c>
      <c r="I102" s="3">
        <f>COUNTIF(Expirydates!$A$2:$A$233,Analysis!A102)</f>
        <v>0</v>
      </c>
      <c r="J102" s="20">
        <f t="shared" si="4"/>
        <v>18.804367618538876</v>
      </c>
      <c r="K102" s="3">
        <f>COUNTIF(Expirydates!$B$2:$B$233,Analysis!A102)</f>
        <v>0</v>
      </c>
      <c r="L102" s="3">
        <f t="shared" si="7"/>
        <v>18.804367618538876</v>
      </c>
      <c r="M102" s="3">
        <f>COUNTIF(Expirydates!$C$2:$C$233,Analysis!A102)</f>
        <v>0</v>
      </c>
    </row>
    <row r="103" spans="1:13">
      <c r="A103" s="8">
        <v>41957</v>
      </c>
      <c r="B103" s="3">
        <v>8360.7000000000007</v>
      </c>
      <c r="C103" s="3">
        <v>8400.65</v>
      </c>
      <c r="D103" s="3">
        <v>8346.7999999999993</v>
      </c>
      <c r="E103" s="3">
        <v>8389.9</v>
      </c>
      <c r="F103" s="3">
        <v>146768580</v>
      </c>
      <c r="G103" s="3">
        <f t="shared" si="5"/>
        <v>18.804367618538876</v>
      </c>
      <c r="H103" s="3">
        <f t="shared" si="6"/>
        <v>18.662536508669707</v>
      </c>
      <c r="I103" s="3">
        <f>COUNTIF(Expirydates!$A$2:$A$233,Analysis!A103)</f>
        <v>0</v>
      </c>
      <c r="J103" s="20">
        <f t="shared" si="4"/>
        <v>18.662536508669707</v>
      </c>
      <c r="K103" s="3">
        <f>COUNTIF(Expirydates!$B$2:$B$233,Analysis!A103)</f>
        <v>0</v>
      </c>
      <c r="L103" s="3">
        <f t="shared" si="7"/>
        <v>18.662536508669707</v>
      </c>
      <c r="M103" s="3">
        <f>COUNTIF(Expirydates!$C$2:$C$233,Analysis!A103)</f>
        <v>1</v>
      </c>
    </row>
    <row r="104" spans="1:13">
      <c r="A104" s="8">
        <v>41956</v>
      </c>
      <c r="B104" s="3">
        <v>8405.25</v>
      </c>
      <c r="C104" s="3">
        <v>8408</v>
      </c>
      <c r="D104" s="3">
        <v>8320.35</v>
      </c>
      <c r="E104" s="3">
        <v>8357.85</v>
      </c>
      <c r="F104" s="3">
        <v>127361048</v>
      </c>
      <c r="G104" s="3">
        <f t="shared" si="5"/>
        <v>18.662536508669707</v>
      </c>
      <c r="H104" s="3">
        <f t="shared" si="6"/>
        <v>18.645769043018216</v>
      </c>
      <c r="I104" s="3">
        <f>COUNTIF(Expirydates!$A$2:$A$233,Analysis!A104)</f>
        <v>0</v>
      </c>
      <c r="J104" s="20">
        <f t="shared" si="4"/>
        <v>18.645769043018216</v>
      </c>
      <c r="K104" s="3">
        <f>COUNTIF(Expirydates!$B$2:$B$233,Analysis!A104)</f>
        <v>0</v>
      </c>
      <c r="L104" s="3">
        <f t="shared" si="7"/>
        <v>18.645769043018216</v>
      </c>
      <c r="M104" s="3">
        <f>COUNTIF(Expirydates!$C$2:$C$233,Analysis!A104)</f>
        <v>0</v>
      </c>
    </row>
    <row r="105" spans="1:13">
      <c r="A105" s="8">
        <v>41955</v>
      </c>
      <c r="B105" s="3">
        <v>8378.9</v>
      </c>
      <c r="C105" s="3">
        <v>8415.0499999999993</v>
      </c>
      <c r="D105" s="3">
        <v>8370.5</v>
      </c>
      <c r="E105" s="3">
        <v>8383.2999999999993</v>
      </c>
      <c r="F105" s="3">
        <v>125243330</v>
      </c>
      <c r="G105" s="3">
        <f t="shared" si="5"/>
        <v>18.645769043018216</v>
      </c>
      <c r="H105" s="3">
        <f t="shared" si="6"/>
        <v>18.6196204512094</v>
      </c>
      <c r="I105" s="3">
        <f>COUNTIF(Expirydates!$A$2:$A$233,Analysis!A105)</f>
        <v>0</v>
      </c>
      <c r="J105" s="20">
        <f t="shared" si="4"/>
        <v>18.6196204512094</v>
      </c>
      <c r="K105" s="3">
        <f>COUNTIF(Expirydates!$B$2:$B$233,Analysis!A105)</f>
        <v>0</v>
      </c>
      <c r="L105" s="3">
        <f t="shared" si="7"/>
        <v>18.6196204512094</v>
      </c>
      <c r="M105" s="3">
        <f>COUNTIF(Expirydates!$C$2:$C$233,Analysis!A105)</f>
        <v>0</v>
      </c>
    </row>
    <row r="106" spans="1:13">
      <c r="A106" s="8">
        <v>41954</v>
      </c>
      <c r="B106" s="3">
        <v>8354.1</v>
      </c>
      <c r="C106" s="3">
        <v>8378.7000000000007</v>
      </c>
      <c r="D106" s="3">
        <v>8321.85</v>
      </c>
      <c r="E106" s="3">
        <v>8362.65</v>
      </c>
      <c r="F106" s="3">
        <v>122010840</v>
      </c>
      <c r="G106" s="3">
        <f t="shared" si="5"/>
        <v>18.6196204512094</v>
      </c>
      <c r="H106" s="3">
        <f t="shared" si="6"/>
        <v>18.688790112123645</v>
      </c>
      <c r="I106" s="3">
        <f>COUNTIF(Expirydates!$A$2:$A$233,Analysis!A106)</f>
        <v>0</v>
      </c>
      <c r="J106" s="20">
        <f t="shared" si="4"/>
        <v>18.688790112123645</v>
      </c>
      <c r="K106" s="3">
        <f>COUNTIF(Expirydates!$B$2:$B$233,Analysis!A106)</f>
        <v>0</v>
      </c>
      <c r="L106" s="3">
        <f t="shared" si="7"/>
        <v>18.688790112123645</v>
      </c>
      <c r="M106" s="3">
        <f>COUNTIF(Expirydates!$C$2:$C$233,Analysis!A106)</f>
        <v>0</v>
      </c>
    </row>
    <row r="107" spans="1:13">
      <c r="A107" s="8">
        <v>41953</v>
      </c>
      <c r="B107" s="3">
        <v>8337.7999999999993</v>
      </c>
      <c r="C107" s="3">
        <v>8383.0499999999993</v>
      </c>
      <c r="D107" s="3">
        <v>8304.4500000000007</v>
      </c>
      <c r="E107" s="3">
        <v>8344.25</v>
      </c>
      <c r="F107" s="3">
        <v>130749013</v>
      </c>
      <c r="G107" s="3">
        <f t="shared" si="5"/>
        <v>18.688790112123645</v>
      </c>
      <c r="H107" s="3">
        <f t="shared" si="6"/>
        <v>18.848779064240009</v>
      </c>
      <c r="I107" s="3">
        <f>COUNTIF(Expirydates!$A$2:$A$233,Analysis!A107)</f>
        <v>0</v>
      </c>
      <c r="J107" s="20">
        <f t="shared" si="4"/>
        <v>18.848779064240009</v>
      </c>
      <c r="K107" s="3">
        <f>COUNTIF(Expirydates!$B$2:$B$233,Analysis!A107)</f>
        <v>0</v>
      </c>
      <c r="L107" s="3">
        <f t="shared" si="7"/>
        <v>18.848779064240009</v>
      </c>
      <c r="M107" s="3">
        <f>COUNTIF(Expirydates!$C$2:$C$233,Analysis!A107)</f>
        <v>0</v>
      </c>
    </row>
    <row r="108" spans="1:13">
      <c r="A108" s="8">
        <v>41950</v>
      </c>
      <c r="B108" s="3">
        <v>8331.85</v>
      </c>
      <c r="C108" s="3">
        <v>8360.35</v>
      </c>
      <c r="D108" s="3">
        <v>8290.25</v>
      </c>
      <c r="E108" s="3">
        <v>8337</v>
      </c>
      <c r="F108" s="3">
        <v>153433693</v>
      </c>
      <c r="G108" s="3">
        <f t="shared" si="5"/>
        <v>18.848779064240009</v>
      </c>
      <c r="H108" s="3">
        <f t="shared" si="6"/>
        <v>18.900727038897188</v>
      </c>
      <c r="I108" s="3">
        <f>COUNTIF(Expirydates!$A$2:$A$233,Analysis!A108)</f>
        <v>0</v>
      </c>
      <c r="J108" s="20">
        <f t="shared" si="4"/>
        <v>18.900727038897188</v>
      </c>
      <c r="K108" s="3">
        <f>COUNTIF(Expirydates!$B$2:$B$233,Analysis!A108)</f>
        <v>0</v>
      </c>
      <c r="L108" s="3">
        <f t="shared" si="7"/>
        <v>18.900727038897188</v>
      </c>
      <c r="M108" s="3">
        <f>COUNTIF(Expirydates!$C$2:$C$233,Analysis!A108)</f>
        <v>0</v>
      </c>
    </row>
    <row r="109" spans="1:13">
      <c r="A109" s="8">
        <v>41948</v>
      </c>
      <c r="B109" s="3">
        <v>8351.25</v>
      </c>
      <c r="C109" s="3">
        <v>8365.5499999999993</v>
      </c>
      <c r="D109" s="3">
        <v>8323.5</v>
      </c>
      <c r="E109" s="3">
        <v>8338.2999999999993</v>
      </c>
      <c r="F109" s="3">
        <v>161614922</v>
      </c>
      <c r="G109" s="3">
        <f t="shared" si="5"/>
        <v>18.900727038897188</v>
      </c>
      <c r="H109" s="3">
        <f t="shared" si="6"/>
        <v>18.764909719142622</v>
      </c>
      <c r="I109" s="3">
        <f>COUNTIF(Expirydates!$A$2:$A$233,Analysis!A109)</f>
        <v>0</v>
      </c>
      <c r="J109" s="20">
        <f t="shared" si="4"/>
        <v>18.764909719142622</v>
      </c>
      <c r="K109" s="3">
        <f>COUNTIF(Expirydates!$B$2:$B$233,Analysis!A109)</f>
        <v>0</v>
      </c>
      <c r="L109" s="3">
        <f t="shared" si="7"/>
        <v>18.764909719142622</v>
      </c>
      <c r="M109" s="3">
        <f>COUNTIF(Expirydates!$C$2:$C$233,Analysis!A109)</f>
        <v>0</v>
      </c>
    </row>
    <row r="110" spans="1:13">
      <c r="A110" s="8">
        <v>41946</v>
      </c>
      <c r="B110" s="3">
        <v>8348.15</v>
      </c>
      <c r="C110" s="3">
        <v>8350.6</v>
      </c>
      <c r="D110" s="3">
        <v>8297.65</v>
      </c>
      <c r="E110" s="3">
        <v>8324.15</v>
      </c>
      <c r="F110" s="3">
        <v>141090166</v>
      </c>
      <c r="G110" s="3">
        <f t="shared" si="5"/>
        <v>18.764909719142622</v>
      </c>
      <c r="H110" s="3">
        <f t="shared" si="6"/>
        <v>18.986932102002342</v>
      </c>
      <c r="I110" s="3">
        <f>COUNTIF(Expirydates!$A$2:$A$233,Analysis!A110)</f>
        <v>0</v>
      </c>
      <c r="J110" s="20">
        <f t="shared" si="4"/>
        <v>18.986932102002342</v>
      </c>
      <c r="K110" s="3">
        <f>COUNTIF(Expirydates!$B$2:$B$233,Analysis!A110)</f>
        <v>0</v>
      </c>
      <c r="L110" s="3">
        <f t="shared" si="7"/>
        <v>18.986932102002342</v>
      </c>
      <c r="M110" s="3">
        <f>COUNTIF(Expirydates!$C$2:$C$233,Analysis!A110)</f>
        <v>0</v>
      </c>
    </row>
    <row r="111" spans="1:13">
      <c r="A111" s="8">
        <v>41943</v>
      </c>
      <c r="B111" s="3">
        <v>8200.7999999999993</v>
      </c>
      <c r="C111" s="3">
        <v>8330.75</v>
      </c>
      <c r="D111" s="3">
        <v>8198.0499999999993</v>
      </c>
      <c r="E111" s="3">
        <v>8322.2000000000007</v>
      </c>
      <c r="F111" s="3">
        <v>176165086</v>
      </c>
      <c r="G111" s="3">
        <f t="shared" si="5"/>
        <v>18.986932102002342</v>
      </c>
      <c r="H111" s="3">
        <f t="shared" si="6"/>
        <v>19.141766769700606</v>
      </c>
      <c r="I111" s="3">
        <f>COUNTIF(Expirydates!$A$2:$A$233,Analysis!A111)</f>
        <v>0</v>
      </c>
      <c r="J111" s="20">
        <f t="shared" si="4"/>
        <v>19.141766769700606</v>
      </c>
      <c r="K111" s="3">
        <f>COUNTIF(Expirydates!$B$2:$B$233,Analysis!A111)</f>
        <v>1</v>
      </c>
      <c r="L111" s="3">
        <f t="shared" si="7"/>
        <v>19.141766769700606</v>
      </c>
      <c r="M111" s="3">
        <f>COUNTIF(Expirydates!$C$2:$C$233,Analysis!A111)</f>
        <v>0</v>
      </c>
    </row>
    <row r="112" spans="1:13">
      <c r="A112" s="8">
        <v>41942</v>
      </c>
      <c r="B112" s="3">
        <v>8085.2</v>
      </c>
      <c r="C112" s="3">
        <v>8181.55</v>
      </c>
      <c r="D112" s="3">
        <v>8085.2</v>
      </c>
      <c r="E112" s="3">
        <v>8169.2</v>
      </c>
      <c r="F112" s="3">
        <v>205666559</v>
      </c>
      <c r="G112" s="3">
        <f t="shared" si="5"/>
        <v>19.141766769700606</v>
      </c>
      <c r="H112" s="3">
        <f t="shared" si="6"/>
        <v>18.814836110694113</v>
      </c>
      <c r="I112" s="3">
        <f>COUNTIF(Expirydates!$A$2:$A$233,Analysis!A112)</f>
        <v>1</v>
      </c>
      <c r="J112" s="20">
        <f t="shared" si="4"/>
        <v>18.814836110694113</v>
      </c>
      <c r="K112" s="3">
        <f>COUNTIF(Expirydates!$B$2:$B$233,Analysis!A112)</f>
        <v>0</v>
      </c>
      <c r="L112" s="3">
        <f t="shared" si="7"/>
        <v>18.814836110694113</v>
      </c>
      <c r="M112" s="3">
        <f>COUNTIF(Expirydates!$C$2:$C$233,Analysis!A112)</f>
        <v>0</v>
      </c>
    </row>
    <row r="113" spans="1:13">
      <c r="A113" s="8">
        <v>41941</v>
      </c>
      <c r="B113" s="3">
        <v>8077.05</v>
      </c>
      <c r="C113" s="3">
        <v>8097.95</v>
      </c>
      <c r="D113" s="3">
        <v>8052.25</v>
      </c>
      <c r="E113" s="3">
        <v>8090.45</v>
      </c>
      <c r="F113" s="3">
        <v>148313096</v>
      </c>
      <c r="G113" s="3">
        <f t="shared" si="5"/>
        <v>18.814836110694113</v>
      </c>
      <c r="H113" s="3">
        <f t="shared" si="6"/>
        <v>18.636264318519338</v>
      </c>
      <c r="I113" s="3">
        <f>COUNTIF(Expirydates!$A$2:$A$233,Analysis!A113)</f>
        <v>0</v>
      </c>
      <c r="J113" s="20">
        <f t="shared" si="4"/>
        <v>18.636264318519338</v>
      </c>
      <c r="K113" s="3">
        <f>COUNTIF(Expirydates!$B$2:$B$233,Analysis!A113)</f>
        <v>0</v>
      </c>
      <c r="L113" s="3">
        <f t="shared" si="7"/>
        <v>18.636264318519338</v>
      </c>
      <c r="M113" s="3">
        <f>COUNTIF(Expirydates!$C$2:$C$233,Analysis!A113)</f>
        <v>0</v>
      </c>
    </row>
    <row r="114" spans="1:13">
      <c r="A114" s="8">
        <v>41940</v>
      </c>
      <c r="B114" s="3">
        <v>8002.4</v>
      </c>
      <c r="C114" s="3">
        <v>8037.8</v>
      </c>
      <c r="D114" s="3">
        <v>7995.05</v>
      </c>
      <c r="E114" s="3">
        <v>8027.6</v>
      </c>
      <c r="F114" s="3">
        <v>124058566</v>
      </c>
      <c r="G114" s="3">
        <f t="shared" si="5"/>
        <v>18.636264318519338</v>
      </c>
      <c r="H114" s="3">
        <f t="shared" si="6"/>
        <v>18.7045421343852</v>
      </c>
      <c r="I114" s="3">
        <f>COUNTIF(Expirydates!$A$2:$A$233,Analysis!A114)</f>
        <v>0</v>
      </c>
      <c r="J114" s="20">
        <f t="shared" si="4"/>
        <v>18.7045421343852</v>
      </c>
      <c r="K114" s="3">
        <f>COUNTIF(Expirydates!$B$2:$B$233,Analysis!A114)</f>
        <v>0</v>
      </c>
      <c r="L114" s="3">
        <f t="shared" si="7"/>
        <v>18.7045421343852</v>
      </c>
      <c r="M114" s="3">
        <f>COUNTIF(Expirydates!$C$2:$C$233,Analysis!A114)</f>
        <v>0</v>
      </c>
    </row>
    <row r="115" spans="1:13">
      <c r="A115" s="8">
        <v>41939</v>
      </c>
      <c r="B115" s="3">
        <v>8064.35</v>
      </c>
      <c r="C115" s="3">
        <v>8064.4</v>
      </c>
      <c r="D115" s="3">
        <v>7985.65</v>
      </c>
      <c r="E115" s="3">
        <v>7991.7</v>
      </c>
      <c r="F115" s="3">
        <v>132824881</v>
      </c>
      <c r="G115" s="3">
        <f t="shared" si="5"/>
        <v>18.7045421343852</v>
      </c>
      <c r="H115" s="3">
        <f t="shared" si="6"/>
        <v>16.793104216984602</v>
      </c>
      <c r="I115" s="3">
        <f>COUNTIF(Expirydates!$A$2:$A$233,Analysis!A115)</f>
        <v>0</v>
      </c>
      <c r="J115" s="20">
        <f t="shared" si="4"/>
        <v>16.793104216984602</v>
      </c>
      <c r="K115" s="3">
        <f>COUNTIF(Expirydates!$B$2:$B$233,Analysis!A115)</f>
        <v>0</v>
      </c>
      <c r="L115" s="3">
        <f t="shared" si="7"/>
        <v>16.793104216984602</v>
      </c>
      <c r="M115" s="3">
        <f>COUNTIF(Expirydates!$C$2:$C$233,Analysis!A115)</f>
        <v>0</v>
      </c>
    </row>
    <row r="116" spans="1:13">
      <c r="A116" s="8">
        <v>41935</v>
      </c>
      <c r="B116" s="3">
        <v>8027.7</v>
      </c>
      <c r="C116" s="3">
        <v>8031.75</v>
      </c>
      <c r="D116" s="3">
        <v>8008.85</v>
      </c>
      <c r="E116" s="3">
        <v>8014.55</v>
      </c>
      <c r="F116" s="3">
        <v>19640498</v>
      </c>
      <c r="G116" s="3">
        <f t="shared" si="5"/>
        <v>16.793104216984602</v>
      </c>
      <c r="H116" s="3">
        <f t="shared" si="6"/>
        <v>18.833481963537409</v>
      </c>
      <c r="I116" s="3">
        <f>COUNTIF(Expirydates!$A$2:$A$233,Analysis!A116)</f>
        <v>0</v>
      </c>
      <c r="J116" s="20">
        <f t="shared" si="4"/>
        <v>18.833481963537409</v>
      </c>
      <c r="K116" s="3">
        <f>COUNTIF(Expirydates!$B$2:$B$233,Analysis!A116)</f>
        <v>0</v>
      </c>
      <c r="L116" s="3">
        <f t="shared" si="7"/>
        <v>18.833481963537409</v>
      </c>
      <c r="M116" s="3">
        <f>COUNTIF(Expirydates!$C$2:$C$233,Analysis!A116)</f>
        <v>1</v>
      </c>
    </row>
    <row r="117" spans="1:13">
      <c r="A117" s="8">
        <v>41934</v>
      </c>
      <c r="B117" s="3">
        <v>7997.8</v>
      </c>
      <c r="C117" s="3">
        <v>8005</v>
      </c>
      <c r="D117" s="3">
        <v>7974.55</v>
      </c>
      <c r="E117" s="3">
        <v>7995.9</v>
      </c>
      <c r="F117" s="3">
        <v>151104463</v>
      </c>
      <c r="G117" s="3">
        <f t="shared" si="5"/>
        <v>18.833481963537409</v>
      </c>
      <c r="H117" s="3">
        <f t="shared" si="6"/>
        <v>18.911732456209876</v>
      </c>
      <c r="I117" s="3">
        <f>COUNTIF(Expirydates!$A$2:$A$233,Analysis!A117)</f>
        <v>0</v>
      </c>
      <c r="J117" s="20">
        <f t="shared" si="4"/>
        <v>18.911732456209876</v>
      </c>
      <c r="K117" s="3">
        <f>COUNTIF(Expirydates!$B$2:$B$233,Analysis!A117)</f>
        <v>0</v>
      </c>
      <c r="L117" s="3">
        <f t="shared" si="7"/>
        <v>18.911732456209876</v>
      </c>
      <c r="M117" s="3">
        <f>COUNTIF(Expirydates!$C$2:$C$233,Analysis!A117)</f>
        <v>0</v>
      </c>
    </row>
    <row r="118" spans="1:13">
      <c r="A118" s="8">
        <v>41933</v>
      </c>
      <c r="B118" s="3">
        <v>7906.15</v>
      </c>
      <c r="C118" s="3">
        <v>7936.6</v>
      </c>
      <c r="D118" s="3">
        <v>7874.35</v>
      </c>
      <c r="E118" s="3">
        <v>7927.75</v>
      </c>
      <c r="F118" s="3">
        <v>163403385</v>
      </c>
      <c r="G118" s="3">
        <f t="shared" si="5"/>
        <v>18.911732456209876</v>
      </c>
      <c r="H118" s="3">
        <f t="shared" si="6"/>
        <v>18.986968862299847</v>
      </c>
      <c r="I118" s="3">
        <f>COUNTIF(Expirydates!$A$2:$A$233,Analysis!A118)</f>
        <v>0</v>
      </c>
      <c r="J118" s="20">
        <f t="shared" si="4"/>
        <v>18.986968862299847</v>
      </c>
      <c r="K118" s="3">
        <f>COUNTIF(Expirydates!$B$2:$B$233,Analysis!A118)</f>
        <v>0</v>
      </c>
      <c r="L118" s="3">
        <f t="shared" si="7"/>
        <v>18.986968862299847</v>
      </c>
      <c r="M118" s="3">
        <f>COUNTIF(Expirydates!$C$2:$C$233,Analysis!A118)</f>
        <v>0</v>
      </c>
    </row>
    <row r="119" spans="1:13">
      <c r="A119" s="8">
        <v>41932</v>
      </c>
      <c r="B119" s="3">
        <v>7896.95</v>
      </c>
      <c r="C119" s="3">
        <v>7905.95</v>
      </c>
      <c r="D119" s="3">
        <v>7856.95</v>
      </c>
      <c r="E119" s="3">
        <v>7879.4</v>
      </c>
      <c r="F119" s="3">
        <v>176171562</v>
      </c>
      <c r="G119" s="3">
        <f t="shared" si="5"/>
        <v>18.986968862299847</v>
      </c>
      <c r="H119" s="3">
        <f t="shared" si="6"/>
        <v>18.995174988101954</v>
      </c>
      <c r="I119" s="3">
        <f>COUNTIF(Expirydates!$A$2:$A$233,Analysis!A119)</f>
        <v>0</v>
      </c>
      <c r="J119" s="20">
        <f t="shared" si="4"/>
        <v>18.995174988101954</v>
      </c>
      <c r="K119" s="3">
        <f>COUNTIF(Expirydates!$B$2:$B$233,Analysis!A119)</f>
        <v>0</v>
      </c>
      <c r="L119" s="3">
        <f t="shared" si="7"/>
        <v>18.995174988101954</v>
      </c>
      <c r="M119" s="3">
        <f>COUNTIF(Expirydates!$C$2:$C$233,Analysis!A119)</f>
        <v>0</v>
      </c>
    </row>
    <row r="120" spans="1:13">
      <c r="A120" s="8">
        <v>41929</v>
      </c>
      <c r="B120" s="3">
        <v>7733.75</v>
      </c>
      <c r="C120" s="3">
        <v>7819.2</v>
      </c>
      <c r="D120" s="3">
        <v>7723.85</v>
      </c>
      <c r="E120" s="3">
        <v>7779.7</v>
      </c>
      <c r="F120" s="3">
        <v>177623196</v>
      </c>
      <c r="G120" s="3">
        <f t="shared" si="5"/>
        <v>18.995174988101954</v>
      </c>
      <c r="H120" s="3">
        <f t="shared" si="6"/>
        <v>19.179285456042937</v>
      </c>
      <c r="I120" s="3">
        <f>COUNTIF(Expirydates!$A$2:$A$233,Analysis!A120)</f>
        <v>1</v>
      </c>
      <c r="J120" s="20">
        <f t="shared" si="4"/>
        <v>19.179285456042937</v>
      </c>
      <c r="K120" s="3">
        <f>COUNTIF(Expirydates!$B$2:$B$233,Analysis!A120)</f>
        <v>0</v>
      </c>
      <c r="L120" s="3">
        <f t="shared" si="7"/>
        <v>19.179285456042937</v>
      </c>
      <c r="M120" s="3">
        <f>COUNTIF(Expirydates!$C$2:$C$233,Analysis!A120)</f>
        <v>0</v>
      </c>
    </row>
    <row r="121" spans="1:13">
      <c r="A121" s="8">
        <v>41928</v>
      </c>
      <c r="B121" s="3">
        <v>7837.3</v>
      </c>
      <c r="C121" s="3">
        <v>7893.9</v>
      </c>
      <c r="D121" s="3">
        <v>7729.65</v>
      </c>
      <c r="E121" s="3">
        <v>7748.2</v>
      </c>
      <c r="F121" s="3">
        <v>213529479</v>
      </c>
      <c r="G121" s="3">
        <f t="shared" si="5"/>
        <v>19.179285456042937</v>
      </c>
      <c r="H121" s="3">
        <f t="shared" si="6"/>
        <v>19.233709787200628</v>
      </c>
      <c r="I121" s="3">
        <f>COUNTIF(Expirydates!$A$2:$A$233,Analysis!A121)</f>
        <v>0</v>
      </c>
      <c r="J121" s="20">
        <f t="shared" si="4"/>
        <v>19.233709787200628</v>
      </c>
      <c r="K121" s="3">
        <f>COUNTIF(Expirydates!$B$2:$B$233,Analysis!A121)</f>
        <v>0</v>
      </c>
      <c r="L121" s="3">
        <f t="shared" si="7"/>
        <v>19.233709787200628</v>
      </c>
      <c r="M121" s="3">
        <f>COUNTIF(Expirydates!$C$2:$C$233,Analysis!A121)</f>
        <v>0</v>
      </c>
    </row>
    <row r="122" spans="1:13">
      <c r="A122" s="8">
        <v>41926</v>
      </c>
      <c r="B122" s="3">
        <v>7923.25</v>
      </c>
      <c r="C122" s="3">
        <v>7928</v>
      </c>
      <c r="D122" s="3">
        <v>7825.45</v>
      </c>
      <c r="E122" s="3">
        <v>7864</v>
      </c>
      <c r="F122" s="3">
        <v>225472732</v>
      </c>
      <c r="G122" s="3">
        <f t="shared" si="5"/>
        <v>19.233709787200628</v>
      </c>
      <c r="H122" s="3">
        <f t="shared" si="6"/>
        <v>18.592795125994915</v>
      </c>
      <c r="I122" s="3">
        <f>COUNTIF(Expirydates!$A$2:$A$233,Analysis!A122)</f>
        <v>0</v>
      </c>
      <c r="J122" s="20">
        <f t="shared" si="4"/>
        <v>18.592795125994915</v>
      </c>
      <c r="K122" s="3">
        <f>COUNTIF(Expirydates!$B$2:$B$233,Analysis!A122)</f>
        <v>0</v>
      </c>
      <c r="L122" s="3">
        <f t="shared" si="7"/>
        <v>18.592795125994915</v>
      </c>
      <c r="M122" s="3">
        <f>COUNTIF(Expirydates!$C$2:$C$233,Analysis!A122)</f>
        <v>0</v>
      </c>
    </row>
    <row r="123" spans="1:13">
      <c r="A123" s="8">
        <v>41925</v>
      </c>
      <c r="B123" s="3">
        <v>7831</v>
      </c>
      <c r="C123" s="3">
        <v>7901.15</v>
      </c>
      <c r="D123" s="3">
        <v>7796</v>
      </c>
      <c r="E123" s="3">
        <v>7884.25</v>
      </c>
      <c r="F123" s="3">
        <v>118781369</v>
      </c>
      <c r="G123" s="3">
        <f t="shared" si="5"/>
        <v>18.592795125994915</v>
      </c>
      <c r="H123" s="3">
        <f t="shared" si="6"/>
        <v>18.777843819735363</v>
      </c>
      <c r="I123" s="3">
        <f>COUNTIF(Expirydates!$A$2:$A$233,Analysis!A123)</f>
        <v>0</v>
      </c>
      <c r="J123" s="20">
        <f t="shared" si="4"/>
        <v>18.777843819735363</v>
      </c>
      <c r="K123" s="3">
        <f>COUNTIF(Expirydates!$B$2:$B$233,Analysis!A123)</f>
        <v>0</v>
      </c>
      <c r="L123" s="3">
        <f t="shared" si="7"/>
        <v>18.777843819735363</v>
      </c>
      <c r="M123" s="3">
        <f>COUNTIF(Expirydates!$C$2:$C$233,Analysis!A123)</f>
        <v>0</v>
      </c>
    </row>
    <row r="124" spans="1:13">
      <c r="A124" s="8">
        <v>41922</v>
      </c>
      <c r="B124" s="3">
        <v>7911</v>
      </c>
      <c r="C124" s="3">
        <v>7924.05</v>
      </c>
      <c r="D124" s="3">
        <v>7848.45</v>
      </c>
      <c r="E124" s="3">
        <v>7859.95</v>
      </c>
      <c r="F124" s="3">
        <v>142926893</v>
      </c>
      <c r="G124" s="3">
        <f t="shared" si="5"/>
        <v>18.777843819735363</v>
      </c>
      <c r="H124" s="3">
        <f t="shared" si="6"/>
        <v>18.633917876329264</v>
      </c>
      <c r="I124" s="3">
        <f>COUNTIF(Expirydates!$A$2:$A$233,Analysis!A124)</f>
        <v>0</v>
      </c>
      <c r="J124" s="20">
        <f t="shared" si="4"/>
        <v>18.633917876329264</v>
      </c>
      <c r="K124" s="3">
        <f>COUNTIF(Expirydates!$B$2:$B$233,Analysis!A124)</f>
        <v>0</v>
      </c>
      <c r="L124" s="3">
        <f t="shared" si="7"/>
        <v>18.633917876329264</v>
      </c>
      <c r="M124" s="3">
        <f>COUNTIF(Expirydates!$C$2:$C$233,Analysis!A124)</f>
        <v>1</v>
      </c>
    </row>
    <row r="125" spans="1:13">
      <c r="A125" s="8">
        <v>41921</v>
      </c>
      <c r="B125" s="3">
        <v>7886.5</v>
      </c>
      <c r="C125" s="3">
        <v>7972.35</v>
      </c>
      <c r="D125" s="3">
        <v>7886.5</v>
      </c>
      <c r="E125" s="3">
        <v>7960.55</v>
      </c>
      <c r="F125" s="3">
        <v>123767811</v>
      </c>
      <c r="G125" s="3">
        <f t="shared" si="5"/>
        <v>18.633917876329264</v>
      </c>
      <c r="H125" s="3">
        <f t="shared" si="6"/>
        <v>18.727533501419799</v>
      </c>
      <c r="I125" s="3">
        <f>COUNTIF(Expirydates!$A$2:$A$233,Analysis!A125)</f>
        <v>0</v>
      </c>
      <c r="J125" s="20">
        <f t="shared" si="4"/>
        <v>18.727533501419799</v>
      </c>
      <c r="K125" s="3">
        <f>COUNTIF(Expirydates!$B$2:$B$233,Analysis!A125)</f>
        <v>0</v>
      </c>
      <c r="L125" s="3">
        <f t="shared" si="7"/>
        <v>18.727533501419799</v>
      </c>
      <c r="M125" s="3">
        <f>COUNTIF(Expirydates!$C$2:$C$233,Analysis!A125)</f>
        <v>0</v>
      </c>
    </row>
    <row r="126" spans="1:13">
      <c r="A126" s="8">
        <v>41920</v>
      </c>
      <c r="B126" s="3">
        <v>7828.75</v>
      </c>
      <c r="C126" s="3">
        <v>7869.9</v>
      </c>
      <c r="D126" s="3">
        <v>7815.75</v>
      </c>
      <c r="E126" s="3">
        <v>7842.7</v>
      </c>
      <c r="F126" s="3">
        <v>135914083</v>
      </c>
      <c r="G126" s="3">
        <f t="shared" si="5"/>
        <v>18.727533501419799</v>
      </c>
      <c r="H126" s="3">
        <f t="shared" si="6"/>
        <v>18.814069950982692</v>
      </c>
      <c r="I126" s="3">
        <f>COUNTIF(Expirydates!$A$2:$A$233,Analysis!A126)</f>
        <v>0</v>
      </c>
      <c r="J126" s="20">
        <f t="shared" si="4"/>
        <v>18.814069950982692</v>
      </c>
      <c r="K126" s="3">
        <f>COUNTIF(Expirydates!$B$2:$B$233,Analysis!A126)</f>
        <v>0</v>
      </c>
      <c r="L126" s="3">
        <f t="shared" si="7"/>
        <v>18.814069950982692</v>
      </c>
      <c r="M126" s="3">
        <f>COUNTIF(Expirydates!$C$2:$C$233,Analysis!A126)</f>
        <v>0</v>
      </c>
    </row>
    <row r="127" spans="1:13">
      <c r="A127" s="8">
        <v>41919</v>
      </c>
      <c r="B127" s="3">
        <v>7897.4</v>
      </c>
      <c r="C127" s="3">
        <v>7943.05</v>
      </c>
      <c r="D127" s="3">
        <v>7842.7</v>
      </c>
      <c r="E127" s="3">
        <v>7852.4</v>
      </c>
      <c r="F127" s="3">
        <v>148199508</v>
      </c>
      <c r="G127" s="3">
        <f t="shared" si="5"/>
        <v>18.814069950982692</v>
      </c>
      <c r="H127" s="3">
        <f t="shared" si="6"/>
        <v>18.542879907479513</v>
      </c>
      <c r="I127" s="3">
        <f>COUNTIF(Expirydates!$A$2:$A$233,Analysis!A127)</f>
        <v>0</v>
      </c>
      <c r="J127" s="20">
        <f t="shared" si="4"/>
        <v>18.542879907479513</v>
      </c>
      <c r="K127" s="3">
        <f>COUNTIF(Expirydates!$B$2:$B$233,Analysis!A127)</f>
        <v>0</v>
      </c>
      <c r="L127" s="3">
        <f t="shared" si="7"/>
        <v>18.542879907479513</v>
      </c>
      <c r="M127" s="3">
        <f>COUNTIF(Expirydates!$C$2:$C$233,Analysis!A127)</f>
        <v>0</v>
      </c>
    </row>
    <row r="128" spans="1:13">
      <c r="A128" s="8">
        <v>41913</v>
      </c>
      <c r="B128" s="3">
        <v>7960.5</v>
      </c>
      <c r="C128" s="3">
        <v>7977.5</v>
      </c>
      <c r="D128" s="3">
        <v>7936.7</v>
      </c>
      <c r="E128" s="3">
        <v>7945.55</v>
      </c>
      <c r="F128" s="3">
        <v>112997913</v>
      </c>
      <c r="G128" s="3">
        <f t="shared" si="5"/>
        <v>18.542879907479513</v>
      </c>
      <c r="H128" s="3">
        <f t="shared" si="6"/>
        <v>18.765277536803261</v>
      </c>
      <c r="I128" s="3">
        <f>COUNTIF(Expirydates!$A$2:$A$233,Analysis!A128)</f>
        <v>0</v>
      </c>
      <c r="J128" s="20">
        <f t="shared" si="4"/>
        <v>18.765277536803261</v>
      </c>
      <c r="K128" s="3">
        <f>COUNTIF(Expirydates!$B$2:$B$233,Analysis!A128)</f>
        <v>0</v>
      </c>
      <c r="L128" s="3">
        <f t="shared" si="7"/>
        <v>18.765277536803261</v>
      </c>
      <c r="M128" s="3">
        <f>COUNTIF(Expirydates!$C$2:$C$233,Analysis!A128)</f>
        <v>0</v>
      </c>
    </row>
    <row r="129" spans="1:13">
      <c r="A129" s="8">
        <v>41912</v>
      </c>
      <c r="B129" s="3">
        <v>7948.8</v>
      </c>
      <c r="C129" s="3">
        <v>8030.9</v>
      </c>
      <c r="D129" s="3">
        <v>7923.85</v>
      </c>
      <c r="E129" s="3">
        <v>7964.8</v>
      </c>
      <c r="F129" s="3">
        <v>141142071</v>
      </c>
      <c r="G129" s="3">
        <f t="shared" si="5"/>
        <v>18.765277536803261</v>
      </c>
      <c r="H129" s="3">
        <f t="shared" si="6"/>
        <v>18.392980356288216</v>
      </c>
      <c r="I129" s="3">
        <f>COUNTIF(Expirydates!$A$2:$A$233,Analysis!A129)</f>
        <v>0</v>
      </c>
      <c r="J129" s="20">
        <f t="shared" si="4"/>
        <v>18.392980356288216</v>
      </c>
      <c r="K129" s="3">
        <f>COUNTIF(Expirydates!$B$2:$B$233,Analysis!A129)</f>
        <v>0</v>
      </c>
      <c r="L129" s="3">
        <f t="shared" si="7"/>
        <v>18.392980356288216</v>
      </c>
      <c r="M129" s="3">
        <f>COUNTIF(Expirydates!$C$2:$C$233,Analysis!A129)</f>
        <v>0</v>
      </c>
    </row>
    <row r="130" spans="1:13">
      <c r="A130" s="8">
        <v>41911</v>
      </c>
      <c r="B130" s="3">
        <v>7978.45</v>
      </c>
      <c r="C130" s="3">
        <v>7991.75</v>
      </c>
      <c r="D130" s="3">
        <v>7934.7</v>
      </c>
      <c r="E130" s="3">
        <v>7958.9</v>
      </c>
      <c r="F130" s="3">
        <v>97267975</v>
      </c>
      <c r="G130" s="3">
        <f t="shared" si="5"/>
        <v>18.392980356288216</v>
      </c>
      <c r="H130" s="3">
        <f t="shared" si="6"/>
        <v>18.811613202804349</v>
      </c>
      <c r="I130" s="3">
        <f>COUNTIF(Expirydates!$A$2:$A$233,Analysis!A130)</f>
        <v>0</v>
      </c>
      <c r="J130" s="20">
        <f t="shared" ref="J130:J193" si="8">H130</f>
        <v>18.811613202804349</v>
      </c>
      <c r="K130" s="3">
        <f>COUNTIF(Expirydates!$B$2:$B$233,Analysis!A130)</f>
        <v>0</v>
      </c>
      <c r="L130" s="3">
        <f t="shared" si="7"/>
        <v>18.811613202804349</v>
      </c>
      <c r="M130" s="3">
        <f>COUNTIF(Expirydates!$C$2:$C$233,Analysis!A130)</f>
        <v>0</v>
      </c>
    </row>
    <row r="131" spans="1:13">
      <c r="A131" s="8">
        <v>41908</v>
      </c>
      <c r="B131" s="3">
        <v>7885.85</v>
      </c>
      <c r="C131" s="3">
        <v>7993.3</v>
      </c>
      <c r="D131" s="3">
        <v>7841.8</v>
      </c>
      <c r="E131" s="3">
        <v>7968.85</v>
      </c>
      <c r="F131" s="3">
        <v>147835866</v>
      </c>
      <c r="G131" s="3">
        <f t="shared" ref="G130:H194" si="9">LN(F131)</f>
        <v>18.811613202804349</v>
      </c>
      <c r="H131" s="3">
        <f t="shared" ref="H131:H194" si="10">LN(F132)</f>
        <v>19.261812559008479</v>
      </c>
      <c r="I131" s="3">
        <f>COUNTIF(Expirydates!$A$2:$A$233,Analysis!A131)</f>
        <v>0</v>
      </c>
      <c r="J131" s="20">
        <f t="shared" si="8"/>
        <v>19.261812559008479</v>
      </c>
      <c r="K131" s="3">
        <f>COUNTIF(Expirydates!$B$2:$B$233,Analysis!A131)</f>
        <v>1</v>
      </c>
      <c r="L131" s="3">
        <f t="shared" ref="L131:L194" si="11">H131</f>
        <v>19.261812559008479</v>
      </c>
      <c r="M131" s="3">
        <f>COUNTIF(Expirydates!$C$2:$C$233,Analysis!A131)</f>
        <v>0</v>
      </c>
    </row>
    <row r="132" spans="1:13">
      <c r="A132" s="8">
        <v>41907</v>
      </c>
      <c r="B132" s="3">
        <v>8003.3</v>
      </c>
      <c r="C132" s="3">
        <v>8019.3</v>
      </c>
      <c r="D132" s="3">
        <v>7877.35</v>
      </c>
      <c r="E132" s="3">
        <v>7911.85</v>
      </c>
      <c r="F132" s="3">
        <v>231899016</v>
      </c>
      <c r="G132" s="3">
        <f t="shared" si="9"/>
        <v>19.261812559008479</v>
      </c>
      <c r="H132" s="3">
        <f t="shared" si="10"/>
        <v>19.020662199220915</v>
      </c>
      <c r="I132" s="3">
        <f>COUNTIF(Expirydates!$A$2:$A$233,Analysis!A132)</f>
        <v>1</v>
      </c>
      <c r="J132" s="20">
        <f t="shared" si="8"/>
        <v>19.020662199220915</v>
      </c>
      <c r="K132" s="3">
        <f>COUNTIF(Expirydates!$B$2:$B$233,Analysis!A132)</f>
        <v>0</v>
      </c>
      <c r="L132" s="3">
        <f t="shared" si="11"/>
        <v>19.020662199220915</v>
      </c>
      <c r="M132" s="3">
        <f>COUNTIF(Expirydates!$C$2:$C$233,Analysis!A132)</f>
        <v>0</v>
      </c>
    </row>
    <row r="133" spans="1:13">
      <c r="A133" s="8">
        <v>41906</v>
      </c>
      <c r="B133" s="3">
        <v>8015.55</v>
      </c>
      <c r="C133" s="3">
        <v>8042.05</v>
      </c>
      <c r="D133" s="3">
        <v>7950.05</v>
      </c>
      <c r="E133" s="3">
        <v>8002.4</v>
      </c>
      <c r="F133" s="3">
        <v>182208501</v>
      </c>
      <c r="G133" s="3">
        <f t="shared" si="9"/>
        <v>19.020662199220915</v>
      </c>
      <c r="H133" s="3">
        <f t="shared" si="10"/>
        <v>18.762715424316202</v>
      </c>
      <c r="I133" s="3">
        <f>COUNTIF(Expirydates!$A$2:$A$233,Analysis!A133)</f>
        <v>0</v>
      </c>
      <c r="J133" s="20">
        <f t="shared" si="8"/>
        <v>18.762715424316202</v>
      </c>
      <c r="K133" s="3">
        <f>COUNTIF(Expirydates!$B$2:$B$233,Analysis!A133)</f>
        <v>0</v>
      </c>
      <c r="L133" s="3">
        <f t="shared" si="11"/>
        <v>18.762715424316202</v>
      </c>
      <c r="M133" s="3">
        <f>COUNTIF(Expirydates!$C$2:$C$233,Analysis!A133)</f>
        <v>0</v>
      </c>
    </row>
    <row r="134" spans="1:13">
      <c r="A134" s="8">
        <v>41905</v>
      </c>
      <c r="B134" s="3">
        <v>8144.4</v>
      </c>
      <c r="C134" s="3">
        <v>8159.75</v>
      </c>
      <c r="D134" s="3">
        <v>8008.1</v>
      </c>
      <c r="E134" s="3">
        <v>8017.55</v>
      </c>
      <c r="F134" s="3">
        <v>140780912</v>
      </c>
      <c r="G134" s="3">
        <f t="shared" si="9"/>
        <v>18.762715424316202</v>
      </c>
      <c r="H134" s="3">
        <f t="shared" si="10"/>
        <v>18.474290371068719</v>
      </c>
      <c r="I134" s="3">
        <f>COUNTIF(Expirydates!$A$2:$A$233,Analysis!A134)</f>
        <v>0</v>
      </c>
      <c r="J134" s="20">
        <f t="shared" si="8"/>
        <v>18.474290371068719</v>
      </c>
      <c r="K134" s="3">
        <f>COUNTIF(Expirydates!$B$2:$B$233,Analysis!A134)</f>
        <v>0</v>
      </c>
      <c r="L134" s="3">
        <f t="shared" si="11"/>
        <v>18.474290371068719</v>
      </c>
      <c r="M134" s="3">
        <f>COUNTIF(Expirydates!$C$2:$C$233,Analysis!A134)</f>
        <v>0</v>
      </c>
    </row>
    <row r="135" spans="1:13">
      <c r="A135" s="8">
        <v>41904</v>
      </c>
      <c r="B135" s="3">
        <v>8084.45</v>
      </c>
      <c r="C135" s="3">
        <v>8159.9</v>
      </c>
      <c r="D135" s="3">
        <v>8064.8</v>
      </c>
      <c r="E135" s="3">
        <v>8146.3</v>
      </c>
      <c r="F135" s="3">
        <v>105507265</v>
      </c>
      <c r="G135" s="3">
        <f t="shared" si="9"/>
        <v>18.474290371068719</v>
      </c>
      <c r="H135" s="3">
        <f t="shared" si="10"/>
        <v>18.898680500045757</v>
      </c>
      <c r="I135" s="3">
        <f>COUNTIF(Expirydates!$A$2:$A$233,Analysis!A135)</f>
        <v>0</v>
      </c>
      <c r="J135" s="20">
        <f t="shared" si="8"/>
        <v>18.898680500045757</v>
      </c>
      <c r="K135" s="3">
        <f>COUNTIF(Expirydates!$B$2:$B$233,Analysis!A135)</f>
        <v>0</v>
      </c>
      <c r="L135" s="3">
        <f t="shared" si="11"/>
        <v>18.898680500045757</v>
      </c>
      <c r="M135" s="3">
        <f>COUNTIF(Expirydates!$C$2:$C$233,Analysis!A135)</f>
        <v>0</v>
      </c>
    </row>
    <row r="136" spans="1:13">
      <c r="A136" s="8">
        <v>41901</v>
      </c>
      <c r="B136" s="3">
        <v>8129.4</v>
      </c>
      <c r="C136" s="3">
        <v>8160.9</v>
      </c>
      <c r="D136" s="3">
        <v>8105.35</v>
      </c>
      <c r="E136" s="3">
        <v>8121.45</v>
      </c>
      <c r="F136" s="3">
        <v>161284509</v>
      </c>
      <c r="G136" s="3">
        <f t="shared" si="9"/>
        <v>18.898680500045757</v>
      </c>
      <c r="H136" s="3">
        <f t="shared" si="10"/>
        <v>18.577088665719696</v>
      </c>
      <c r="I136" s="3">
        <f>COUNTIF(Expirydates!$A$2:$A$233,Analysis!A136)</f>
        <v>1</v>
      </c>
      <c r="J136" s="20">
        <f t="shared" si="8"/>
        <v>18.577088665719696</v>
      </c>
      <c r="K136" s="3">
        <f>COUNTIF(Expirydates!$B$2:$B$233,Analysis!A136)</f>
        <v>0</v>
      </c>
      <c r="L136" s="3">
        <f t="shared" si="11"/>
        <v>18.577088665719696</v>
      </c>
      <c r="M136" s="3">
        <f>COUNTIF(Expirydates!$C$2:$C$233,Analysis!A136)</f>
        <v>0</v>
      </c>
    </row>
    <row r="137" spans="1:13">
      <c r="A137" s="8">
        <v>41900</v>
      </c>
      <c r="B137" s="3">
        <v>7950.65</v>
      </c>
      <c r="C137" s="3">
        <v>8120.85</v>
      </c>
      <c r="D137" s="3">
        <v>7939.7</v>
      </c>
      <c r="E137" s="3">
        <v>8114.75</v>
      </c>
      <c r="F137" s="3">
        <v>116930309</v>
      </c>
      <c r="G137" s="3">
        <f t="shared" si="9"/>
        <v>18.577088665719696</v>
      </c>
      <c r="H137" s="3">
        <f t="shared" si="10"/>
        <v>18.633550823408974</v>
      </c>
      <c r="I137" s="3">
        <f>COUNTIF(Expirydates!$A$2:$A$233,Analysis!A137)</f>
        <v>0</v>
      </c>
      <c r="J137" s="20">
        <f t="shared" si="8"/>
        <v>18.633550823408974</v>
      </c>
      <c r="K137" s="3">
        <f>COUNTIF(Expirydates!$B$2:$B$233,Analysis!A137)</f>
        <v>0</v>
      </c>
      <c r="L137" s="3">
        <f t="shared" si="11"/>
        <v>18.633550823408974</v>
      </c>
      <c r="M137" s="3">
        <f>COUNTIF(Expirydates!$C$2:$C$233,Analysis!A137)</f>
        <v>1</v>
      </c>
    </row>
    <row r="138" spans="1:13">
      <c r="A138" s="8">
        <v>41899</v>
      </c>
      <c r="B138" s="3">
        <v>7971.5</v>
      </c>
      <c r="C138" s="3">
        <v>7990.65</v>
      </c>
      <c r="D138" s="3">
        <v>7936.95</v>
      </c>
      <c r="E138" s="3">
        <v>7975.5</v>
      </c>
      <c r="F138" s="3">
        <v>123722390</v>
      </c>
      <c r="G138" s="3">
        <f t="shared" si="9"/>
        <v>18.633550823408974</v>
      </c>
      <c r="H138" s="3">
        <f t="shared" si="10"/>
        <v>18.667170057846899</v>
      </c>
      <c r="I138" s="3">
        <f>COUNTIF(Expirydates!$A$2:$A$233,Analysis!A138)</f>
        <v>0</v>
      </c>
      <c r="J138" s="20">
        <f t="shared" si="8"/>
        <v>18.667170057846899</v>
      </c>
      <c r="K138" s="3">
        <f>COUNTIF(Expirydates!$B$2:$B$233,Analysis!A138)</f>
        <v>0</v>
      </c>
      <c r="L138" s="3">
        <f t="shared" si="11"/>
        <v>18.667170057846899</v>
      </c>
      <c r="M138" s="3">
        <f>COUNTIF(Expirydates!$C$2:$C$233,Analysis!A138)</f>
        <v>0</v>
      </c>
    </row>
    <row r="139" spans="1:13">
      <c r="A139" s="8">
        <v>41898</v>
      </c>
      <c r="B139" s="3">
        <v>8036.6</v>
      </c>
      <c r="C139" s="3">
        <v>8044.9</v>
      </c>
      <c r="D139" s="3">
        <v>7925.15</v>
      </c>
      <c r="E139" s="3">
        <v>7932.9</v>
      </c>
      <c r="F139" s="3">
        <v>127952551</v>
      </c>
      <c r="G139" s="3">
        <f t="shared" si="9"/>
        <v>18.667170057846899</v>
      </c>
      <c r="H139" s="3">
        <f t="shared" si="10"/>
        <v>18.385080053005069</v>
      </c>
      <c r="I139" s="3">
        <f>COUNTIF(Expirydates!$A$2:$A$233,Analysis!A139)</f>
        <v>0</v>
      </c>
      <c r="J139" s="20">
        <f t="shared" si="8"/>
        <v>18.385080053005069</v>
      </c>
      <c r="K139" s="3">
        <f>COUNTIF(Expirydates!$B$2:$B$233,Analysis!A139)</f>
        <v>0</v>
      </c>
      <c r="L139" s="3">
        <f t="shared" si="11"/>
        <v>18.385080053005069</v>
      </c>
      <c r="M139" s="3">
        <f>COUNTIF(Expirydates!$C$2:$C$233,Analysis!A139)</f>
        <v>0</v>
      </c>
    </row>
    <row r="140" spans="1:13">
      <c r="A140" s="8">
        <v>41897</v>
      </c>
      <c r="B140" s="3">
        <v>8070.35</v>
      </c>
      <c r="C140" s="3">
        <v>8077.3</v>
      </c>
      <c r="D140" s="3">
        <v>8030</v>
      </c>
      <c r="E140" s="3">
        <v>8042</v>
      </c>
      <c r="F140" s="3">
        <v>96502556</v>
      </c>
      <c r="G140" s="3">
        <f t="shared" si="9"/>
        <v>18.385080053005069</v>
      </c>
      <c r="H140" s="3">
        <f t="shared" si="10"/>
        <v>18.529035912158914</v>
      </c>
      <c r="I140" s="3">
        <f>COUNTIF(Expirydates!$A$2:$A$233,Analysis!A140)</f>
        <v>0</v>
      </c>
      <c r="J140" s="20">
        <f t="shared" si="8"/>
        <v>18.529035912158914</v>
      </c>
      <c r="K140" s="3">
        <f>COUNTIF(Expirydates!$B$2:$B$233,Analysis!A140)</f>
        <v>0</v>
      </c>
      <c r="L140" s="3">
        <f t="shared" si="11"/>
        <v>18.529035912158914</v>
      </c>
      <c r="M140" s="3">
        <f>COUNTIF(Expirydates!$C$2:$C$233,Analysis!A140)</f>
        <v>0</v>
      </c>
    </row>
    <row r="141" spans="1:13">
      <c r="A141" s="8">
        <v>41894</v>
      </c>
      <c r="B141" s="3">
        <v>8087.05</v>
      </c>
      <c r="C141" s="3">
        <v>8114.3</v>
      </c>
      <c r="D141" s="3">
        <v>8071.6</v>
      </c>
      <c r="E141" s="3">
        <v>8105.5</v>
      </c>
      <c r="F141" s="3">
        <v>111444349</v>
      </c>
      <c r="G141" s="3">
        <f t="shared" si="9"/>
        <v>18.529035912158914</v>
      </c>
      <c r="H141" s="3">
        <f t="shared" si="10"/>
        <v>18.62621543733778</v>
      </c>
      <c r="I141" s="3">
        <f>COUNTIF(Expirydates!$A$2:$A$233,Analysis!A141)</f>
        <v>0</v>
      </c>
      <c r="J141" s="20">
        <f t="shared" si="8"/>
        <v>18.62621543733778</v>
      </c>
      <c r="K141" s="3">
        <f>COUNTIF(Expirydates!$B$2:$B$233,Analysis!A141)</f>
        <v>0</v>
      </c>
      <c r="L141" s="3">
        <f t="shared" si="11"/>
        <v>18.62621543733778</v>
      </c>
      <c r="M141" s="3">
        <f>COUNTIF(Expirydates!$C$2:$C$233,Analysis!A141)</f>
        <v>1</v>
      </c>
    </row>
    <row r="142" spans="1:13">
      <c r="A142" s="8">
        <v>41893</v>
      </c>
      <c r="B142" s="3">
        <v>8115.15</v>
      </c>
      <c r="C142" s="3">
        <v>8127.95</v>
      </c>
      <c r="D142" s="3">
        <v>8057.3</v>
      </c>
      <c r="E142" s="3">
        <v>8085.7</v>
      </c>
      <c r="F142" s="3">
        <v>122818159</v>
      </c>
      <c r="G142" s="3">
        <f t="shared" si="9"/>
        <v>18.62621543733778</v>
      </c>
      <c r="H142" s="3">
        <f t="shared" si="10"/>
        <v>18.488940389361431</v>
      </c>
      <c r="I142" s="3">
        <f>COUNTIF(Expirydates!$A$2:$A$233,Analysis!A142)</f>
        <v>0</v>
      </c>
      <c r="J142" s="20">
        <f t="shared" si="8"/>
        <v>18.488940389361431</v>
      </c>
      <c r="K142" s="3">
        <f>COUNTIF(Expirydates!$B$2:$B$233,Analysis!A142)</f>
        <v>0</v>
      </c>
      <c r="L142" s="3">
        <f t="shared" si="11"/>
        <v>18.488940389361431</v>
      </c>
      <c r="M142" s="3">
        <f>COUNTIF(Expirydates!$C$2:$C$233,Analysis!A142)</f>
        <v>0</v>
      </c>
    </row>
    <row r="143" spans="1:13">
      <c r="A143" s="8">
        <v>41892</v>
      </c>
      <c r="B143" s="3">
        <v>8135.55</v>
      </c>
      <c r="C143" s="3">
        <v>8135.75</v>
      </c>
      <c r="D143" s="3">
        <v>8082.1</v>
      </c>
      <c r="E143" s="3">
        <v>8094.1</v>
      </c>
      <c r="F143" s="3">
        <v>107064326</v>
      </c>
      <c r="G143" s="3">
        <f t="shared" si="9"/>
        <v>18.488940389361431</v>
      </c>
      <c r="H143" s="3">
        <f t="shared" si="10"/>
        <v>18.466996802425776</v>
      </c>
      <c r="I143" s="3">
        <f>COUNTIF(Expirydates!$A$2:$A$233,Analysis!A143)</f>
        <v>0</v>
      </c>
      <c r="J143" s="20">
        <f t="shared" si="8"/>
        <v>18.466996802425776</v>
      </c>
      <c r="K143" s="3">
        <f>COUNTIF(Expirydates!$B$2:$B$233,Analysis!A143)</f>
        <v>0</v>
      </c>
      <c r="L143" s="3">
        <f t="shared" si="11"/>
        <v>18.466996802425776</v>
      </c>
      <c r="M143" s="3">
        <f>COUNTIF(Expirydates!$C$2:$C$233,Analysis!A143)</f>
        <v>0</v>
      </c>
    </row>
    <row r="144" spans="1:13">
      <c r="A144" s="8">
        <v>41891</v>
      </c>
      <c r="B144" s="3">
        <v>8161.9</v>
      </c>
      <c r="C144" s="3">
        <v>8174.55</v>
      </c>
      <c r="D144" s="3">
        <v>8126.5</v>
      </c>
      <c r="E144" s="3">
        <v>8152.95</v>
      </c>
      <c r="F144" s="3">
        <v>104740540</v>
      </c>
      <c r="G144" s="3">
        <f t="shared" si="9"/>
        <v>18.466996802425776</v>
      </c>
      <c r="H144" s="3">
        <f t="shared" si="10"/>
        <v>18.608772206114345</v>
      </c>
      <c r="I144" s="3">
        <f>COUNTIF(Expirydates!$A$2:$A$233,Analysis!A144)</f>
        <v>0</v>
      </c>
      <c r="J144" s="20">
        <f t="shared" si="8"/>
        <v>18.608772206114345</v>
      </c>
      <c r="K144" s="3">
        <f>COUNTIF(Expirydates!$B$2:$B$233,Analysis!A144)</f>
        <v>0</v>
      </c>
      <c r="L144" s="3">
        <f t="shared" si="11"/>
        <v>18.608772206114345</v>
      </c>
      <c r="M144" s="3">
        <f>COUNTIF(Expirydates!$C$2:$C$233,Analysis!A144)</f>
        <v>0</v>
      </c>
    </row>
    <row r="145" spans="1:13">
      <c r="A145" s="8">
        <v>41890</v>
      </c>
      <c r="B145" s="3">
        <v>8132.95</v>
      </c>
      <c r="C145" s="3">
        <v>8180.2</v>
      </c>
      <c r="D145" s="3">
        <v>8126.15</v>
      </c>
      <c r="E145" s="3">
        <v>8173.9</v>
      </c>
      <c r="F145" s="3">
        <v>120694390</v>
      </c>
      <c r="G145" s="3">
        <f t="shared" si="9"/>
        <v>18.608772206114345</v>
      </c>
      <c r="H145" s="3">
        <f t="shared" si="10"/>
        <v>18.651642406038434</v>
      </c>
      <c r="I145" s="3">
        <f>COUNTIF(Expirydates!$A$2:$A$233,Analysis!A145)</f>
        <v>0</v>
      </c>
      <c r="J145" s="20">
        <f t="shared" si="8"/>
        <v>18.651642406038434</v>
      </c>
      <c r="K145" s="3">
        <f>COUNTIF(Expirydates!$B$2:$B$233,Analysis!A145)</f>
        <v>0</v>
      </c>
      <c r="L145" s="3">
        <f t="shared" si="11"/>
        <v>18.651642406038434</v>
      </c>
      <c r="M145" s="3">
        <f>COUNTIF(Expirydates!$C$2:$C$233,Analysis!A145)</f>
        <v>0</v>
      </c>
    </row>
    <row r="146" spans="1:13">
      <c r="A146" s="8">
        <v>41887</v>
      </c>
      <c r="B146" s="3">
        <v>8099.9</v>
      </c>
      <c r="C146" s="3">
        <v>8122.7</v>
      </c>
      <c r="D146" s="3">
        <v>8049.85</v>
      </c>
      <c r="E146" s="3">
        <v>8086.85</v>
      </c>
      <c r="F146" s="3">
        <v>125981094</v>
      </c>
      <c r="G146" s="3">
        <f t="shared" si="9"/>
        <v>18.651642406038434</v>
      </c>
      <c r="H146" s="3">
        <f t="shared" si="10"/>
        <v>18.766257862197481</v>
      </c>
      <c r="I146" s="3">
        <f>COUNTIF(Expirydates!$A$2:$A$233,Analysis!A146)</f>
        <v>0</v>
      </c>
      <c r="J146" s="20">
        <f t="shared" si="8"/>
        <v>18.766257862197481</v>
      </c>
      <c r="K146" s="3">
        <f>COUNTIF(Expirydates!$B$2:$B$233,Analysis!A146)</f>
        <v>0</v>
      </c>
      <c r="L146" s="3">
        <f t="shared" si="11"/>
        <v>18.766257862197481</v>
      </c>
      <c r="M146" s="3">
        <f>COUNTIF(Expirydates!$C$2:$C$233,Analysis!A146)</f>
        <v>0</v>
      </c>
    </row>
    <row r="147" spans="1:13">
      <c r="A147" s="8">
        <v>41886</v>
      </c>
      <c r="B147" s="3">
        <v>8114.2</v>
      </c>
      <c r="C147" s="3">
        <v>8114.8</v>
      </c>
      <c r="D147" s="3">
        <v>8060.9</v>
      </c>
      <c r="E147" s="3">
        <v>8095.95</v>
      </c>
      <c r="F147" s="3">
        <v>141280504</v>
      </c>
      <c r="G147" s="3">
        <f t="shared" si="9"/>
        <v>18.766257862197481</v>
      </c>
      <c r="H147" s="3">
        <f t="shared" si="10"/>
        <v>18.830980758374487</v>
      </c>
      <c r="I147" s="3">
        <f>COUNTIF(Expirydates!$A$2:$A$233,Analysis!A147)</f>
        <v>0</v>
      </c>
      <c r="J147" s="20">
        <f t="shared" si="8"/>
        <v>18.830980758374487</v>
      </c>
      <c r="K147" s="3">
        <f>COUNTIF(Expirydates!$B$2:$B$233,Analysis!A147)</f>
        <v>0</v>
      </c>
      <c r="L147" s="3">
        <f t="shared" si="11"/>
        <v>18.830980758374487</v>
      </c>
      <c r="M147" s="3">
        <f>COUNTIF(Expirydates!$C$2:$C$233,Analysis!A147)</f>
        <v>0</v>
      </c>
    </row>
    <row r="148" spans="1:13">
      <c r="A148" s="8">
        <v>41885</v>
      </c>
      <c r="B148" s="3">
        <v>8110.85</v>
      </c>
      <c r="C148" s="3">
        <v>8141.9</v>
      </c>
      <c r="D148" s="3">
        <v>8092.25</v>
      </c>
      <c r="E148" s="3">
        <v>8114.6</v>
      </c>
      <c r="F148" s="3">
        <v>150726992</v>
      </c>
      <c r="G148" s="3">
        <f t="shared" si="9"/>
        <v>18.830980758374487</v>
      </c>
      <c r="H148" s="3">
        <f t="shared" si="10"/>
        <v>18.72002581099926</v>
      </c>
      <c r="I148" s="3">
        <f>COUNTIF(Expirydates!$A$2:$A$233,Analysis!A148)</f>
        <v>0</v>
      </c>
      <c r="J148" s="20">
        <f t="shared" si="8"/>
        <v>18.72002581099926</v>
      </c>
      <c r="K148" s="3">
        <f>COUNTIF(Expirydates!$B$2:$B$233,Analysis!A148)</f>
        <v>0</v>
      </c>
      <c r="L148" s="3">
        <f t="shared" si="11"/>
        <v>18.72002581099926</v>
      </c>
      <c r="M148" s="3">
        <f>COUNTIF(Expirydates!$C$2:$C$233,Analysis!A148)</f>
        <v>0</v>
      </c>
    </row>
    <row r="149" spans="1:13">
      <c r="A149" s="8">
        <v>41884</v>
      </c>
      <c r="B149" s="3">
        <v>8038.6</v>
      </c>
      <c r="C149" s="3">
        <v>8101.95</v>
      </c>
      <c r="D149" s="3">
        <v>8036.55</v>
      </c>
      <c r="E149" s="3">
        <v>8083.05</v>
      </c>
      <c r="F149" s="3">
        <v>134897503</v>
      </c>
      <c r="G149" s="3">
        <f t="shared" si="9"/>
        <v>18.72002581099926</v>
      </c>
      <c r="H149" s="3">
        <f t="shared" si="10"/>
        <v>18.752341861392061</v>
      </c>
      <c r="I149" s="3">
        <f>COUNTIF(Expirydates!$A$2:$A$233,Analysis!A149)</f>
        <v>0</v>
      </c>
      <c r="J149" s="20">
        <f t="shared" si="8"/>
        <v>18.752341861392061</v>
      </c>
      <c r="K149" s="3">
        <f>COUNTIF(Expirydates!$B$2:$B$233,Analysis!A149)</f>
        <v>0</v>
      </c>
      <c r="L149" s="3">
        <f t="shared" si="11"/>
        <v>18.752341861392061</v>
      </c>
      <c r="M149" s="3">
        <f>COUNTIF(Expirydates!$C$2:$C$233,Analysis!A149)</f>
        <v>0</v>
      </c>
    </row>
    <row r="150" spans="1:13">
      <c r="A150" s="8">
        <v>41883</v>
      </c>
      <c r="B150" s="3">
        <v>7990.35</v>
      </c>
      <c r="C150" s="3">
        <v>8035</v>
      </c>
      <c r="D150" s="3">
        <v>7984</v>
      </c>
      <c r="E150" s="3">
        <v>8027.7</v>
      </c>
      <c r="F150" s="3">
        <v>139328061</v>
      </c>
      <c r="G150" s="3">
        <f t="shared" si="9"/>
        <v>18.752341861392061</v>
      </c>
      <c r="H150" s="3">
        <f t="shared" si="10"/>
        <v>19.060948088021632</v>
      </c>
      <c r="I150" s="3">
        <f>COUNTIF(Expirydates!$A$2:$A$233,Analysis!A150)</f>
        <v>0</v>
      </c>
      <c r="J150" s="20">
        <f t="shared" si="8"/>
        <v>19.060948088021632</v>
      </c>
      <c r="K150" s="3">
        <f>COUNTIF(Expirydates!$B$2:$B$233,Analysis!A150)</f>
        <v>0</v>
      </c>
      <c r="L150" s="3">
        <f t="shared" si="11"/>
        <v>19.060948088021632</v>
      </c>
      <c r="M150" s="3">
        <f>COUNTIF(Expirydates!$C$2:$C$233,Analysis!A150)</f>
        <v>0</v>
      </c>
    </row>
    <row r="151" spans="1:13">
      <c r="A151" s="8">
        <v>41879</v>
      </c>
      <c r="B151" s="3">
        <v>7942.25</v>
      </c>
      <c r="C151" s="3">
        <v>7967.8</v>
      </c>
      <c r="D151" s="3">
        <v>7939.2</v>
      </c>
      <c r="E151" s="3">
        <v>7954.35</v>
      </c>
      <c r="F151" s="3">
        <v>189698796</v>
      </c>
      <c r="G151" s="3">
        <f t="shared" si="9"/>
        <v>19.060948088021632</v>
      </c>
      <c r="H151" s="3">
        <f t="shared" si="10"/>
        <v>18.60267911519416</v>
      </c>
      <c r="I151" s="3">
        <f>COUNTIF(Expirydates!$A$2:$A$233,Analysis!A151)</f>
        <v>1</v>
      </c>
      <c r="J151" s="20">
        <f t="shared" si="8"/>
        <v>18.60267911519416</v>
      </c>
      <c r="K151" s="3">
        <f>COUNTIF(Expirydates!$B$2:$B$233,Analysis!A151)</f>
        <v>0</v>
      </c>
      <c r="L151" s="3">
        <f t="shared" si="11"/>
        <v>18.60267911519416</v>
      </c>
      <c r="M151" s="3">
        <f>COUNTIF(Expirydates!$C$2:$C$233,Analysis!A151)</f>
        <v>0</v>
      </c>
    </row>
    <row r="152" spans="1:13">
      <c r="A152" s="8">
        <v>41878</v>
      </c>
      <c r="B152" s="3">
        <v>7933.9</v>
      </c>
      <c r="C152" s="3">
        <v>7946.85</v>
      </c>
      <c r="D152" s="3">
        <v>7916.55</v>
      </c>
      <c r="E152" s="3">
        <v>7936.05</v>
      </c>
      <c r="F152" s="3">
        <v>119961224</v>
      </c>
      <c r="G152" s="3">
        <f t="shared" si="9"/>
        <v>18.60267911519416</v>
      </c>
      <c r="H152" s="3">
        <f t="shared" si="10"/>
        <v>18.777163793480543</v>
      </c>
      <c r="I152" s="3">
        <f>COUNTIF(Expirydates!$A$2:$A$233,Analysis!A152)</f>
        <v>0</v>
      </c>
      <c r="J152" s="20">
        <f t="shared" si="8"/>
        <v>18.777163793480543</v>
      </c>
      <c r="K152" s="3">
        <f>COUNTIF(Expirydates!$B$2:$B$233,Analysis!A152)</f>
        <v>0</v>
      </c>
      <c r="L152" s="3">
        <f t="shared" si="11"/>
        <v>18.777163793480543</v>
      </c>
      <c r="M152" s="3">
        <f>COUNTIF(Expirydates!$C$2:$C$233,Analysis!A152)</f>
        <v>0</v>
      </c>
    </row>
    <row r="153" spans="1:13">
      <c r="A153" s="8">
        <v>41877</v>
      </c>
      <c r="B153" s="3">
        <v>7874.5</v>
      </c>
      <c r="C153" s="3">
        <v>7915.45</v>
      </c>
      <c r="D153" s="3">
        <v>7862.45</v>
      </c>
      <c r="E153" s="3">
        <v>7904.75</v>
      </c>
      <c r="F153" s="3">
        <v>142829732</v>
      </c>
      <c r="G153" s="3">
        <f t="shared" si="9"/>
        <v>18.777163793480543</v>
      </c>
      <c r="H153" s="3">
        <f t="shared" si="10"/>
        <v>18.59013313038934</v>
      </c>
      <c r="I153" s="3">
        <f>COUNTIF(Expirydates!$A$2:$A$233,Analysis!A153)</f>
        <v>0</v>
      </c>
      <c r="J153" s="20">
        <f t="shared" si="8"/>
        <v>18.59013313038934</v>
      </c>
      <c r="K153" s="3">
        <f>COUNTIF(Expirydates!$B$2:$B$233,Analysis!A153)</f>
        <v>0</v>
      </c>
      <c r="L153" s="3">
        <f t="shared" si="11"/>
        <v>18.59013313038934</v>
      </c>
      <c r="M153" s="3">
        <f>COUNTIF(Expirydates!$C$2:$C$233,Analysis!A153)</f>
        <v>0</v>
      </c>
    </row>
    <row r="154" spans="1:13">
      <c r="A154" s="8">
        <v>41876</v>
      </c>
      <c r="B154" s="3">
        <v>7931.75</v>
      </c>
      <c r="C154" s="3">
        <v>7968.25</v>
      </c>
      <c r="D154" s="3">
        <v>7897.95</v>
      </c>
      <c r="E154" s="3">
        <v>7906.3</v>
      </c>
      <c r="F154" s="3">
        <v>118465594</v>
      </c>
      <c r="G154" s="3">
        <f t="shared" si="9"/>
        <v>18.59013313038934</v>
      </c>
      <c r="H154" s="3">
        <f t="shared" si="10"/>
        <v>18.460620986643711</v>
      </c>
      <c r="I154" s="3">
        <f>COUNTIF(Expirydates!$A$2:$A$233,Analysis!A154)</f>
        <v>0</v>
      </c>
      <c r="J154" s="20">
        <f t="shared" si="8"/>
        <v>18.460620986643711</v>
      </c>
      <c r="K154" s="3">
        <f>COUNTIF(Expirydates!$B$2:$B$233,Analysis!A154)</f>
        <v>0</v>
      </c>
      <c r="L154" s="3">
        <f t="shared" si="11"/>
        <v>18.460620986643711</v>
      </c>
      <c r="M154" s="3">
        <f>COUNTIF(Expirydates!$C$2:$C$233,Analysis!A154)</f>
        <v>0</v>
      </c>
    </row>
    <row r="155" spans="1:13">
      <c r="A155" s="8">
        <v>41873</v>
      </c>
      <c r="B155" s="3">
        <v>7904.55</v>
      </c>
      <c r="C155" s="3">
        <v>7929.05</v>
      </c>
      <c r="D155" s="3">
        <v>7900.05</v>
      </c>
      <c r="E155" s="3">
        <v>7913.2</v>
      </c>
      <c r="F155" s="3">
        <v>104074858</v>
      </c>
      <c r="G155" s="3">
        <f t="shared" si="9"/>
        <v>18.460620986643711</v>
      </c>
      <c r="H155" s="3">
        <f t="shared" si="10"/>
        <v>18.562368413532777</v>
      </c>
      <c r="I155" s="3">
        <f>COUNTIF(Expirydates!$A$2:$A$233,Analysis!A155)</f>
        <v>0</v>
      </c>
      <c r="J155" s="20">
        <f t="shared" si="8"/>
        <v>18.562368413532777</v>
      </c>
      <c r="K155" s="3">
        <f>COUNTIF(Expirydates!$B$2:$B$233,Analysis!A155)</f>
        <v>0</v>
      </c>
      <c r="L155" s="3">
        <f t="shared" si="11"/>
        <v>18.562368413532777</v>
      </c>
      <c r="M155" s="3">
        <f>COUNTIF(Expirydates!$C$2:$C$233,Analysis!A155)</f>
        <v>0</v>
      </c>
    </row>
    <row r="156" spans="1:13">
      <c r="A156" s="8">
        <v>41872</v>
      </c>
      <c r="B156" s="3">
        <v>7875.35</v>
      </c>
      <c r="C156" s="3">
        <v>7919.65</v>
      </c>
      <c r="D156" s="3">
        <v>7855.95</v>
      </c>
      <c r="E156" s="3">
        <v>7891.1</v>
      </c>
      <c r="F156" s="3">
        <v>115221672</v>
      </c>
      <c r="G156" s="3">
        <f t="shared" si="9"/>
        <v>18.562368413532777</v>
      </c>
      <c r="H156" s="3">
        <f t="shared" si="10"/>
        <v>18.5804278033653</v>
      </c>
      <c r="I156" s="3">
        <f>COUNTIF(Expirydates!$A$2:$A$233,Analysis!A156)</f>
        <v>0</v>
      </c>
      <c r="J156" s="20">
        <f t="shared" si="8"/>
        <v>18.5804278033653</v>
      </c>
      <c r="K156" s="3">
        <f>COUNTIF(Expirydates!$B$2:$B$233,Analysis!A156)</f>
        <v>0</v>
      </c>
      <c r="L156" s="3">
        <f t="shared" si="11"/>
        <v>18.5804278033653</v>
      </c>
      <c r="M156" s="3">
        <f>COUNTIF(Expirydates!$C$2:$C$233,Analysis!A156)</f>
        <v>1</v>
      </c>
    </row>
    <row r="157" spans="1:13">
      <c r="A157" s="8">
        <v>41871</v>
      </c>
      <c r="B157" s="3">
        <v>7915.8</v>
      </c>
      <c r="C157" s="3">
        <v>7922.7</v>
      </c>
      <c r="D157" s="3">
        <v>7864.05</v>
      </c>
      <c r="E157" s="3">
        <v>7875.3</v>
      </c>
      <c r="F157" s="3">
        <v>117321408</v>
      </c>
      <c r="G157" s="3">
        <f t="shared" si="9"/>
        <v>18.5804278033653</v>
      </c>
      <c r="H157" s="3">
        <f t="shared" si="10"/>
        <v>18.76153756137801</v>
      </c>
      <c r="I157" s="3">
        <f>COUNTIF(Expirydates!$A$2:$A$233,Analysis!A157)</f>
        <v>0</v>
      </c>
      <c r="J157" s="20">
        <f t="shared" si="8"/>
        <v>18.76153756137801</v>
      </c>
      <c r="K157" s="3">
        <f>COUNTIF(Expirydates!$B$2:$B$233,Analysis!A157)</f>
        <v>0</v>
      </c>
      <c r="L157" s="3">
        <f t="shared" si="11"/>
        <v>18.76153756137801</v>
      </c>
      <c r="M157" s="3">
        <f>COUNTIF(Expirydates!$C$2:$C$233,Analysis!A157)</f>
        <v>0</v>
      </c>
    </row>
    <row r="158" spans="1:13">
      <c r="A158" s="8">
        <v>41870</v>
      </c>
      <c r="B158" s="3">
        <v>7901</v>
      </c>
      <c r="C158" s="3">
        <v>7918.55</v>
      </c>
      <c r="D158" s="3">
        <v>7881.15</v>
      </c>
      <c r="E158" s="3">
        <v>7897.5</v>
      </c>
      <c r="F158" s="3">
        <v>140615189</v>
      </c>
      <c r="G158" s="3">
        <f t="shared" si="9"/>
        <v>18.76153756137801</v>
      </c>
      <c r="H158" s="3">
        <f t="shared" si="10"/>
        <v>18.657665667970491</v>
      </c>
      <c r="I158" s="3">
        <f>COUNTIF(Expirydates!$A$2:$A$233,Analysis!A158)</f>
        <v>0</v>
      </c>
      <c r="J158" s="20">
        <f t="shared" si="8"/>
        <v>18.657665667970491</v>
      </c>
      <c r="K158" s="3">
        <f>COUNTIF(Expirydates!$B$2:$B$233,Analysis!A158)</f>
        <v>0</v>
      </c>
      <c r="L158" s="3">
        <f t="shared" si="11"/>
        <v>18.657665667970491</v>
      </c>
      <c r="M158" s="3">
        <f>COUNTIF(Expirydates!$C$2:$C$233,Analysis!A158)</f>
        <v>0</v>
      </c>
    </row>
    <row r="159" spans="1:13">
      <c r="A159" s="8">
        <v>41869</v>
      </c>
      <c r="B159" s="3">
        <v>7785.25</v>
      </c>
      <c r="C159" s="3">
        <v>7880.5</v>
      </c>
      <c r="D159" s="3">
        <v>7779.2</v>
      </c>
      <c r="E159" s="3">
        <v>7874.25</v>
      </c>
      <c r="F159" s="3">
        <v>126742201</v>
      </c>
      <c r="G159" s="3">
        <f t="shared" si="9"/>
        <v>18.657665667970491</v>
      </c>
      <c r="H159" s="3">
        <f t="shared" si="10"/>
        <v>18.66227781685032</v>
      </c>
      <c r="I159" s="3">
        <f>COUNTIF(Expirydates!$A$2:$A$233,Analysis!A159)</f>
        <v>0</v>
      </c>
      <c r="J159" s="20">
        <f t="shared" si="8"/>
        <v>18.66227781685032</v>
      </c>
      <c r="K159" s="3">
        <f>COUNTIF(Expirydates!$B$2:$B$233,Analysis!A159)</f>
        <v>0</v>
      </c>
      <c r="L159" s="3">
        <f t="shared" si="11"/>
        <v>18.66227781685032</v>
      </c>
      <c r="M159" s="3">
        <f>COUNTIF(Expirydates!$C$2:$C$233,Analysis!A159)</f>
        <v>0</v>
      </c>
    </row>
    <row r="160" spans="1:13">
      <c r="A160" s="8">
        <v>41865</v>
      </c>
      <c r="B160" s="3">
        <v>7756.15</v>
      </c>
      <c r="C160" s="3">
        <v>7796.7</v>
      </c>
      <c r="D160" s="3">
        <v>7739.1</v>
      </c>
      <c r="E160" s="3">
        <v>7791.7</v>
      </c>
      <c r="F160" s="3">
        <v>127328105</v>
      </c>
      <c r="G160" s="3">
        <f t="shared" si="9"/>
        <v>18.66227781685032</v>
      </c>
      <c r="H160" s="3">
        <f t="shared" si="10"/>
        <v>18.853007947019645</v>
      </c>
      <c r="I160" s="3">
        <f>COUNTIF(Expirydates!$A$2:$A$233,Analysis!A160)</f>
        <v>1</v>
      </c>
      <c r="J160" s="20">
        <f t="shared" si="8"/>
        <v>18.853007947019645</v>
      </c>
      <c r="K160" s="3">
        <f>COUNTIF(Expirydates!$B$2:$B$233,Analysis!A160)</f>
        <v>0</v>
      </c>
      <c r="L160" s="3">
        <f t="shared" si="11"/>
        <v>18.853007947019645</v>
      </c>
      <c r="M160" s="3">
        <f>COUNTIF(Expirydates!$C$2:$C$233,Analysis!A160)</f>
        <v>0</v>
      </c>
    </row>
    <row r="161" spans="1:13">
      <c r="A161" s="8">
        <v>41864</v>
      </c>
      <c r="B161" s="3">
        <v>7717.3</v>
      </c>
      <c r="C161" s="3">
        <v>7757.1</v>
      </c>
      <c r="D161" s="3">
        <v>7695.7</v>
      </c>
      <c r="E161" s="3">
        <v>7739.55</v>
      </c>
      <c r="F161" s="3">
        <v>154083920</v>
      </c>
      <c r="G161" s="3">
        <f t="shared" si="9"/>
        <v>18.853007947019645</v>
      </c>
      <c r="H161" s="3">
        <f t="shared" si="10"/>
        <v>18.608086520834249</v>
      </c>
      <c r="I161" s="3">
        <f>COUNTIF(Expirydates!$A$2:$A$233,Analysis!A161)</f>
        <v>0</v>
      </c>
      <c r="J161" s="20">
        <f t="shared" si="8"/>
        <v>18.608086520834249</v>
      </c>
      <c r="K161" s="3">
        <f>COUNTIF(Expirydates!$B$2:$B$233,Analysis!A161)</f>
        <v>0</v>
      </c>
      <c r="L161" s="3">
        <f t="shared" si="11"/>
        <v>18.608086520834249</v>
      </c>
      <c r="M161" s="3">
        <f>COUNTIF(Expirydates!$C$2:$C$233,Analysis!A161)</f>
        <v>0</v>
      </c>
    </row>
    <row r="162" spans="1:13">
      <c r="A162" s="8">
        <v>41863</v>
      </c>
      <c r="B162" s="3">
        <v>7688.8</v>
      </c>
      <c r="C162" s="3">
        <v>7735.75</v>
      </c>
      <c r="D162" s="3">
        <v>7654.8</v>
      </c>
      <c r="E162" s="3">
        <v>7727.05</v>
      </c>
      <c r="F162" s="3">
        <v>120611660</v>
      </c>
      <c r="G162" s="3">
        <f t="shared" si="9"/>
        <v>18.608086520834249</v>
      </c>
      <c r="H162" s="3">
        <f t="shared" si="10"/>
        <v>18.488083032465969</v>
      </c>
      <c r="I162" s="3">
        <f>COUNTIF(Expirydates!$A$2:$A$233,Analysis!A162)</f>
        <v>0</v>
      </c>
      <c r="J162" s="20">
        <f t="shared" si="8"/>
        <v>18.488083032465969</v>
      </c>
      <c r="K162" s="3">
        <f>COUNTIF(Expirydates!$B$2:$B$233,Analysis!A162)</f>
        <v>0</v>
      </c>
      <c r="L162" s="3">
        <f t="shared" si="11"/>
        <v>18.488083032465969</v>
      </c>
      <c r="M162" s="3">
        <f>COUNTIF(Expirydates!$C$2:$C$233,Analysis!A162)</f>
        <v>0</v>
      </c>
    </row>
    <row r="163" spans="1:13">
      <c r="A163" s="8">
        <v>41862</v>
      </c>
      <c r="B163" s="3">
        <v>7619.85</v>
      </c>
      <c r="C163" s="3">
        <v>7635.55</v>
      </c>
      <c r="D163" s="3">
        <v>7598.6</v>
      </c>
      <c r="E163" s="3">
        <v>7625.95</v>
      </c>
      <c r="F163" s="3">
        <v>106972573</v>
      </c>
      <c r="G163" s="3">
        <f t="shared" si="9"/>
        <v>18.488083032465969</v>
      </c>
      <c r="H163" s="3">
        <f t="shared" si="10"/>
        <v>18.589829747355527</v>
      </c>
      <c r="I163" s="3">
        <f>COUNTIF(Expirydates!$A$2:$A$233,Analysis!A163)</f>
        <v>0</v>
      </c>
      <c r="J163" s="20">
        <f t="shared" si="8"/>
        <v>18.589829747355527</v>
      </c>
      <c r="K163" s="3">
        <f>COUNTIF(Expirydates!$B$2:$B$233,Analysis!A163)</f>
        <v>0</v>
      </c>
      <c r="L163" s="3">
        <f t="shared" si="11"/>
        <v>18.589829747355527</v>
      </c>
      <c r="M163" s="3">
        <f>COUNTIF(Expirydates!$C$2:$C$233,Analysis!A163)</f>
        <v>0</v>
      </c>
    </row>
    <row r="164" spans="1:13">
      <c r="A164" s="8">
        <v>41859</v>
      </c>
      <c r="B164" s="3">
        <v>7588.7</v>
      </c>
      <c r="C164" s="3">
        <v>7592.45</v>
      </c>
      <c r="D164" s="3">
        <v>7540.1</v>
      </c>
      <c r="E164" s="3">
        <v>7568.55</v>
      </c>
      <c r="F164" s="3">
        <v>118429659</v>
      </c>
      <c r="G164" s="3">
        <f t="shared" si="9"/>
        <v>18.589829747355527</v>
      </c>
      <c r="H164" s="3">
        <f t="shared" si="10"/>
        <v>18.575907667278909</v>
      </c>
      <c r="I164" s="3">
        <f>COUNTIF(Expirydates!$A$2:$A$233,Analysis!A164)</f>
        <v>0</v>
      </c>
      <c r="J164" s="20">
        <f t="shared" si="8"/>
        <v>18.575907667278909</v>
      </c>
      <c r="K164" s="3">
        <f>COUNTIF(Expirydates!$B$2:$B$233,Analysis!A164)</f>
        <v>0</v>
      </c>
      <c r="L164" s="3">
        <f t="shared" si="11"/>
        <v>18.575907667278909</v>
      </c>
      <c r="M164" s="3">
        <f>COUNTIF(Expirydates!$C$2:$C$233,Analysis!A164)</f>
        <v>0</v>
      </c>
    </row>
    <row r="165" spans="1:13">
      <c r="A165" s="8">
        <v>41858</v>
      </c>
      <c r="B165" s="3">
        <v>7651.15</v>
      </c>
      <c r="C165" s="3">
        <v>7708.95</v>
      </c>
      <c r="D165" s="3">
        <v>7630.4</v>
      </c>
      <c r="E165" s="3">
        <v>7649.25</v>
      </c>
      <c r="F165" s="3">
        <v>116792296</v>
      </c>
      <c r="G165" s="3">
        <f t="shared" si="9"/>
        <v>18.575907667278909</v>
      </c>
      <c r="H165" s="3">
        <f t="shared" si="10"/>
        <v>18.572210924697679</v>
      </c>
      <c r="I165" s="3">
        <f>COUNTIF(Expirydates!$A$2:$A$233,Analysis!A165)</f>
        <v>0</v>
      </c>
      <c r="J165" s="20">
        <f t="shared" si="8"/>
        <v>18.572210924697679</v>
      </c>
      <c r="K165" s="3">
        <f>COUNTIF(Expirydates!$B$2:$B$233,Analysis!A165)</f>
        <v>0</v>
      </c>
      <c r="L165" s="3">
        <f t="shared" si="11"/>
        <v>18.572210924697679</v>
      </c>
      <c r="M165" s="3">
        <f>COUNTIF(Expirydates!$C$2:$C$233,Analysis!A165)</f>
        <v>1</v>
      </c>
    </row>
    <row r="166" spans="1:13">
      <c r="A166" s="8">
        <v>41857</v>
      </c>
      <c r="B166" s="3">
        <v>7726.15</v>
      </c>
      <c r="C166" s="3">
        <v>7740.95</v>
      </c>
      <c r="D166" s="3">
        <v>7658.95</v>
      </c>
      <c r="E166" s="3">
        <v>7672.05</v>
      </c>
      <c r="F166" s="3">
        <v>116361342</v>
      </c>
      <c r="G166" s="3">
        <f t="shared" si="9"/>
        <v>18.572210924697679</v>
      </c>
      <c r="H166" s="3">
        <f t="shared" si="10"/>
        <v>18.669404412444802</v>
      </c>
      <c r="I166" s="3">
        <f>COUNTIF(Expirydates!$A$2:$A$233,Analysis!A166)</f>
        <v>0</v>
      </c>
      <c r="J166" s="20">
        <f t="shared" si="8"/>
        <v>18.669404412444802</v>
      </c>
      <c r="K166" s="3">
        <f>COUNTIF(Expirydates!$B$2:$B$233,Analysis!A166)</f>
        <v>0</v>
      </c>
      <c r="L166" s="3">
        <f t="shared" si="11"/>
        <v>18.669404412444802</v>
      </c>
      <c r="M166" s="3">
        <f>COUNTIF(Expirydates!$C$2:$C$233,Analysis!A166)</f>
        <v>0</v>
      </c>
    </row>
    <row r="167" spans="1:13">
      <c r="A167" s="8">
        <v>41856</v>
      </c>
      <c r="B167" s="3">
        <v>7706.65</v>
      </c>
      <c r="C167" s="3">
        <v>7752.45</v>
      </c>
      <c r="D167" s="3">
        <v>7638.05</v>
      </c>
      <c r="E167" s="3">
        <v>7746.55</v>
      </c>
      <c r="F167" s="3">
        <v>128238762</v>
      </c>
      <c r="G167" s="3">
        <f t="shared" si="9"/>
        <v>18.669404412444802</v>
      </c>
      <c r="H167" s="3">
        <f t="shared" si="10"/>
        <v>18.735783441168696</v>
      </c>
      <c r="I167" s="3">
        <f>COUNTIF(Expirydates!$A$2:$A$233,Analysis!A167)</f>
        <v>0</v>
      </c>
      <c r="J167" s="20">
        <f t="shared" si="8"/>
        <v>18.735783441168696</v>
      </c>
      <c r="K167" s="3">
        <f>COUNTIF(Expirydates!$B$2:$B$233,Analysis!A167)</f>
        <v>0</v>
      </c>
      <c r="L167" s="3">
        <f t="shared" si="11"/>
        <v>18.735783441168696</v>
      </c>
      <c r="M167" s="3">
        <f>COUNTIF(Expirydates!$C$2:$C$233,Analysis!A167)</f>
        <v>0</v>
      </c>
    </row>
    <row r="168" spans="1:13">
      <c r="A168" s="8">
        <v>41855</v>
      </c>
      <c r="B168" s="3">
        <v>7639.55</v>
      </c>
      <c r="C168" s="3">
        <v>7694.8</v>
      </c>
      <c r="D168" s="3">
        <v>7622.05</v>
      </c>
      <c r="E168" s="3">
        <v>7683.65</v>
      </c>
      <c r="F168" s="3">
        <v>137040004</v>
      </c>
      <c r="G168" s="3">
        <f t="shared" si="9"/>
        <v>18.735783441168696</v>
      </c>
      <c r="H168" s="3">
        <f t="shared" si="10"/>
        <v>19.01439649149836</v>
      </c>
      <c r="I168" s="3">
        <f>COUNTIF(Expirydates!$A$2:$A$233,Analysis!A168)</f>
        <v>0</v>
      </c>
      <c r="J168" s="20">
        <f t="shared" si="8"/>
        <v>19.01439649149836</v>
      </c>
      <c r="K168" s="3">
        <f>COUNTIF(Expirydates!$B$2:$B$233,Analysis!A168)</f>
        <v>0</v>
      </c>
      <c r="L168" s="3">
        <f t="shared" si="11"/>
        <v>19.01439649149836</v>
      </c>
      <c r="M168" s="3">
        <f>COUNTIF(Expirydates!$C$2:$C$233,Analysis!A168)</f>
        <v>0</v>
      </c>
    </row>
    <row r="169" spans="1:13">
      <c r="A169" s="8">
        <v>41852</v>
      </c>
      <c r="B169" s="3">
        <v>7662.5</v>
      </c>
      <c r="C169" s="3">
        <v>7716.7</v>
      </c>
      <c r="D169" s="3">
        <v>7593.9</v>
      </c>
      <c r="E169" s="3">
        <v>7602.6</v>
      </c>
      <c r="F169" s="3">
        <v>181070405</v>
      </c>
      <c r="G169" s="3">
        <f t="shared" si="9"/>
        <v>19.01439649149836</v>
      </c>
      <c r="H169" s="3">
        <f t="shared" si="10"/>
        <v>19.157161595730162</v>
      </c>
      <c r="I169" s="3">
        <f>COUNTIF(Expirydates!$A$2:$A$233,Analysis!A169)</f>
        <v>0</v>
      </c>
      <c r="J169" s="20">
        <f t="shared" si="8"/>
        <v>19.157161595730162</v>
      </c>
      <c r="K169" s="3">
        <f>COUNTIF(Expirydates!$B$2:$B$233,Analysis!A169)</f>
        <v>1</v>
      </c>
      <c r="L169" s="3">
        <f t="shared" si="11"/>
        <v>19.157161595730162</v>
      </c>
      <c r="M169" s="3">
        <f>COUNTIF(Expirydates!$C$2:$C$233,Analysis!A169)</f>
        <v>0</v>
      </c>
    </row>
    <row r="170" spans="1:13">
      <c r="A170" s="8">
        <v>41851</v>
      </c>
      <c r="B170" s="3">
        <v>7784.65</v>
      </c>
      <c r="C170" s="3">
        <v>7791.85</v>
      </c>
      <c r="D170" s="3">
        <v>7711.15</v>
      </c>
      <c r="E170" s="3">
        <v>7721.3</v>
      </c>
      <c r="F170" s="3">
        <v>208857257</v>
      </c>
      <c r="G170" s="3">
        <f t="shared" si="9"/>
        <v>19.157161595730162</v>
      </c>
      <c r="H170" s="3">
        <f t="shared" si="10"/>
        <v>18.997912366533519</v>
      </c>
      <c r="I170" s="3">
        <f>COUNTIF(Expirydates!$A$2:$A$233,Analysis!A170)</f>
        <v>1</v>
      </c>
      <c r="J170" s="20">
        <f t="shared" si="8"/>
        <v>18.997912366533519</v>
      </c>
      <c r="K170" s="3">
        <f>COUNTIF(Expirydates!$B$2:$B$233,Analysis!A170)</f>
        <v>0</v>
      </c>
      <c r="L170" s="3">
        <f t="shared" si="11"/>
        <v>18.997912366533519</v>
      </c>
      <c r="M170" s="3">
        <f>COUNTIF(Expirydates!$C$2:$C$233,Analysis!A170)</f>
        <v>0</v>
      </c>
    </row>
    <row r="171" spans="1:13">
      <c r="A171" s="8">
        <v>41850</v>
      </c>
      <c r="B171" s="3">
        <v>7746.2</v>
      </c>
      <c r="C171" s="3">
        <v>7798.7</v>
      </c>
      <c r="D171" s="3">
        <v>7707.6</v>
      </c>
      <c r="E171" s="3">
        <v>7791.4</v>
      </c>
      <c r="F171" s="3">
        <v>178110084</v>
      </c>
      <c r="G171" s="3">
        <f t="shared" si="9"/>
        <v>18.997912366533519</v>
      </c>
      <c r="H171" s="3">
        <f t="shared" si="10"/>
        <v>18.573699383263477</v>
      </c>
      <c r="I171" s="3">
        <f>COUNTIF(Expirydates!$A$2:$A$233,Analysis!A171)</f>
        <v>0</v>
      </c>
      <c r="J171" s="20">
        <f t="shared" si="8"/>
        <v>18.573699383263477</v>
      </c>
      <c r="K171" s="3">
        <f>COUNTIF(Expirydates!$B$2:$B$233,Analysis!A171)</f>
        <v>0</v>
      </c>
      <c r="L171" s="3">
        <f t="shared" si="11"/>
        <v>18.573699383263477</v>
      </c>
      <c r="M171" s="3">
        <f>COUNTIF(Expirydates!$C$2:$C$233,Analysis!A171)</f>
        <v>0</v>
      </c>
    </row>
    <row r="172" spans="1:13">
      <c r="A172" s="8">
        <v>41848</v>
      </c>
      <c r="B172" s="3">
        <v>7792.9</v>
      </c>
      <c r="C172" s="3">
        <v>7799.9</v>
      </c>
      <c r="D172" s="3">
        <v>7722.65</v>
      </c>
      <c r="E172" s="3">
        <v>7748.7</v>
      </c>
      <c r="F172" s="3">
        <v>116534670</v>
      </c>
      <c r="G172" s="3">
        <f t="shared" si="9"/>
        <v>18.573699383263477</v>
      </c>
      <c r="H172" s="3">
        <f t="shared" si="10"/>
        <v>18.852047729942782</v>
      </c>
      <c r="I172" s="3">
        <f>COUNTIF(Expirydates!$A$2:$A$233,Analysis!A172)</f>
        <v>0</v>
      </c>
      <c r="J172" s="20">
        <f t="shared" si="8"/>
        <v>18.852047729942782</v>
      </c>
      <c r="K172" s="3">
        <f>COUNTIF(Expirydates!$B$2:$B$233,Analysis!A172)</f>
        <v>0</v>
      </c>
      <c r="L172" s="3">
        <f t="shared" si="11"/>
        <v>18.852047729942782</v>
      </c>
      <c r="M172" s="3">
        <f>COUNTIF(Expirydates!$C$2:$C$233,Analysis!A172)</f>
        <v>0</v>
      </c>
    </row>
    <row r="173" spans="1:13">
      <c r="A173" s="8">
        <v>41845</v>
      </c>
      <c r="B173" s="3">
        <v>7828.2</v>
      </c>
      <c r="C173" s="3">
        <v>7840.95</v>
      </c>
      <c r="D173" s="3">
        <v>7748.6</v>
      </c>
      <c r="E173" s="3">
        <v>7790.45</v>
      </c>
      <c r="F173" s="3">
        <v>153936037</v>
      </c>
      <c r="G173" s="3">
        <f t="shared" si="9"/>
        <v>18.852047729942782</v>
      </c>
      <c r="H173" s="3">
        <f t="shared" si="10"/>
        <v>18.582870764365477</v>
      </c>
      <c r="I173" s="3">
        <f>COUNTIF(Expirydates!$A$2:$A$233,Analysis!A173)</f>
        <v>0</v>
      </c>
      <c r="J173" s="20">
        <f t="shared" si="8"/>
        <v>18.582870764365477</v>
      </c>
      <c r="K173" s="3">
        <f>COUNTIF(Expirydates!$B$2:$B$233,Analysis!A173)</f>
        <v>0</v>
      </c>
      <c r="L173" s="3">
        <f t="shared" si="11"/>
        <v>18.582870764365477</v>
      </c>
      <c r="M173" s="3">
        <f>COUNTIF(Expirydates!$C$2:$C$233,Analysis!A173)</f>
        <v>0</v>
      </c>
    </row>
    <row r="174" spans="1:13">
      <c r="A174" s="8">
        <v>41844</v>
      </c>
      <c r="B174" s="3">
        <v>7796.25</v>
      </c>
      <c r="C174" s="3">
        <v>7835.65</v>
      </c>
      <c r="D174" s="3">
        <v>7771.65</v>
      </c>
      <c r="E174" s="3">
        <v>7830.6</v>
      </c>
      <c r="F174" s="3">
        <v>117608370</v>
      </c>
      <c r="G174" s="3">
        <f t="shared" si="9"/>
        <v>18.582870764365477</v>
      </c>
      <c r="H174" s="3">
        <f t="shared" si="10"/>
        <v>18.620507462457045</v>
      </c>
      <c r="I174" s="3">
        <f>COUNTIF(Expirydates!$A$2:$A$233,Analysis!A174)</f>
        <v>0</v>
      </c>
      <c r="J174" s="20">
        <f t="shared" si="8"/>
        <v>18.620507462457045</v>
      </c>
      <c r="K174" s="3">
        <f>COUNTIF(Expirydates!$B$2:$B$233,Analysis!A174)</f>
        <v>0</v>
      </c>
      <c r="L174" s="3">
        <f t="shared" si="11"/>
        <v>18.620507462457045</v>
      </c>
      <c r="M174" s="3">
        <f>COUNTIF(Expirydates!$C$2:$C$233,Analysis!A174)</f>
        <v>1</v>
      </c>
    </row>
    <row r="175" spans="1:13">
      <c r="A175" s="8">
        <v>41843</v>
      </c>
      <c r="B175" s="3">
        <v>7794.9</v>
      </c>
      <c r="C175" s="3">
        <v>7809.2</v>
      </c>
      <c r="D175" s="3">
        <v>7752.9</v>
      </c>
      <c r="E175" s="3">
        <v>7795.75</v>
      </c>
      <c r="F175" s="3">
        <v>122119113</v>
      </c>
      <c r="G175" s="3">
        <f t="shared" si="9"/>
        <v>18.620507462457045</v>
      </c>
      <c r="H175" s="3">
        <f t="shared" si="10"/>
        <v>18.603678305536921</v>
      </c>
      <c r="I175" s="3">
        <f>COUNTIF(Expirydates!$A$2:$A$233,Analysis!A175)</f>
        <v>0</v>
      </c>
      <c r="J175" s="20">
        <f t="shared" si="8"/>
        <v>18.603678305536921</v>
      </c>
      <c r="K175" s="3">
        <f>COUNTIF(Expirydates!$B$2:$B$233,Analysis!A175)</f>
        <v>0</v>
      </c>
      <c r="L175" s="3">
        <f t="shared" si="11"/>
        <v>18.603678305536921</v>
      </c>
      <c r="M175" s="3">
        <f>COUNTIF(Expirydates!$C$2:$C$233,Analysis!A175)</f>
        <v>0</v>
      </c>
    </row>
    <row r="176" spans="1:13">
      <c r="A176" s="8">
        <v>41842</v>
      </c>
      <c r="B176" s="3">
        <v>7708.2</v>
      </c>
      <c r="C176" s="3">
        <v>7773.85</v>
      </c>
      <c r="D176" s="3">
        <v>7704.8</v>
      </c>
      <c r="E176" s="3">
        <v>7767.85</v>
      </c>
      <c r="F176" s="3">
        <v>120081148</v>
      </c>
      <c r="G176" s="3">
        <f t="shared" si="9"/>
        <v>18.603678305536921</v>
      </c>
      <c r="H176" s="3">
        <f t="shared" si="10"/>
        <v>18.473285328722767</v>
      </c>
      <c r="I176" s="3">
        <f>COUNTIF(Expirydates!$A$2:$A$233,Analysis!A176)</f>
        <v>0</v>
      </c>
      <c r="J176" s="20">
        <f t="shared" si="8"/>
        <v>18.473285328722767</v>
      </c>
      <c r="K176" s="3">
        <f>COUNTIF(Expirydates!$B$2:$B$233,Analysis!A176)</f>
        <v>0</v>
      </c>
      <c r="L176" s="3">
        <f t="shared" si="11"/>
        <v>18.473285328722767</v>
      </c>
      <c r="M176" s="3">
        <f>COUNTIF(Expirydates!$C$2:$C$233,Analysis!A176)</f>
        <v>0</v>
      </c>
    </row>
    <row r="177" spans="1:13">
      <c r="A177" s="8">
        <v>41841</v>
      </c>
      <c r="B177" s="3">
        <v>7701.65</v>
      </c>
      <c r="C177" s="3">
        <v>7722.1</v>
      </c>
      <c r="D177" s="3">
        <v>7674</v>
      </c>
      <c r="E177" s="3">
        <v>7684.2</v>
      </c>
      <c r="F177" s="3">
        <v>105401279</v>
      </c>
      <c r="G177" s="3">
        <f t="shared" si="9"/>
        <v>18.473285328722767</v>
      </c>
      <c r="H177" s="3">
        <f t="shared" si="10"/>
        <v>18.717840805523501</v>
      </c>
      <c r="I177" s="3">
        <f>COUNTIF(Expirydates!$A$2:$A$233,Analysis!A177)</f>
        <v>0</v>
      </c>
      <c r="J177" s="20">
        <f t="shared" si="8"/>
        <v>18.717840805523501</v>
      </c>
      <c r="K177" s="3">
        <f>COUNTIF(Expirydates!$B$2:$B$233,Analysis!A177)</f>
        <v>0</v>
      </c>
      <c r="L177" s="3">
        <f t="shared" si="11"/>
        <v>18.717840805523501</v>
      </c>
      <c r="M177" s="3">
        <f>COUNTIF(Expirydates!$C$2:$C$233,Analysis!A177)</f>
        <v>0</v>
      </c>
    </row>
    <row r="178" spans="1:13">
      <c r="A178" s="8">
        <v>41838</v>
      </c>
      <c r="B178" s="3">
        <v>7630.25</v>
      </c>
      <c r="C178" s="3">
        <v>7685</v>
      </c>
      <c r="D178" s="3">
        <v>7595.5</v>
      </c>
      <c r="E178" s="3">
        <v>7663.9</v>
      </c>
      <c r="F178" s="3">
        <v>134603073</v>
      </c>
      <c r="G178" s="3">
        <f t="shared" si="9"/>
        <v>18.717840805523501</v>
      </c>
      <c r="H178" s="3">
        <f t="shared" si="10"/>
        <v>18.768601495518983</v>
      </c>
      <c r="I178" s="3">
        <f>COUNTIF(Expirydates!$A$2:$A$233,Analysis!A178)</f>
        <v>1</v>
      </c>
      <c r="J178" s="20">
        <f t="shared" si="8"/>
        <v>18.768601495518983</v>
      </c>
      <c r="K178" s="3">
        <f>COUNTIF(Expirydates!$B$2:$B$233,Analysis!A178)</f>
        <v>0</v>
      </c>
      <c r="L178" s="3">
        <f t="shared" si="11"/>
        <v>18.768601495518983</v>
      </c>
      <c r="M178" s="3">
        <f>COUNTIF(Expirydates!$C$2:$C$233,Analysis!A178)</f>
        <v>0</v>
      </c>
    </row>
    <row r="179" spans="1:13">
      <c r="A179" s="8">
        <v>41837</v>
      </c>
      <c r="B179" s="3">
        <v>7612.7</v>
      </c>
      <c r="C179" s="3">
        <v>7655.65</v>
      </c>
      <c r="D179" s="3">
        <v>7612.7</v>
      </c>
      <c r="E179" s="3">
        <v>7640.45</v>
      </c>
      <c r="F179" s="3">
        <v>141612002</v>
      </c>
      <c r="G179" s="3">
        <f t="shared" si="9"/>
        <v>18.768601495518983</v>
      </c>
      <c r="H179" s="3">
        <f t="shared" si="10"/>
        <v>18.939315542585675</v>
      </c>
      <c r="I179" s="3">
        <f>COUNTIF(Expirydates!$A$2:$A$233,Analysis!A179)</f>
        <v>0</v>
      </c>
      <c r="J179" s="20">
        <f t="shared" si="8"/>
        <v>18.939315542585675</v>
      </c>
      <c r="K179" s="3">
        <f>COUNTIF(Expirydates!$B$2:$B$233,Analysis!A179)</f>
        <v>0</v>
      </c>
      <c r="L179" s="3">
        <f t="shared" si="11"/>
        <v>18.939315542585675</v>
      </c>
      <c r="M179" s="3">
        <f>COUNTIF(Expirydates!$C$2:$C$233,Analysis!A179)</f>
        <v>0</v>
      </c>
    </row>
    <row r="180" spans="1:13">
      <c r="A180" s="8">
        <v>41836</v>
      </c>
      <c r="B180" s="3">
        <v>7564.15</v>
      </c>
      <c r="C180" s="3">
        <v>7640.1</v>
      </c>
      <c r="D180" s="3">
        <v>7532.45</v>
      </c>
      <c r="E180" s="3">
        <v>7624.4</v>
      </c>
      <c r="F180" s="3">
        <v>167973291</v>
      </c>
      <c r="G180" s="3">
        <f t="shared" si="9"/>
        <v>18.939315542585675</v>
      </c>
      <c r="H180" s="3">
        <f t="shared" si="10"/>
        <v>18.620094313198734</v>
      </c>
      <c r="I180" s="3">
        <f>COUNTIF(Expirydates!$A$2:$A$233,Analysis!A180)</f>
        <v>0</v>
      </c>
      <c r="J180" s="20">
        <f t="shared" si="8"/>
        <v>18.620094313198734</v>
      </c>
      <c r="K180" s="3">
        <f>COUNTIF(Expirydates!$B$2:$B$233,Analysis!A180)</f>
        <v>0</v>
      </c>
      <c r="L180" s="3">
        <f t="shared" si="11"/>
        <v>18.620094313198734</v>
      </c>
      <c r="M180" s="3">
        <f>COUNTIF(Expirydates!$C$2:$C$233,Analysis!A180)</f>
        <v>0</v>
      </c>
    </row>
    <row r="181" spans="1:13">
      <c r="A181" s="8">
        <v>41835</v>
      </c>
      <c r="B181" s="3">
        <v>7491.3</v>
      </c>
      <c r="C181" s="3">
        <v>7534.9</v>
      </c>
      <c r="D181" s="3">
        <v>7459.15</v>
      </c>
      <c r="E181" s="3">
        <v>7526.65</v>
      </c>
      <c r="F181" s="3">
        <v>122068670</v>
      </c>
      <c r="G181" s="3">
        <f t="shared" si="9"/>
        <v>18.620094313198734</v>
      </c>
      <c r="H181" s="3">
        <f t="shared" si="10"/>
        <v>18.722496612075638</v>
      </c>
      <c r="I181" s="3">
        <f>COUNTIF(Expirydates!$A$2:$A$233,Analysis!A181)</f>
        <v>0</v>
      </c>
      <c r="J181" s="20">
        <f t="shared" si="8"/>
        <v>18.722496612075638</v>
      </c>
      <c r="K181" s="3">
        <f>COUNTIF(Expirydates!$B$2:$B$233,Analysis!A181)</f>
        <v>0</v>
      </c>
      <c r="L181" s="3">
        <f t="shared" si="11"/>
        <v>18.722496612075638</v>
      </c>
      <c r="M181" s="3">
        <f>COUNTIF(Expirydates!$C$2:$C$233,Analysis!A181)</f>
        <v>0</v>
      </c>
    </row>
    <row r="182" spans="1:13">
      <c r="A182" s="8">
        <v>41834</v>
      </c>
      <c r="B182" s="3">
        <v>7469</v>
      </c>
      <c r="C182" s="3">
        <v>7478.45</v>
      </c>
      <c r="D182" s="3">
        <v>7422.15</v>
      </c>
      <c r="E182" s="3">
        <v>7454.15</v>
      </c>
      <c r="F182" s="3">
        <v>135231220</v>
      </c>
      <c r="G182" s="3">
        <f t="shared" si="9"/>
        <v>18.722496612075638</v>
      </c>
      <c r="H182" s="3">
        <f t="shared" si="10"/>
        <v>19.04978501920359</v>
      </c>
      <c r="I182" s="3">
        <f>COUNTIF(Expirydates!$A$2:$A$233,Analysis!A182)</f>
        <v>0</v>
      </c>
      <c r="J182" s="20">
        <f t="shared" si="8"/>
        <v>19.04978501920359</v>
      </c>
      <c r="K182" s="3">
        <f>COUNTIF(Expirydates!$B$2:$B$233,Analysis!A182)</f>
        <v>0</v>
      </c>
      <c r="L182" s="3">
        <f t="shared" si="11"/>
        <v>19.04978501920359</v>
      </c>
      <c r="M182" s="3">
        <f>COUNTIF(Expirydates!$C$2:$C$233,Analysis!A182)</f>
        <v>0</v>
      </c>
    </row>
    <row r="183" spans="1:13">
      <c r="A183" s="8">
        <v>41831</v>
      </c>
      <c r="B183" s="3">
        <v>7584.1</v>
      </c>
      <c r="C183" s="3">
        <v>7625.85</v>
      </c>
      <c r="D183" s="3">
        <v>7447.2</v>
      </c>
      <c r="E183" s="3">
        <v>7459.6</v>
      </c>
      <c r="F183" s="3">
        <v>187592951</v>
      </c>
      <c r="G183" s="3">
        <f t="shared" si="9"/>
        <v>19.04978501920359</v>
      </c>
      <c r="H183" s="3">
        <f t="shared" si="10"/>
        <v>19.369964289658345</v>
      </c>
      <c r="I183" s="3">
        <f>COUNTIF(Expirydates!$A$2:$A$233,Analysis!A183)</f>
        <v>0</v>
      </c>
      <c r="J183" s="20">
        <f t="shared" si="8"/>
        <v>19.369964289658345</v>
      </c>
      <c r="K183" s="3">
        <f>COUNTIF(Expirydates!$B$2:$B$233,Analysis!A183)</f>
        <v>0</v>
      </c>
      <c r="L183" s="3">
        <f t="shared" si="11"/>
        <v>19.369964289658345</v>
      </c>
      <c r="M183" s="3">
        <f>COUNTIF(Expirydates!$C$2:$C$233,Analysis!A183)</f>
        <v>1</v>
      </c>
    </row>
    <row r="184" spans="1:13">
      <c r="A184" s="8">
        <v>41830</v>
      </c>
      <c r="B184" s="3">
        <v>7589.5</v>
      </c>
      <c r="C184" s="3">
        <v>7731.05</v>
      </c>
      <c r="D184" s="3">
        <v>7479.05</v>
      </c>
      <c r="E184" s="3">
        <v>7567.75</v>
      </c>
      <c r="F184" s="3">
        <v>258385778</v>
      </c>
      <c r="G184" s="3">
        <f t="shared" si="9"/>
        <v>19.369964289658345</v>
      </c>
      <c r="H184" s="3">
        <f t="shared" si="10"/>
        <v>18.941548830960869</v>
      </c>
      <c r="I184" s="3">
        <f>COUNTIF(Expirydates!$A$2:$A$233,Analysis!A184)</f>
        <v>0</v>
      </c>
      <c r="J184" s="20">
        <f t="shared" si="8"/>
        <v>18.941548830960869</v>
      </c>
      <c r="K184" s="3">
        <f>COUNTIF(Expirydates!$B$2:$B$233,Analysis!A184)</f>
        <v>0</v>
      </c>
      <c r="L184" s="3">
        <f t="shared" si="11"/>
        <v>18.941548830960869</v>
      </c>
      <c r="M184" s="3">
        <f>COUNTIF(Expirydates!$C$2:$C$233,Analysis!A184)</f>
        <v>0</v>
      </c>
    </row>
    <row r="185" spans="1:13">
      <c r="A185" s="8">
        <v>41829</v>
      </c>
      <c r="B185" s="3">
        <v>7637.95</v>
      </c>
      <c r="C185" s="3">
        <v>7650.1</v>
      </c>
      <c r="D185" s="3">
        <v>7551.65</v>
      </c>
      <c r="E185" s="3">
        <v>7585</v>
      </c>
      <c r="F185" s="3">
        <v>168348843</v>
      </c>
      <c r="G185" s="3">
        <f t="shared" si="9"/>
        <v>18.941548830960869</v>
      </c>
      <c r="H185" s="3">
        <f t="shared" si="10"/>
        <v>19.012051566968005</v>
      </c>
      <c r="I185" s="3">
        <f>COUNTIF(Expirydates!$A$2:$A$233,Analysis!A185)</f>
        <v>0</v>
      </c>
      <c r="J185" s="20">
        <f t="shared" si="8"/>
        <v>19.012051566968005</v>
      </c>
      <c r="K185" s="3">
        <f>COUNTIF(Expirydates!$B$2:$B$233,Analysis!A185)</f>
        <v>0</v>
      </c>
      <c r="L185" s="3">
        <f t="shared" si="11"/>
        <v>19.012051566968005</v>
      </c>
      <c r="M185" s="3">
        <f>COUNTIF(Expirydates!$C$2:$C$233,Analysis!A185)</f>
        <v>0</v>
      </c>
    </row>
    <row r="186" spans="1:13">
      <c r="A186" s="8">
        <v>41828</v>
      </c>
      <c r="B186" s="3">
        <v>7804.05</v>
      </c>
      <c r="C186" s="3">
        <v>7808.85</v>
      </c>
      <c r="D186" s="3">
        <v>7595.9</v>
      </c>
      <c r="E186" s="3">
        <v>7623.2</v>
      </c>
      <c r="F186" s="3">
        <v>180646306</v>
      </c>
      <c r="G186" s="3">
        <f t="shared" si="9"/>
        <v>19.012051566968005</v>
      </c>
      <c r="H186" s="3">
        <f t="shared" si="10"/>
        <v>18.97414252045802</v>
      </c>
      <c r="I186" s="3">
        <f>COUNTIF(Expirydates!$A$2:$A$233,Analysis!A186)</f>
        <v>0</v>
      </c>
      <c r="J186" s="20">
        <f t="shared" si="8"/>
        <v>18.97414252045802</v>
      </c>
      <c r="K186" s="3">
        <f>COUNTIF(Expirydates!$B$2:$B$233,Analysis!A186)</f>
        <v>0</v>
      </c>
      <c r="L186" s="3">
        <f t="shared" si="11"/>
        <v>18.97414252045802</v>
      </c>
      <c r="M186" s="3">
        <f>COUNTIF(Expirydates!$C$2:$C$233,Analysis!A186)</f>
        <v>0</v>
      </c>
    </row>
    <row r="187" spans="1:13">
      <c r="A187" s="8">
        <v>41827</v>
      </c>
      <c r="B187" s="3">
        <v>7780.4</v>
      </c>
      <c r="C187" s="3">
        <v>7792</v>
      </c>
      <c r="D187" s="3">
        <v>7755.1</v>
      </c>
      <c r="E187" s="3">
        <v>7787.15</v>
      </c>
      <c r="F187" s="3">
        <v>173926355</v>
      </c>
      <c r="G187" s="3">
        <f t="shared" si="9"/>
        <v>18.97414252045802</v>
      </c>
      <c r="H187" s="3">
        <f t="shared" si="10"/>
        <v>18.543521969812613</v>
      </c>
      <c r="I187" s="3">
        <f>COUNTIF(Expirydates!$A$2:$A$233,Analysis!A187)</f>
        <v>0</v>
      </c>
      <c r="J187" s="20">
        <f t="shared" si="8"/>
        <v>18.543521969812613</v>
      </c>
      <c r="K187" s="3">
        <f>COUNTIF(Expirydates!$B$2:$B$233,Analysis!A187)</f>
        <v>0</v>
      </c>
      <c r="L187" s="3">
        <f t="shared" si="11"/>
        <v>18.543521969812613</v>
      </c>
      <c r="M187" s="3">
        <f>COUNTIF(Expirydates!$C$2:$C$233,Analysis!A187)</f>
        <v>0</v>
      </c>
    </row>
    <row r="188" spans="1:13">
      <c r="A188" s="8">
        <v>41824</v>
      </c>
      <c r="B188" s="3">
        <v>7718.1</v>
      </c>
      <c r="C188" s="3">
        <v>7758</v>
      </c>
      <c r="D188" s="3">
        <v>7661.3</v>
      </c>
      <c r="E188" s="3">
        <v>7751.6</v>
      </c>
      <c r="F188" s="3">
        <v>113070488</v>
      </c>
      <c r="G188" s="3">
        <f t="shared" si="9"/>
        <v>18.543521969812613</v>
      </c>
      <c r="H188" s="3">
        <f t="shared" si="10"/>
        <v>18.711522382215019</v>
      </c>
      <c r="I188" s="3">
        <f>COUNTIF(Expirydates!$A$2:$A$233,Analysis!A188)</f>
        <v>0</v>
      </c>
      <c r="J188" s="20">
        <f t="shared" si="8"/>
        <v>18.711522382215019</v>
      </c>
      <c r="K188" s="3">
        <f>COUNTIF(Expirydates!$B$2:$B$233,Analysis!A188)</f>
        <v>0</v>
      </c>
      <c r="L188" s="3">
        <f t="shared" si="11"/>
        <v>18.711522382215019</v>
      </c>
      <c r="M188" s="3">
        <f>COUNTIF(Expirydates!$C$2:$C$233,Analysis!A188)</f>
        <v>0</v>
      </c>
    </row>
    <row r="189" spans="1:13">
      <c r="A189" s="8">
        <v>41823</v>
      </c>
      <c r="B189" s="3">
        <v>7734.35</v>
      </c>
      <c r="C189" s="3">
        <v>7754.65</v>
      </c>
      <c r="D189" s="3">
        <v>7706.8</v>
      </c>
      <c r="E189" s="3">
        <v>7714.8</v>
      </c>
      <c r="F189" s="3">
        <v>133755275</v>
      </c>
      <c r="G189" s="3">
        <f t="shared" si="9"/>
        <v>18.711522382215019</v>
      </c>
      <c r="H189" s="3">
        <f t="shared" si="10"/>
        <v>18.730547376703036</v>
      </c>
      <c r="I189" s="3">
        <f>COUNTIF(Expirydates!$A$2:$A$233,Analysis!A189)</f>
        <v>0</v>
      </c>
      <c r="J189" s="20">
        <f t="shared" si="8"/>
        <v>18.730547376703036</v>
      </c>
      <c r="K189" s="3">
        <f>COUNTIF(Expirydates!$B$2:$B$233,Analysis!A189)</f>
        <v>0</v>
      </c>
      <c r="L189" s="3">
        <f t="shared" si="11"/>
        <v>18.730547376703036</v>
      </c>
      <c r="M189" s="3">
        <f>COUNTIF(Expirydates!$C$2:$C$233,Analysis!A189)</f>
        <v>0</v>
      </c>
    </row>
    <row r="190" spans="1:13">
      <c r="A190" s="8">
        <v>41822</v>
      </c>
      <c r="B190" s="3">
        <v>7683.05</v>
      </c>
      <c r="C190" s="3">
        <v>7732.4</v>
      </c>
      <c r="D190" s="3">
        <v>7677.3</v>
      </c>
      <c r="E190" s="3">
        <v>7725.15</v>
      </c>
      <c r="F190" s="3">
        <v>136324329</v>
      </c>
      <c r="G190" s="3">
        <f t="shared" si="9"/>
        <v>18.730547376703036</v>
      </c>
      <c r="H190" s="3">
        <f t="shared" si="10"/>
        <v>18.75308398485587</v>
      </c>
      <c r="I190" s="3">
        <f>COUNTIF(Expirydates!$A$2:$A$233,Analysis!A190)</f>
        <v>0</v>
      </c>
      <c r="J190" s="20">
        <f t="shared" si="8"/>
        <v>18.75308398485587</v>
      </c>
      <c r="K190" s="3">
        <f>COUNTIF(Expirydates!$B$2:$B$233,Analysis!A190)</f>
        <v>0</v>
      </c>
      <c r="L190" s="3">
        <f t="shared" si="11"/>
        <v>18.75308398485587</v>
      </c>
      <c r="M190" s="3">
        <f>COUNTIF(Expirydates!$C$2:$C$233,Analysis!A190)</f>
        <v>0</v>
      </c>
    </row>
    <row r="191" spans="1:13">
      <c r="A191" s="8">
        <v>41821</v>
      </c>
      <c r="B191" s="3">
        <v>7629</v>
      </c>
      <c r="C191" s="3">
        <v>7649.5</v>
      </c>
      <c r="D191" s="3">
        <v>7618.15</v>
      </c>
      <c r="E191" s="3">
        <v>7634.7</v>
      </c>
      <c r="F191" s="3">
        <v>139431498</v>
      </c>
      <c r="G191" s="3">
        <f t="shared" si="9"/>
        <v>18.75308398485587</v>
      </c>
      <c r="H191" s="3">
        <f t="shared" si="10"/>
        <v>18.841383605567906</v>
      </c>
      <c r="I191" s="3">
        <f>COUNTIF(Expirydates!$A$2:$A$233,Analysis!A191)</f>
        <v>0</v>
      </c>
      <c r="J191" s="20">
        <f t="shared" si="8"/>
        <v>18.841383605567906</v>
      </c>
      <c r="K191" s="3">
        <f>COUNTIF(Expirydates!$B$2:$B$233,Analysis!A191)</f>
        <v>0</v>
      </c>
      <c r="L191" s="3">
        <f t="shared" si="11"/>
        <v>18.841383605567906</v>
      </c>
      <c r="M191" s="3">
        <f>COUNTIF(Expirydates!$C$2:$C$233,Analysis!A191)</f>
        <v>0</v>
      </c>
    </row>
    <row r="192" spans="1:13">
      <c r="A192" s="8">
        <v>41820</v>
      </c>
      <c r="B192" s="3">
        <v>7534.05</v>
      </c>
      <c r="C192" s="3">
        <v>7623.65</v>
      </c>
      <c r="D192" s="3">
        <v>7531.6</v>
      </c>
      <c r="E192" s="3">
        <v>7611.35</v>
      </c>
      <c r="F192" s="3">
        <v>152303166</v>
      </c>
      <c r="G192" s="3">
        <f t="shared" si="9"/>
        <v>18.841383605567906</v>
      </c>
      <c r="H192" s="3">
        <f t="shared" si="10"/>
        <v>18.657122639026916</v>
      </c>
      <c r="I192" s="3">
        <f>COUNTIF(Expirydates!$A$2:$A$233,Analysis!A192)</f>
        <v>0</v>
      </c>
      <c r="J192" s="20">
        <f t="shared" si="8"/>
        <v>18.657122639026916</v>
      </c>
      <c r="K192" s="3">
        <f>COUNTIF(Expirydates!$B$2:$B$233,Analysis!A192)</f>
        <v>0</v>
      </c>
      <c r="L192" s="3">
        <f t="shared" si="11"/>
        <v>18.657122639026916</v>
      </c>
      <c r="M192" s="3">
        <f>COUNTIF(Expirydates!$C$2:$C$233,Analysis!A192)</f>
        <v>0</v>
      </c>
    </row>
    <row r="193" spans="1:13">
      <c r="A193" s="8">
        <v>41817</v>
      </c>
      <c r="B193" s="3">
        <v>7514.2</v>
      </c>
      <c r="C193" s="3">
        <v>7538.75</v>
      </c>
      <c r="D193" s="3">
        <v>7482.3</v>
      </c>
      <c r="E193" s="3">
        <v>7508.8</v>
      </c>
      <c r="F193" s="3">
        <v>126673395</v>
      </c>
      <c r="G193" s="3">
        <f t="shared" si="9"/>
        <v>18.657122639026916</v>
      </c>
      <c r="H193" s="3">
        <f t="shared" si="10"/>
        <v>18.96112512932735</v>
      </c>
      <c r="I193" s="3">
        <f>COUNTIF(Expirydates!$A$2:$A$233,Analysis!A193)</f>
        <v>0</v>
      </c>
      <c r="J193" s="20">
        <f t="shared" si="8"/>
        <v>18.96112512932735</v>
      </c>
      <c r="K193" s="3">
        <f>COUNTIF(Expirydates!$B$2:$B$233,Analysis!A193)</f>
        <v>1</v>
      </c>
      <c r="L193" s="3">
        <f t="shared" si="11"/>
        <v>18.96112512932735</v>
      </c>
      <c r="M193" s="3">
        <f>COUNTIF(Expirydates!$C$2:$C$233,Analysis!A193)</f>
        <v>0</v>
      </c>
    </row>
    <row r="194" spans="1:13">
      <c r="A194" s="8">
        <v>41816</v>
      </c>
      <c r="B194" s="3">
        <v>7554.1</v>
      </c>
      <c r="C194" s="3">
        <v>7570.2</v>
      </c>
      <c r="D194" s="3">
        <v>7481.3</v>
      </c>
      <c r="E194" s="3">
        <v>7493.2</v>
      </c>
      <c r="F194" s="3">
        <v>171676960</v>
      </c>
      <c r="G194" s="3">
        <f t="shared" si="9"/>
        <v>18.96112512932735</v>
      </c>
      <c r="H194" s="3">
        <f t="shared" si="10"/>
        <v>18.560167213605791</v>
      </c>
      <c r="I194" s="3">
        <f>COUNTIF(Expirydates!$A$2:$A$233,Analysis!A194)</f>
        <v>1</v>
      </c>
      <c r="J194" s="20">
        <f t="shared" ref="J194:J257" si="12">H194</f>
        <v>18.560167213605791</v>
      </c>
      <c r="K194" s="3">
        <f>COUNTIF(Expirydates!$B$2:$B$233,Analysis!A194)</f>
        <v>0</v>
      </c>
      <c r="L194" s="3">
        <f t="shared" si="11"/>
        <v>18.560167213605791</v>
      </c>
      <c r="M194" s="3">
        <f>COUNTIF(Expirydates!$C$2:$C$233,Analysis!A194)</f>
        <v>0</v>
      </c>
    </row>
    <row r="195" spans="1:13">
      <c r="A195" s="8">
        <v>41815</v>
      </c>
      <c r="B195" s="3">
        <v>7588.55</v>
      </c>
      <c r="C195" s="3">
        <v>7589.25</v>
      </c>
      <c r="D195" s="3">
        <v>7557.05</v>
      </c>
      <c r="E195" s="3">
        <v>7569.25</v>
      </c>
      <c r="F195" s="3">
        <v>114968325</v>
      </c>
      <c r="G195" s="3">
        <f t="shared" ref="G194:H258" si="13">LN(F195)</f>
        <v>18.560167213605791</v>
      </c>
      <c r="H195" s="3">
        <f t="shared" ref="H195:H258" si="14">LN(F196)</f>
        <v>18.735509607715752</v>
      </c>
      <c r="I195" s="3">
        <f>COUNTIF(Expirydates!$A$2:$A$233,Analysis!A195)</f>
        <v>0</v>
      </c>
      <c r="J195" s="20">
        <f t="shared" si="12"/>
        <v>18.735509607715752</v>
      </c>
      <c r="K195" s="3">
        <f>COUNTIF(Expirydates!$B$2:$B$233,Analysis!A195)</f>
        <v>0</v>
      </c>
      <c r="L195" s="3">
        <f t="shared" ref="L195:L258" si="15">H195</f>
        <v>18.735509607715752</v>
      </c>
      <c r="M195" s="3">
        <f>COUNTIF(Expirydates!$C$2:$C$233,Analysis!A195)</f>
        <v>0</v>
      </c>
    </row>
    <row r="196" spans="1:13">
      <c r="A196" s="8">
        <v>41814</v>
      </c>
      <c r="B196" s="3">
        <v>7515.2</v>
      </c>
      <c r="C196" s="3">
        <v>7593.35</v>
      </c>
      <c r="D196" s="3">
        <v>7515.2</v>
      </c>
      <c r="E196" s="3">
        <v>7580.2</v>
      </c>
      <c r="F196" s="3">
        <v>137002483</v>
      </c>
      <c r="G196" s="3">
        <f t="shared" si="13"/>
        <v>18.735509607715752</v>
      </c>
      <c r="H196" s="3">
        <f t="shared" si="14"/>
        <v>18.662879898511715</v>
      </c>
      <c r="I196" s="3">
        <f>COUNTIF(Expirydates!$A$2:$A$233,Analysis!A196)</f>
        <v>0</v>
      </c>
      <c r="J196" s="20">
        <f t="shared" si="12"/>
        <v>18.662879898511715</v>
      </c>
      <c r="K196" s="3">
        <f>COUNTIF(Expirydates!$B$2:$B$233,Analysis!A196)</f>
        <v>0</v>
      </c>
      <c r="L196" s="3">
        <f t="shared" si="15"/>
        <v>18.662879898511715</v>
      </c>
      <c r="M196" s="3">
        <f>COUNTIF(Expirydates!$C$2:$C$233,Analysis!A196)</f>
        <v>0</v>
      </c>
    </row>
    <row r="197" spans="1:13">
      <c r="A197" s="8">
        <v>41813</v>
      </c>
      <c r="B197" s="3">
        <v>7514</v>
      </c>
      <c r="C197" s="3">
        <v>7534.8</v>
      </c>
      <c r="D197" s="3">
        <v>7441.6</v>
      </c>
      <c r="E197" s="3">
        <v>7493.35</v>
      </c>
      <c r="F197" s="3">
        <v>127404790</v>
      </c>
      <c r="G197" s="3">
        <f t="shared" si="13"/>
        <v>18.662879898511715</v>
      </c>
      <c r="H197" s="3">
        <f t="shared" si="14"/>
        <v>18.63685782164038</v>
      </c>
      <c r="I197" s="3">
        <f>COUNTIF(Expirydates!$A$2:$A$233,Analysis!A197)</f>
        <v>0</v>
      </c>
      <c r="J197" s="20">
        <f t="shared" si="12"/>
        <v>18.63685782164038</v>
      </c>
      <c r="K197" s="3">
        <f>COUNTIF(Expirydates!$B$2:$B$233,Analysis!A197)</f>
        <v>0</v>
      </c>
      <c r="L197" s="3">
        <f t="shared" si="15"/>
        <v>18.63685782164038</v>
      </c>
      <c r="M197" s="3">
        <f>COUNTIF(Expirydates!$C$2:$C$233,Analysis!A197)</f>
        <v>0</v>
      </c>
    </row>
    <row r="198" spans="1:13">
      <c r="A198" s="8">
        <v>41810</v>
      </c>
      <c r="B198" s="3">
        <v>7543.3</v>
      </c>
      <c r="C198" s="3">
        <v>7560.55</v>
      </c>
      <c r="D198" s="3">
        <v>7497.3</v>
      </c>
      <c r="E198" s="3">
        <v>7511.45</v>
      </c>
      <c r="F198" s="3">
        <v>124132217</v>
      </c>
      <c r="G198" s="3">
        <f t="shared" si="13"/>
        <v>18.63685782164038</v>
      </c>
      <c r="H198" s="3">
        <f t="shared" si="14"/>
        <v>18.818466017478801</v>
      </c>
      <c r="I198" s="3">
        <f>COUNTIF(Expirydates!$A$2:$A$233,Analysis!A198)</f>
        <v>1</v>
      </c>
      <c r="J198" s="20">
        <f t="shared" si="12"/>
        <v>18.818466017478801</v>
      </c>
      <c r="K198" s="3">
        <f>COUNTIF(Expirydates!$B$2:$B$233,Analysis!A198)</f>
        <v>0</v>
      </c>
      <c r="L198" s="3">
        <f t="shared" si="15"/>
        <v>18.818466017478801</v>
      </c>
      <c r="M198" s="3">
        <f>COUNTIF(Expirydates!$C$2:$C$233,Analysis!A198)</f>
        <v>0</v>
      </c>
    </row>
    <row r="199" spans="1:13">
      <c r="A199" s="8">
        <v>41809</v>
      </c>
      <c r="B199" s="3">
        <v>7580.05</v>
      </c>
      <c r="C199" s="3">
        <v>7606.45</v>
      </c>
      <c r="D199" s="3">
        <v>7502.55</v>
      </c>
      <c r="E199" s="3">
        <v>7540.7</v>
      </c>
      <c r="F199" s="3">
        <v>148852437</v>
      </c>
      <c r="G199" s="3">
        <f t="shared" si="13"/>
        <v>18.818466017478801</v>
      </c>
      <c r="H199" s="3">
        <f t="shared" si="14"/>
        <v>18.921934347756597</v>
      </c>
      <c r="I199" s="3">
        <f>COUNTIF(Expirydates!$A$2:$A$233,Analysis!A199)</f>
        <v>0</v>
      </c>
      <c r="J199" s="20">
        <f t="shared" si="12"/>
        <v>18.921934347756597</v>
      </c>
      <c r="K199" s="3">
        <f>COUNTIF(Expirydates!$B$2:$B$233,Analysis!A199)</f>
        <v>0</v>
      </c>
      <c r="L199" s="3">
        <f t="shared" si="15"/>
        <v>18.921934347756597</v>
      </c>
      <c r="M199" s="3">
        <f>COUNTIF(Expirydates!$C$2:$C$233,Analysis!A199)</f>
        <v>1</v>
      </c>
    </row>
    <row r="200" spans="1:13">
      <c r="A200" s="8">
        <v>41808</v>
      </c>
      <c r="B200" s="3">
        <v>7636.05</v>
      </c>
      <c r="C200" s="3">
        <v>7663</v>
      </c>
      <c r="D200" s="3">
        <v>7515.5</v>
      </c>
      <c r="E200" s="3">
        <v>7558.2</v>
      </c>
      <c r="F200" s="3">
        <v>165078941</v>
      </c>
      <c r="G200" s="3">
        <f t="shared" si="13"/>
        <v>18.921934347756597</v>
      </c>
      <c r="H200" s="3">
        <f t="shared" si="14"/>
        <v>18.877863707309363</v>
      </c>
      <c r="I200" s="3">
        <f>COUNTIF(Expirydates!$A$2:$A$233,Analysis!A200)</f>
        <v>0</v>
      </c>
      <c r="J200" s="20">
        <f t="shared" si="12"/>
        <v>18.877863707309363</v>
      </c>
      <c r="K200" s="3">
        <f>COUNTIF(Expirydates!$B$2:$B$233,Analysis!A200)</f>
        <v>0</v>
      </c>
      <c r="L200" s="3">
        <f t="shared" si="15"/>
        <v>18.877863707309363</v>
      </c>
      <c r="M200" s="3">
        <f>COUNTIF(Expirydates!$C$2:$C$233,Analysis!A200)</f>
        <v>0</v>
      </c>
    </row>
    <row r="201" spans="1:13">
      <c r="A201" s="8">
        <v>41807</v>
      </c>
      <c r="B201" s="3">
        <v>7525.05</v>
      </c>
      <c r="C201" s="3">
        <v>7637.6</v>
      </c>
      <c r="D201" s="3">
        <v>7509.25</v>
      </c>
      <c r="E201" s="3">
        <v>7631.7</v>
      </c>
      <c r="F201" s="3">
        <v>157961787</v>
      </c>
      <c r="G201" s="3">
        <f t="shared" si="13"/>
        <v>18.877863707309363</v>
      </c>
      <c r="H201" s="3">
        <f t="shared" si="14"/>
        <v>18.861371280579974</v>
      </c>
      <c r="I201" s="3">
        <f>COUNTIF(Expirydates!$A$2:$A$233,Analysis!A201)</f>
        <v>0</v>
      </c>
      <c r="J201" s="20">
        <f t="shared" si="12"/>
        <v>18.861371280579974</v>
      </c>
      <c r="K201" s="3">
        <f>COUNTIF(Expirydates!$B$2:$B$233,Analysis!A201)</f>
        <v>0</v>
      </c>
      <c r="L201" s="3">
        <f t="shared" si="15"/>
        <v>18.861371280579974</v>
      </c>
      <c r="M201" s="3">
        <f>COUNTIF(Expirydates!$C$2:$C$233,Analysis!A201)</f>
        <v>0</v>
      </c>
    </row>
    <row r="202" spans="1:13">
      <c r="A202" s="8">
        <v>41806</v>
      </c>
      <c r="B202" s="3">
        <v>7534.8</v>
      </c>
      <c r="C202" s="3">
        <v>7548.6</v>
      </c>
      <c r="D202" s="3">
        <v>7487.55</v>
      </c>
      <c r="E202" s="3">
        <v>7533.55</v>
      </c>
      <c r="F202" s="3">
        <v>155377979</v>
      </c>
      <c r="G202" s="3">
        <f t="shared" si="13"/>
        <v>18.861371280579974</v>
      </c>
      <c r="H202" s="3">
        <f t="shared" si="14"/>
        <v>18.97756330860523</v>
      </c>
      <c r="I202" s="3">
        <f>COUNTIF(Expirydates!$A$2:$A$233,Analysis!A202)</f>
        <v>0</v>
      </c>
      <c r="J202" s="20">
        <f t="shared" si="12"/>
        <v>18.97756330860523</v>
      </c>
      <c r="K202" s="3">
        <f>COUNTIF(Expirydates!$B$2:$B$233,Analysis!A202)</f>
        <v>0</v>
      </c>
      <c r="L202" s="3">
        <f t="shared" si="15"/>
        <v>18.97756330860523</v>
      </c>
      <c r="M202" s="3">
        <f>COUNTIF(Expirydates!$C$2:$C$233,Analysis!A202)</f>
        <v>0</v>
      </c>
    </row>
    <row r="203" spans="1:13">
      <c r="A203" s="8">
        <v>41803</v>
      </c>
      <c r="B203" s="3">
        <v>7668.2</v>
      </c>
      <c r="C203" s="3">
        <v>7678.5</v>
      </c>
      <c r="D203" s="3">
        <v>7525.35</v>
      </c>
      <c r="E203" s="3">
        <v>7542.1</v>
      </c>
      <c r="F203" s="3">
        <v>174522339</v>
      </c>
      <c r="G203" s="3">
        <f t="shared" si="13"/>
        <v>18.97756330860523</v>
      </c>
      <c r="H203" s="3">
        <f t="shared" si="14"/>
        <v>18.814121474792636</v>
      </c>
      <c r="I203" s="3">
        <f>COUNTIF(Expirydates!$A$2:$A$233,Analysis!A203)</f>
        <v>0</v>
      </c>
      <c r="J203" s="20">
        <f t="shared" si="12"/>
        <v>18.814121474792636</v>
      </c>
      <c r="K203" s="3">
        <f>COUNTIF(Expirydates!$B$2:$B$233,Analysis!A203)</f>
        <v>0</v>
      </c>
      <c r="L203" s="3">
        <f t="shared" si="15"/>
        <v>18.814121474792636</v>
      </c>
      <c r="M203" s="3">
        <f>COUNTIF(Expirydates!$C$2:$C$233,Analysis!A203)</f>
        <v>1</v>
      </c>
    </row>
    <row r="204" spans="1:13">
      <c r="A204" s="8">
        <v>41802</v>
      </c>
      <c r="B204" s="3">
        <v>7641.3</v>
      </c>
      <c r="C204" s="3">
        <v>7658</v>
      </c>
      <c r="D204" s="3">
        <v>7593.8</v>
      </c>
      <c r="E204" s="3">
        <v>7649.9</v>
      </c>
      <c r="F204" s="3">
        <v>148207144</v>
      </c>
      <c r="G204" s="3">
        <f t="shared" si="13"/>
        <v>18.814121474792636</v>
      </c>
      <c r="H204" s="3">
        <f t="shared" si="14"/>
        <v>19.042237643389928</v>
      </c>
      <c r="I204" s="3">
        <f>COUNTIF(Expirydates!$A$2:$A$233,Analysis!A204)</f>
        <v>0</v>
      </c>
      <c r="J204" s="20">
        <f t="shared" si="12"/>
        <v>19.042237643389928</v>
      </c>
      <c r="K204" s="3">
        <f>COUNTIF(Expirydates!$B$2:$B$233,Analysis!A204)</f>
        <v>0</v>
      </c>
      <c r="L204" s="3">
        <f t="shared" si="15"/>
        <v>19.042237643389928</v>
      </c>
      <c r="M204" s="3">
        <f>COUNTIF(Expirydates!$C$2:$C$233,Analysis!A204)</f>
        <v>0</v>
      </c>
    </row>
    <row r="205" spans="1:13">
      <c r="A205" s="8">
        <v>41801</v>
      </c>
      <c r="B205" s="3">
        <v>7672.4</v>
      </c>
      <c r="C205" s="3">
        <v>7700.05</v>
      </c>
      <c r="D205" s="3">
        <v>7589.05</v>
      </c>
      <c r="E205" s="3">
        <v>7626.85</v>
      </c>
      <c r="F205" s="3">
        <v>186182446</v>
      </c>
      <c r="G205" s="3">
        <f t="shared" si="13"/>
        <v>19.042237643389928</v>
      </c>
      <c r="H205" s="3">
        <f t="shared" si="14"/>
        <v>19.05550567956595</v>
      </c>
      <c r="I205" s="3">
        <f>COUNTIF(Expirydates!$A$2:$A$233,Analysis!A205)</f>
        <v>0</v>
      </c>
      <c r="J205" s="20">
        <f t="shared" si="12"/>
        <v>19.05550567956595</v>
      </c>
      <c r="K205" s="3">
        <f>COUNTIF(Expirydates!$B$2:$B$233,Analysis!A205)</f>
        <v>0</v>
      </c>
      <c r="L205" s="3">
        <f t="shared" si="15"/>
        <v>19.05550567956595</v>
      </c>
      <c r="M205" s="3">
        <f>COUNTIF(Expirydates!$C$2:$C$233,Analysis!A205)</f>
        <v>0</v>
      </c>
    </row>
    <row r="206" spans="1:13">
      <c r="A206" s="8">
        <v>41800</v>
      </c>
      <c r="B206" s="3">
        <v>7679.05</v>
      </c>
      <c r="C206" s="3">
        <v>7683.2</v>
      </c>
      <c r="D206" s="3">
        <v>7579.3</v>
      </c>
      <c r="E206" s="3">
        <v>7656.4</v>
      </c>
      <c r="F206" s="3">
        <v>188669182</v>
      </c>
      <c r="G206" s="3">
        <f t="shared" si="13"/>
        <v>19.05550567956595</v>
      </c>
      <c r="H206" s="3">
        <f t="shared" si="14"/>
        <v>19.261730235305169</v>
      </c>
      <c r="I206" s="3">
        <f>COUNTIF(Expirydates!$A$2:$A$233,Analysis!A206)</f>
        <v>0</v>
      </c>
      <c r="J206" s="20">
        <f t="shared" si="12"/>
        <v>19.261730235305169</v>
      </c>
      <c r="K206" s="3">
        <f>COUNTIF(Expirydates!$B$2:$B$233,Analysis!A206)</f>
        <v>0</v>
      </c>
      <c r="L206" s="3">
        <f t="shared" si="15"/>
        <v>19.261730235305169</v>
      </c>
      <c r="M206" s="3">
        <f>COUNTIF(Expirydates!$C$2:$C$233,Analysis!A206)</f>
        <v>0</v>
      </c>
    </row>
    <row r="207" spans="1:13">
      <c r="A207" s="8">
        <v>41799</v>
      </c>
      <c r="B207" s="3">
        <v>7621.65</v>
      </c>
      <c r="C207" s="3">
        <v>7673.7</v>
      </c>
      <c r="D207" s="3">
        <v>7580.25</v>
      </c>
      <c r="E207" s="3">
        <v>7654.6</v>
      </c>
      <c r="F207" s="3">
        <v>231879926</v>
      </c>
      <c r="G207" s="3">
        <f t="shared" si="13"/>
        <v>19.261730235305169</v>
      </c>
      <c r="H207" s="3">
        <f t="shared" si="14"/>
        <v>19.330541230037959</v>
      </c>
      <c r="I207" s="3">
        <f>COUNTIF(Expirydates!$A$2:$A$233,Analysis!A207)</f>
        <v>0</v>
      </c>
      <c r="J207" s="20">
        <f t="shared" si="12"/>
        <v>19.330541230037959</v>
      </c>
      <c r="K207" s="3">
        <f>COUNTIF(Expirydates!$B$2:$B$233,Analysis!A207)</f>
        <v>0</v>
      </c>
      <c r="L207" s="3">
        <f t="shared" si="15"/>
        <v>19.330541230037959</v>
      </c>
      <c r="M207" s="3">
        <f>COUNTIF(Expirydates!$C$2:$C$233,Analysis!A207)</f>
        <v>0</v>
      </c>
    </row>
    <row r="208" spans="1:13">
      <c r="A208" s="8">
        <v>41796</v>
      </c>
      <c r="B208" s="3">
        <v>7521.5</v>
      </c>
      <c r="C208" s="3">
        <v>7592.7</v>
      </c>
      <c r="D208" s="3">
        <v>7497.65</v>
      </c>
      <c r="E208" s="3">
        <v>7583.4</v>
      </c>
      <c r="F208" s="3">
        <v>248397596</v>
      </c>
      <c r="G208" s="3">
        <f t="shared" si="13"/>
        <v>19.330541230037959</v>
      </c>
      <c r="H208" s="3">
        <f t="shared" si="14"/>
        <v>19.339610602266735</v>
      </c>
      <c r="I208" s="3">
        <f>COUNTIF(Expirydates!$A$2:$A$233,Analysis!A208)</f>
        <v>0</v>
      </c>
      <c r="J208" s="20">
        <f t="shared" si="12"/>
        <v>19.339610602266735</v>
      </c>
      <c r="K208" s="3">
        <f>COUNTIF(Expirydates!$B$2:$B$233,Analysis!A208)</f>
        <v>0</v>
      </c>
      <c r="L208" s="3">
        <f t="shared" si="15"/>
        <v>19.339610602266735</v>
      </c>
      <c r="M208" s="3">
        <f>COUNTIF(Expirydates!$C$2:$C$233,Analysis!A208)</f>
        <v>0</v>
      </c>
    </row>
    <row r="209" spans="1:13">
      <c r="A209" s="8">
        <v>41795</v>
      </c>
      <c r="B209" s="3">
        <v>7399.75</v>
      </c>
      <c r="C209" s="3">
        <v>7484.7</v>
      </c>
      <c r="D209" s="3">
        <v>7360.5</v>
      </c>
      <c r="E209" s="3">
        <v>7474.1</v>
      </c>
      <c r="F209" s="3">
        <v>250660653</v>
      </c>
      <c r="G209" s="3">
        <f t="shared" si="13"/>
        <v>19.339610602266735</v>
      </c>
      <c r="H209" s="3">
        <f t="shared" si="14"/>
        <v>19.136529487986564</v>
      </c>
      <c r="I209" s="3">
        <f>COUNTIF(Expirydates!$A$2:$A$233,Analysis!A209)</f>
        <v>0</v>
      </c>
      <c r="J209" s="20">
        <f t="shared" si="12"/>
        <v>19.136529487986564</v>
      </c>
      <c r="K209" s="3">
        <f>COUNTIF(Expirydates!$B$2:$B$233,Analysis!A209)</f>
        <v>0</v>
      </c>
      <c r="L209" s="3">
        <f t="shared" si="15"/>
        <v>19.136529487986564</v>
      </c>
      <c r="M209" s="3">
        <f>COUNTIF(Expirydates!$C$2:$C$233,Analysis!A209)</f>
        <v>0</v>
      </c>
    </row>
    <row r="210" spans="1:13">
      <c r="A210" s="8">
        <v>41794</v>
      </c>
      <c r="B210" s="3">
        <v>7417.55</v>
      </c>
      <c r="C210" s="3">
        <v>7433.3</v>
      </c>
      <c r="D210" s="3">
        <v>7391.35</v>
      </c>
      <c r="E210" s="3">
        <v>7402.25</v>
      </c>
      <c r="F210" s="3">
        <v>204592241</v>
      </c>
      <c r="G210" s="3">
        <f t="shared" si="13"/>
        <v>19.136529487986564</v>
      </c>
      <c r="H210" s="3">
        <f t="shared" si="14"/>
        <v>19.273734370945995</v>
      </c>
      <c r="I210" s="3">
        <f>COUNTIF(Expirydates!$A$2:$A$233,Analysis!A210)</f>
        <v>0</v>
      </c>
      <c r="J210" s="20">
        <f t="shared" si="12"/>
        <v>19.273734370945995</v>
      </c>
      <c r="K210" s="3">
        <f>COUNTIF(Expirydates!$B$2:$B$233,Analysis!A210)</f>
        <v>0</v>
      </c>
      <c r="L210" s="3">
        <f t="shared" si="15"/>
        <v>19.273734370945995</v>
      </c>
      <c r="M210" s="3">
        <f>COUNTIF(Expirydates!$C$2:$C$233,Analysis!A210)</f>
        <v>0</v>
      </c>
    </row>
    <row r="211" spans="1:13">
      <c r="A211" s="8">
        <v>41793</v>
      </c>
      <c r="B211" s="3">
        <v>7375.35</v>
      </c>
      <c r="C211" s="3">
        <v>7424.95</v>
      </c>
      <c r="D211" s="3">
        <v>7342.15</v>
      </c>
      <c r="E211" s="3">
        <v>7415.85</v>
      </c>
      <c r="F211" s="3">
        <v>234680218</v>
      </c>
      <c r="G211" s="3">
        <f t="shared" si="13"/>
        <v>19.273734370945995</v>
      </c>
      <c r="H211" s="3">
        <f t="shared" si="14"/>
        <v>18.950668678290825</v>
      </c>
      <c r="I211" s="3">
        <f>COUNTIF(Expirydates!$A$2:$A$233,Analysis!A211)</f>
        <v>0</v>
      </c>
      <c r="J211" s="20">
        <f t="shared" si="12"/>
        <v>18.950668678290825</v>
      </c>
      <c r="K211" s="3">
        <f>COUNTIF(Expirydates!$B$2:$B$233,Analysis!A211)</f>
        <v>0</v>
      </c>
      <c r="L211" s="3">
        <f t="shared" si="15"/>
        <v>18.950668678290825</v>
      </c>
      <c r="M211" s="3">
        <f>COUNTIF(Expirydates!$C$2:$C$233,Analysis!A211)</f>
        <v>0</v>
      </c>
    </row>
    <row r="212" spans="1:13">
      <c r="A212" s="8">
        <v>41792</v>
      </c>
      <c r="B212" s="3">
        <v>7264.05</v>
      </c>
      <c r="C212" s="3">
        <v>7368.6</v>
      </c>
      <c r="D212" s="3">
        <v>7239.5</v>
      </c>
      <c r="E212" s="3">
        <v>7362.5</v>
      </c>
      <c r="F212" s="3">
        <v>169891181</v>
      </c>
      <c r="G212" s="3">
        <f t="shared" si="13"/>
        <v>18.950668678290825</v>
      </c>
      <c r="H212" s="3">
        <f t="shared" si="14"/>
        <v>19.559002635862903</v>
      </c>
      <c r="I212" s="3">
        <f>COUNTIF(Expirydates!$A$2:$A$233,Analysis!A212)</f>
        <v>0</v>
      </c>
      <c r="J212" s="20">
        <f t="shared" si="12"/>
        <v>19.559002635862903</v>
      </c>
      <c r="K212" s="3">
        <f>COUNTIF(Expirydates!$B$2:$B$233,Analysis!A212)</f>
        <v>0</v>
      </c>
      <c r="L212" s="3">
        <f t="shared" si="15"/>
        <v>19.559002635862903</v>
      </c>
      <c r="M212" s="3">
        <f>COUNTIF(Expirydates!$C$2:$C$233,Analysis!A212)</f>
        <v>0</v>
      </c>
    </row>
    <row r="213" spans="1:13">
      <c r="A213" s="8">
        <v>41789</v>
      </c>
      <c r="B213" s="3">
        <v>7254.85</v>
      </c>
      <c r="C213" s="3">
        <v>7272.5</v>
      </c>
      <c r="D213" s="3">
        <v>7118.45</v>
      </c>
      <c r="E213" s="3">
        <v>7229.95</v>
      </c>
      <c r="F213" s="3">
        <v>312152571</v>
      </c>
      <c r="G213" s="3">
        <f t="shared" si="13"/>
        <v>19.559002635862903</v>
      </c>
      <c r="H213" s="3">
        <f t="shared" si="14"/>
        <v>19.300786206728006</v>
      </c>
      <c r="I213" s="3">
        <f>COUNTIF(Expirydates!$A$2:$A$233,Analysis!A213)</f>
        <v>0</v>
      </c>
      <c r="J213" s="20">
        <f t="shared" si="12"/>
        <v>19.300786206728006</v>
      </c>
      <c r="K213" s="3">
        <f>COUNTIF(Expirydates!$B$2:$B$233,Analysis!A213)</f>
        <v>1</v>
      </c>
      <c r="L213" s="3">
        <f t="shared" si="15"/>
        <v>19.300786206728006</v>
      </c>
      <c r="M213" s="3">
        <f>COUNTIF(Expirydates!$C$2:$C$233,Analysis!A213)</f>
        <v>0</v>
      </c>
    </row>
    <row r="214" spans="1:13">
      <c r="A214" s="8">
        <v>41788</v>
      </c>
      <c r="B214" s="3">
        <v>7316.6</v>
      </c>
      <c r="C214" s="3">
        <v>7325.4</v>
      </c>
      <c r="D214" s="3">
        <v>7224.4</v>
      </c>
      <c r="E214" s="3">
        <v>7235.65</v>
      </c>
      <c r="F214" s="3">
        <v>241115398</v>
      </c>
      <c r="G214" s="3">
        <f t="shared" si="13"/>
        <v>19.300786206728006</v>
      </c>
      <c r="H214" s="3">
        <f t="shared" si="14"/>
        <v>18.98369423315788</v>
      </c>
      <c r="I214" s="3">
        <f>COUNTIF(Expirydates!$A$2:$A$233,Analysis!A214)</f>
        <v>1</v>
      </c>
      <c r="J214" s="20">
        <f t="shared" si="12"/>
        <v>18.98369423315788</v>
      </c>
      <c r="K214" s="3">
        <f>COUNTIF(Expirydates!$B$2:$B$233,Analysis!A214)</f>
        <v>0</v>
      </c>
      <c r="L214" s="3">
        <f t="shared" si="15"/>
        <v>18.98369423315788</v>
      </c>
      <c r="M214" s="3">
        <f>COUNTIF(Expirydates!$C$2:$C$233,Analysis!A214)</f>
        <v>0</v>
      </c>
    </row>
    <row r="215" spans="1:13">
      <c r="A215" s="8">
        <v>41787</v>
      </c>
      <c r="B215" s="3">
        <v>7324.95</v>
      </c>
      <c r="C215" s="3">
        <v>7344.75</v>
      </c>
      <c r="D215" s="3">
        <v>7302.6</v>
      </c>
      <c r="E215" s="3">
        <v>7329.65</v>
      </c>
      <c r="F215" s="3">
        <v>175595609</v>
      </c>
      <c r="G215" s="3">
        <f t="shared" si="13"/>
        <v>18.98369423315788</v>
      </c>
      <c r="H215" s="3">
        <f t="shared" si="14"/>
        <v>18.943035309335382</v>
      </c>
      <c r="I215" s="3">
        <f>COUNTIF(Expirydates!$A$2:$A$233,Analysis!A215)</f>
        <v>0</v>
      </c>
      <c r="J215" s="20">
        <f t="shared" si="12"/>
        <v>18.943035309335382</v>
      </c>
      <c r="K215" s="3">
        <f>COUNTIF(Expirydates!$B$2:$B$233,Analysis!A215)</f>
        <v>0</v>
      </c>
      <c r="L215" s="3">
        <f t="shared" si="15"/>
        <v>18.943035309335382</v>
      </c>
      <c r="M215" s="3">
        <f>COUNTIF(Expirydates!$C$2:$C$233,Analysis!A215)</f>
        <v>0</v>
      </c>
    </row>
    <row r="216" spans="1:13">
      <c r="A216" s="8">
        <v>41786</v>
      </c>
      <c r="B216" s="3">
        <v>7363.1</v>
      </c>
      <c r="C216" s="3">
        <v>7372.95</v>
      </c>
      <c r="D216" s="3">
        <v>7274.75</v>
      </c>
      <c r="E216" s="3">
        <v>7318</v>
      </c>
      <c r="F216" s="3">
        <v>168599276</v>
      </c>
      <c r="G216" s="3">
        <f t="shared" si="13"/>
        <v>18.943035309335382</v>
      </c>
      <c r="H216" s="3">
        <f t="shared" si="14"/>
        <v>19.425847689260632</v>
      </c>
      <c r="I216" s="3">
        <f>COUNTIF(Expirydates!$A$2:$A$233,Analysis!A216)</f>
        <v>0</v>
      </c>
      <c r="J216" s="20">
        <f t="shared" si="12"/>
        <v>19.425847689260632</v>
      </c>
      <c r="K216" s="3">
        <f>COUNTIF(Expirydates!$B$2:$B$233,Analysis!A216)</f>
        <v>0</v>
      </c>
      <c r="L216" s="3">
        <f t="shared" si="15"/>
        <v>19.425847689260632</v>
      </c>
      <c r="M216" s="3">
        <f>COUNTIF(Expirydates!$C$2:$C$233,Analysis!A216)</f>
        <v>0</v>
      </c>
    </row>
    <row r="217" spans="1:13">
      <c r="A217" s="8">
        <v>41785</v>
      </c>
      <c r="B217" s="3">
        <v>7428.75</v>
      </c>
      <c r="C217" s="3">
        <v>7504</v>
      </c>
      <c r="D217" s="3">
        <v>7269.05</v>
      </c>
      <c r="E217" s="3">
        <v>7359.05</v>
      </c>
      <c r="F217" s="3">
        <v>273236339</v>
      </c>
      <c r="G217" s="3">
        <f t="shared" si="13"/>
        <v>19.425847689260632</v>
      </c>
      <c r="H217" s="3">
        <f t="shared" si="14"/>
        <v>19.374799242356875</v>
      </c>
      <c r="I217" s="3">
        <f>COUNTIF(Expirydates!$A$2:$A$233,Analysis!A217)</f>
        <v>0</v>
      </c>
      <c r="J217" s="20">
        <f t="shared" si="12"/>
        <v>19.374799242356875</v>
      </c>
      <c r="K217" s="3">
        <f>COUNTIF(Expirydates!$B$2:$B$233,Analysis!A217)</f>
        <v>0</v>
      </c>
      <c r="L217" s="3">
        <f t="shared" si="15"/>
        <v>19.374799242356875</v>
      </c>
      <c r="M217" s="3">
        <f>COUNTIF(Expirydates!$C$2:$C$233,Analysis!A217)</f>
        <v>0</v>
      </c>
    </row>
    <row r="218" spans="1:13">
      <c r="A218" s="8">
        <v>41782</v>
      </c>
      <c r="B218" s="3">
        <v>7306.5</v>
      </c>
      <c r="C218" s="3">
        <v>7381</v>
      </c>
      <c r="D218" s="3">
        <v>7293.9</v>
      </c>
      <c r="E218" s="3">
        <v>7367.1</v>
      </c>
      <c r="F218" s="3">
        <v>259638086</v>
      </c>
      <c r="G218" s="3">
        <f t="shared" si="13"/>
        <v>19.374799242356875</v>
      </c>
      <c r="H218" s="3">
        <f t="shared" si="14"/>
        <v>19.300074680124109</v>
      </c>
      <c r="I218" s="3">
        <f>COUNTIF(Expirydates!$A$2:$A$233,Analysis!A218)</f>
        <v>0</v>
      </c>
      <c r="J218" s="20">
        <f t="shared" si="12"/>
        <v>19.300074680124109</v>
      </c>
      <c r="K218" s="3">
        <f>COUNTIF(Expirydates!$B$2:$B$233,Analysis!A218)</f>
        <v>0</v>
      </c>
      <c r="L218" s="3">
        <f t="shared" si="15"/>
        <v>19.300074680124109</v>
      </c>
      <c r="M218" s="3">
        <f>COUNTIF(Expirydates!$C$2:$C$233,Analysis!A218)</f>
        <v>0</v>
      </c>
    </row>
    <row r="219" spans="1:13">
      <c r="A219" s="8">
        <v>41781</v>
      </c>
      <c r="B219" s="3">
        <v>7289.95</v>
      </c>
      <c r="C219" s="3">
        <v>7319.55</v>
      </c>
      <c r="D219" s="3">
        <v>7258.15</v>
      </c>
      <c r="E219" s="3">
        <v>7276.4</v>
      </c>
      <c r="F219" s="3">
        <v>240943899</v>
      </c>
      <c r="G219" s="3">
        <f t="shared" si="13"/>
        <v>19.300074680124109</v>
      </c>
      <c r="H219" s="3">
        <f t="shared" si="14"/>
        <v>19.129395247516666</v>
      </c>
      <c r="I219" s="3">
        <f>COUNTIF(Expirydates!$A$2:$A$233,Analysis!A219)</f>
        <v>0</v>
      </c>
      <c r="J219" s="20">
        <f t="shared" si="12"/>
        <v>19.129395247516666</v>
      </c>
      <c r="K219" s="3">
        <f>COUNTIF(Expirydates!$B$2:$B$233,Analysis!A219)</f>
        <v>0</v>
      </c>
      <c r="L219" s="3">
        <f t="shared" si="15"/>
        <v>19.129395247516666</v>
      </c>
      <c r="M219" s="3">
        <f>COUNTIF(Expirydates!$C$2:$C$233,Analysis!A219)</f>
        <v>1</v>
      </c>
    </row>
    <row r="220" spans="1:13">
      <c r="A220" s="8">
        <v>41780</v>
      </c>
      <c r="B220" s="3">
        <v>7274.85</v>
      </c>
      <c r="C220" s="3">
        <v>7287.15</v>
      </c>
      <c r="D220" s="3">
        <v>7206.7</v>
      </c>
      <c r="E220" s="3">
        <v>7252.9</v>
      </c>
      <c r="F220" s="3">
        <v>203137825</v>
      </c>
      <c r="G220" s="3">
        <f t="shared" si="13"/>
        <v>19.129395247516666</v>
      </c>
      <c r="H220" s="3">
        <f t="shared" si="14"/>
        <v>19.358079505615954</v>
      </c>
      <c r="I220" s="3">
        <f>COUNTIF(Expirydates!$A$2:$A$233,Analysis!A220)</f>
        <v>0</v>
      </c>
      <c r="J220" s="20">
        <f t="shared" si="12"/>
        <v>19.358079505615954</v>
      </c>
      <c r="K220" s="3">
        <f>COUNTIF(Expirydates!$B$2:$B$233,Analysis!A220)</f>
        <v>0</v>
      </c>
      <c r="L220" s="3">
        <f t="shared" si="15"/>
        <v>19.358079505615954</v>
      </c>
      <c r="M220" s="3">
        <f>COUNTIF(Expirydates!$C$2:$C$233,Analysis!A220)</f>
        <v>0</v>
      </c>
    </row>
    <row r="221" spans="1:13">
      <c r="A221" s="8">
        <v>41779</v>
      </c>
      <c r="B221" s="3">
        <v>7309.95</v>
      </c>
      <c r="C221" s="3">
        <v>7353.65</v>
      </c>
      <c r="D221" s="3">
        <v>7247.7</v>
      </c>
      <c r="E221" s="3">
        <v>7275.5</v>
      </c>
      <c r="F221" s="3">
        <v>255333095</v>
      </c>
      <c r="G221" s="3">
        <f t="shared" si="13"/>
        <v>19.358079505615954</v>
      </c>
      <c r="H221" s="3">
        <f t="shared" si="14"/>
        <v>19.572032710990218</v>
      </c>
      <c r="I221" s="3">
        <f>COUNTIF(Expirydates!$A$2:$A$233,Analysis!A221)</f>
        <v>0</v>
      </c>
      <c r="J221" s="20">
        <f t="shared" si="12"/>
        <v>19.572032710990218</v>
      </c>
      <c r="K221" s="3">
        <f>COUNTIF(Expirydates!$B$2:$B$233,Analysis!A221)</f>
        <v>0</v>
      </c>
      <c r="L221" s="3">
        <f t="shared" si="15"/>
        <v>19.572032710990218</v>
      </c>
      <c r="M221" s="3">
        <f>COUNTIF(Expirydates!$C$2:$C$233,Analysis!A221)</f>
        <v>0</v>
      </c>
    </row>
    <row r="222" spans="1:13">
      <c r="A222" s="8">
        <v>41778</v>
      </c>
      <c r="B222" s="3">
        <v>7276.85</v>
      </c>
      <c r="C222" s="3">
        <v>7291.1</v>
      </c>
      <c r="D222" s="3">
        <v>7193.55</v>
      </c>
      <c r="E222" s="3">
        <v>7263.55</v>
      </c>
      <c r="F222" s="3">
        <v>316246557</v>
      </c>
      <c r="G222" s="3">
        <f t="shared" si="13"/>
        <v>19.572032710990218</v>
      </c>
      <c r="H222" s="3">
        <f t="shared" si="14"/>
        <v>19.789718922382239</v>
      </c>
      <c r="I222" s="3">
        <f>COUNTIF(Expirydates!$A$2:$A$233,Analysis!A222)</f>
        <v>0</v>
      </c>
      <c r="J222" s="20">
        <f t="shared" si="12"/>
        <v>19.789718922382239</v>
      </c>
      <c r="K222" s="3">
        <f>COUNTIF(Expirydates!$B$2:$B$233,Analysis!A222)</f>
        <v>0</v>
      </c>
      <c r="L222" s="3">
        <f t="shared" si="15"/>
        <v>19.789718922382239</v>
      </c>
      <c r="M222" s="3">
        <f>COUNTIF(Expirydates!$C$2:$C$233,Analysis!A222)</f>
        <v>0</v>
      </c>
    </row>
    <row r="223" spans="1:13">
      <c r="A223" s="8">
        <v>41775</v>
      </c>
      <c r="B223" s="3">
        <v>7270.2</v>
      </c>
      <c r="C223" s="3">
        <v>7563.5</v>
      </c>
      <c r="D223" s="3">
        <v>7130.65</v>
      </c>
      <c r="E223" s="3">
        <v>7203</v>
      </c>
      <c r="F223" s="3">
        <v>393156741</v>
      </c>
      <c r="G223" s="3">
        <f t="shared" si="13"/>
        <v>19.789718922382239</v>
      </c>
      <c r="H223" s="3">
        <f t="shared" si="14"/>
        <v>19.04580860575479</v>
      </c>
      <c r="I223" s="3">
        <f>COUNTIF(Expirydates!$A$2:$A$233,Analysis!A223)</f>
        <v>1</v>
      </c>
      <c r="J223" s="20">
        <f t="shared" si="12"/>
        <v>19.04580860575479</v>
      </c>
      <c r="K223" s="3">
        <f>COUNTIF(Expirydates!$B$2:$B$233,Analysis!A223)</f>
        <v>0</v>
      </c>
      <c r="L223" s="3">
        <f t="shared" si="15"/>
        <v>19.04580860575479</v>
      </c>
      <c r="M223" s="3">
        <f>COUNTIF(Expirydates!$C$2:$C$233,Analysis!A223)</f>
        <v>0</v>
      </c>
    </row>
    <row r="224" spans="1:13">
      <c r="A224" s="8">
        <v>41774</v>
      </c>
      <c r="B224" s="3">
        <v>7111.3</v>
      </c>
      <c r="C224" s="3">
        <v>7152.55</v>
      </c>
      <c r="D224" s="3">
        <v>7082.55</v>
      </c>
      <c r="E224" s="3">
        <v>7123.15</v>
      </c>
      <c r="F224" s="3">
        <v>186848485</v>
      </c>
      <c r="G224" s="3">
        <f t="shared" si="13"/>
        <v>19.04580860575479</v>
      </c>
      <c r="H224" s="3">
        <f t="shared" si="14"/>
        <v>18.992813043941617</v>
      </c>
      <c r="I224" s="3">
        <f>COUNTIF(Expirydates!$A$2:$A$233,Analysis!A224)</f>
        <v>0</v>
      </c>
      <c r="J224" s="20">
        <f t="shared" si="12"/>
        <v>18.992813043941617</v>
      </c>
      <c r="K224" s="3">
        <f>COUNTIF(Expirydates!$B$2:$B$233,Analysis!A224)</f>
        <v>0</v>
      </c>
      <c r="L224" s="3">
        <f t="shared" si="15"/>
        <v>18.992813043941617</v>
      </c>
      <c r="M224" s="3">
        <f>COUNTIF(Expirydates!$C$2:$C$233,Analysis!A224)</f>
        <v>0</v>
      </c>
    </row>
    <row r="225" spans="1:13">
      <c r="A225" s="8">
        <v>41773</v>
      </c>
      <c r="B225" s="3">
        <v>7112</v>
      </c>
      <c r="C225" s="3">
        <v>7142.25</v>
      </c>
      <c r="D225" s="3">
        <v>7080.9</v>
      </c>
      <c r="E225" s="3">
        <v>7108.75</v>
      </c>
      <c r="F225" s="3">
        <v>177204155</v>
      </c>
      <c r="G225" s="3">
        <f t="shared" si="13"/>
        <v>18.992813043941617</v>
      </c>
      <c r="H225" s="3">
        <f t="shared" si="14"/>
        <v>19.263203218886126</v>
      </c>
      <c r="I225" s="3">
        <f>COUNTIF(Expirydates!$A$2:$A$233,Analysis!A225)</f>
        <v>0</v>
      </c>
      <c r="J225" s="20">
        <f t="shared" si="12"/>
        <v>19.263203218886126</v>
      </c>
      <c r="K225" s="3">
        <f>COUNTIF(Expirydates!$B$2:$B$233,Analysis!A225)</f>
        <v>0</v>
      </c>
      <c r="L225" s="3">
        <f t="shared" si="15"/>
        <v>19.263203218886126</v>
      </c>
      <c r="M225" s="3">
        <f>COUNTIF(Expirydates!$C$2:$C$233,Analysis!A225)</f>
        <v>0</v>
      </c>
    </row>
    <row r="226" spans="1:13">
      <c r="A226" s="8">
        <v>41772</v>
      </c>
      <c r="B226" s="3">
        <v>7080</v>
      </c>
      <c r="C226" s="3">
        <v>7172.35</v>
      </c>
      <c r="D226" s="3">
        <v>7067.15</v>
      </c>
      <c r="E226" s="3">
        <v>7108.75</v>
      </c>
      <c r="F226" s="3">
        <v>232221733</v>
      </c>
      <c r="G226" s="3">
        <f t="shared" si="13"/>
        <v>19.263203218886126</v>
      </c>
      <c r="H226" s="3">
        <f t="shared" si="14"/>
        <v>18.876364138834393</v>
      </c>
      <c r="I226" s="3">
        <f>COUNTIF(Expirydates!$A$2:$A$233,Analysis!A226)</f>
        <v>0</v>
      </c>
      <c r="J226" s="20">
        <f t="shared" si="12"/>
        <v>18.876364138834393</v>
      </c>
      <c r="K226" s="3">
        <f>COUNTIF(Expirydates!$B$2:$B$233,Analysis!A226)</f>
        <v>0</v>
      </c>
      <c r="L226" s="3">
        <f t="shared" si="15"/>
        <v>18.876364138834393</v>
      </c>
      <c r="M226" s="3">
        <f>COUNTIF(Expirydates!$C$2:$C$233,Analysis!A226)</f>
        <v>0</v>
      </c>
    </row>
    <row r="227" spans="1:13">
      <c r="A227" s="8">
        <v>41771</v>
      </c>
      <c r="B227" s="3">
        <v>6863.4</v>
      </c>
      <c r="C227" s="3">
        <v>7020.05</v>
      </c>
      <c r="D227" s="3">
        <v>6862.9</v>
      </c>
      <c r="E227" s="3">
        <v>7014.25</v>
      </c>
      <c r="F227" s="3">
        <v>157725090</v>
      </c>
      <c r="G227" s="3">
        <f t="shared" si="13"/>
        <v>18.876364138834393</v>
      </c>
      <c r="H227" s="3">
        <f t="shared" si="14"/>
        <v>18.930162138647148</v>
      </c>
      <c r="I227" s="3">
        <f>COUNTIF(Expirydates!$A$2:$A$233,Analysis!A227)</f>
        <v>0</v>
      </c>
      <c r="J227" s="20">
        <f t="shared" si="12"/>
        <v>18.930162138647148</v>
      </c>
      <c r="K227" s="3">
        <f>COUNTIF(Expirydates!$B$2:$B$233,Analysis!A227)</f>
        <v>0</v>
      </c>
      <c r="L227" s="3">
        <f t="shared" si="15"/>
        <v>18.930162138647148</v>
      </c>
      <c r="M227" s="3">
        <f>COUNTIF(Expirydates!$C$2:$C$233,Analysis!A227)</f>
        <v>0</v>
      </c>
    </row>
    <row r="228" spans="1:13">
      <c r="A228" s="8">
        <v>41768</v>
      </c>
      <c r="B228" s="3">
        <v>6654.15</v>
      </c>
      <c r="C228" s="3">
        <v>6871.35</v>
      </c>
      <c r="D228" s="3">
        <v>6652.15</v>
      </c>
      <c r="E228" s="3">
        <v>6858.8</v>
      </c>
      <c r="F228" s="3">
        <v>166442779</v>
      </c>
      <c r="G228" s="3">
        <f t="shared" si="13"/>
        <v>18.930162138647148</v>
      </c>
      <c r="H228" s="3">
        <f t="shared" si="14"/>
        <v>18.436059334909228</v>
      </c>
      <c r="I228" s="3">
        <f>COUNTIF(Expirydates!$A$2:$A$233,Analysis!A228)</f>
        <v>0</v>
      </c>
      <c r="J228" s="20">
        <f t="shared" si="12"/>
        <v>18.436059334909228</v>
      </c>
      <c r="K228" s="3">
        <f>COUNTIF(Expirydates!$B$2:$B$233,Analysis!A228)</f>
        <v>0</v>
      </c>
      <c r="L228" s="3">
        <f t="shared" si="15"/>
        <v>18.436059334909228</v>
      </c>
      <c r="M228" s="3">
        <f>COUNTIF(Expirydates!$C$2:$C$233,Analysis!A228)</f>
        <v>1</v>
      </c>
    </row>
    <row r="229" spans="1:13">
      <c r="A229" s="8">
        <v>41767</v>
      </c>
      <c r="B229" s="3">
        <v>6669.9</v>
      </c>
      <c r="C229" s="3">
        <v>6688.4</v>
      </c>
      <c r="D229" s="3">
        <v>6638.55</v>
      </c>
      <c r="E229" s="3">
        <v>6659.85</v>
      </c>
      <c r="F229" s="3">
        <v>101549745</v>
      </c>
      <c r="G229" s="3">
        <f t="shared" si="13"/>
        <v>18.436059334909228</v>
      </c>
      <c r="H229" s="3">
        <f t="shared" si="14"/>
        <v>18.552583983104071</v>
      </c>
      <c r="I229" s="3">
        <f>COUNTIF(Expirydates!$A$2:$A$233,Analysis!A229)</f>
        <v>0</v>
      </c>
      <c r="J229" s="20">
        <f t="shared" si="12"/>
        <v>18.552583983104071</v>
      </c>
      <c r="K229" s="3">
        <f>COUNTIF(Expirydates!$B$2:$B$233,Analysis!A229)</f>
        <v>0</v>
      </c>
      <c r="L229" s="3">
        <f t="shared" si="15"/>
        <v>18.552583983104071</v>
      </c>
      <c r="M229" s="3">
        <f>COUNTIF(Expirydates!$C$2:$C$233,Analysis!A229)</f>
        <v>0</v>
      </c>
    </row>
    <row r="230" spans="1:13">
      <c r="A230" s="8">
        <v>41766</v>
      </c>
      <c r="B230" s="3">
        <v>6708.6</v>
      </c>
      <c r="C230" s="3">
        <v>6718.75</v>
      </c>
      <c r="D230" s="3">
        <v>6642.9</v>
      </c>
      <c r="E230" s="3">
        <v>6652.55</v>
      </c>
      <c r="F230" s="3">
        <v>114099791</v>
      </c>
      <c r="G230" s="3">
        <f t="shared" si="13"/>
        <v>18.552583983104071</v>
      </c>
      <c r="H230" s="3">
        <f t="shared" si="14"/>
        <v>18.296153412827174</v>
      </c>
      <c r="I230" s="3">
        <f>COUNTIF(Expirydates!$A$2:$A$233,Analysis!A230)</f>
        <v>0</v>
      </c>
      <c r="J230" s="20">
        <f t="shared" si="12"/>
        <v>18.296153412827174</v>
      </c>
      <c r="K230" s="3">
        <f>COUNTIF(Expirydates!$B$2:$B$233,Analysis!A230)</f>
        <v>0</v>
      </c>
      <c r="L230" s="3">
        <f t="shared" si="15"/>
        <v>18.296153412827174</v>
      </c>
      <c r="M230" s="3">
        <f>COUNTIF(Expirydates!$C$2:$C$233,Analysis!A230)</f>
        <v>0</v>
      </c>
    </row>
    <row r="231" spans="1:13">
      <c r="A231" s="8">
        <v>41765</v>
      </c>
      <c r="B231" s="3">
        <v>6719.25</v>
      </c>
      <c r="C231" s="3">
        <v>6743.45</v>
      </c>
      <c r="D231" s="3">
        <v>6701.9</v>
      </c>
      <c r="E231" s="3">
        <v>6715.3</v>
      </c>
      <c r="F231" s="3">
        <v>88291413</v>
      </c>
      <c r="G231" s="3">
        <f t="shared" si="13"/>
        <v>18.296153412827174</v>
      </c>
      <c r="H231" s="3">
        <f t="shared" si="14"/>
        <v>18.46937236040899</v>
      </c>
      <c r="I231" s="3">
        <f>COUNTIF(Expirydates!$A$2:$A$233,Analysis!A231)</f>
        <v>0</v>
      </c>
      <c r="J231" s="20">
        <f t="shared" si="12"/>
        <v>18.46937236040899</v>
      </c>
      <c r="K231" s="3">
        <f>COUNTIF(Expirydates!$B$2:$B$233,Analysis!A231)</f>
        <v>0</v>
      </c>
      <c r="L231" s="3">
        <f t="shared" si="15"/>
        <v>18.46937236040899</v>
      </c>
      <c r="M231" s="3">
        <f>COUNTIF(Expirydates!$C$2:$C$233,Analysis!A231)</f>
        <v>0</v>
      </c>
    </row>
    <row r="232" spans="1:13">
      <c r="A232" s="8">
        <v>41764</v>
      </c>
      <c r="B232" s="3">
        <v>6681.65</v>
      </c>
      <c r="C232" s="3">
        <v>6741.05</v>
      </c>
      <c r="D232" s="3">
        <v>6680.45</v>
      </c>
      <c r="E232" s="3">
        <v>6699.35</v>
      </c>
      <c r="F232" s="3">
        <v>104989653</v>
      </c>
      <c r="G232" s="3">
        <f t="shared" si="13"/>
        <v>18.46937236040899</v>
      </c>
      <c r="H232" s="3">
        <f t="shared" si="14"/>
        <v>18.554121208693072</v>
      </c>
      <c r="I232" s="3">
        <f>COUNTIF(Expirydates!$A$2:$A$233,Analysis!A232)</f>
        <v>0</v>
      </c>
      <c r="J232" s="20">
        <f t="shared" si="12"/>
        <v>18.554121208693072</v>
      </c>
      <c r="K232" s="3">
        <f>COUNTIF(Expirydates!$B$2:$B$233,Analysis!A232)</f>
        <v>0</v>
      </c>
      <c r="L232" s="3">
        <f t="shared" si="15"/>
        <v>18.554121208693072</v>
      </c>
      <c r="M232" s="3">
        <f>COUNTIF(Expirydates!$C$2:$C$233,Analysis!A232)</f>
        <v>0</v>
      </c>
    </row>
    <row r="233" spans="1:13">
      <c r="A233" s="8">
        <v>41761</v>
      </c>
      <c r="B233" s="3">
        <v>6709.95</v>
      </c>
      <c r="C233" s="3">
        <v>6737.65</v>
      </c>
      <c r="D233" s="3">
        <v>6689.5</v>
      </c>
      <c r="E233" s="3">
        <v>6694.8</v>
      </c>
      <c r="F233" s="3">
        <v>114275323</v>
      </c>
      <c r="G233" s="3">
        <f t="shared" si="13"/>
        <v>18.554121208693072</v>
      </c>
      <c r="H233" s="3">
        <f t="shared" si="14"/>
        <v>18.897578497765316</v>
      </c>
      <c r="I233" s="3">
        <f>COUNTIF(Expirydates!$A$2:$A$233,Analysis!A233)</f>
        <v>0</v>
      </c>
      <c r="J233" s="20">
        <f t="shared" si="12"/>
        <v>18.897578497765316</v>
      </c>
      <c r="K233" s="3">
        <f>COUNTIF(Expirydates!$B$2:$B$233,Analysis!A233)</f>
        <v>0</v>
      </c>
      <c r="L233" s="3">
        <f t="shared" si="15"/>
        <v>18.897578497765316</v>
      </c>
      <c r="M233" s="3">
        <f>COUNTIF(Expirydates!$C$2:$C$233,Analysis!A233)</f>
        <v>0</v>
      </c>
    </row>
    <row r="234" spans="1:13">
      <c r="A234" s="8">
        <v>41759</v>
      </c>
      <c r="B234" s="3">
        <v>6724.95</v>
      </c>
      <c r="C234" s="3">
        <v>6780.15</v>
      </c>
      <c r="D234" s="3">
        <v>6656.8</v>
      </c>
      <c r="E234" s="3">
        <v>6696.4</v>
      </c>
      <c r="F234" s="3">
        <v>161106871</v>
      </c>
      <c r="G234" s="3">
        <f t="shared" si="13"/>
        <v>18.897578497765316</v>
      </c>
      <c r="H234" s="3">
        <f t="shared" si="14"/>
        <v>18.564880918440725</v>
      </c>
      <c r="I234" s="3">
        <f>COUNTIF(Expirydates!$A$2:$A$233,Analysis!A234)</f>
        <v>0</v>
      </c>
      <c r="J234" s="20">
        <f t="shared" si="12"/>
        <v>18.564880918440725</v>
      </c>
      <c r="K234" s="3">
        <f>COUNTIF(Expirydates!$B$2:$B$233,Analysis!A234)</f>
        <v>0</v>
      </c>
      <c r="L234" s="3">
        <f t="shared" si="15"/>
        <v>18.564880918440725</v>
      </c>
      <c r="M234" s="3">
        <f>COUNTIF(Expirydates!$C$2:$C$233,Analysis!A234)</f>
        <v>0</v>
      </c>
    </row>
    <row r="235" spans="1:13">
      <c r="A235" s="8">
        <v>41758</v>
      </c>
      <c r="B235" s="3">
        <v>6769</v>
      </c>
      <c r="C235" s="3">
        <v>6779.7</v>
      </c>
      <c r="D235" s="3">
        <v>6708.65</v>
      </c>
      <c r="E235" s="3">
        <v>6715.25</v>
      </c>
      <c r="F235" s="3">
        <v>115511531</v>
      </c>
      <c r="G235" s="3">
        <f t="shared" si="13"/>
        <v>18.564880918440725</v>
      </c>
      <c r="H235" s="3">
        <f t="shared" si="14"/>
        <v>18.587572775485633</v>
      </c>
      <c r="I235" s="3">
        <f>COUNTIF(Expirydates!$A$2:$A$233,Analysis!A235)</f>
        <v>0</v>
      </c>
      <c r="J235" s="20">
        <f t="shared" si="12"/>
        <v>18.587572775485633</v>
      </c>
      <c r="K235" s="3">
        <f>COUNTIF(Expirydates!$B$2:$B$233,Analysis!A235)</f>
        <v>0</v>
      </c>
      <c r="L235" s="3">
        <f t="shared" si="15"/>
        <v>18.587572775485633</v>
      </c>
      <c r="M235" s="3">
        <f>COUNTIF(Expirydates!$C$2:$C$233,Analysis!A235)</f>
        <v>0</v>
      </c>
    </row>
    <row r="236" spans="1:13">
      <c r="A236" s="8">
        <v>41757</v>
      </c>
      <c r="B236" s="3">
        <v>6778.55</v>
      </c>
      <c r="C236" s="3">
        <v>6786.25</v>
      </c>
      <c r="D236" s="3">
        <v>6750.3</v>
      </c>
      <c r="E236" s="3">
        <v>6761.25</v>
      </c>
      <c r="F236" s="3">
        <v>118162668</v>
      </c>
      <c r="G236" s="3">
        <f t="shared" si="13"/>
        <v>18.587572775485633</v>
      </c>
      <c r="H236" s="3">
        <f t="shared" si="14"/>
        <v>18.854544065221432</v>
      </c>
      <c r="I236" s="3">
        <f>COUNTIF(Expirydates!$A$2:$A$233,Analysis!A236)</f>
        <v>0</v>
      </c>
      <c r="J236" s="20">
        <f t="shared" si="12"/>
        <v>18.854544065221432</v>
      </c>
      <c r="K236" s="3">
        <f>COUNTIF(Expirydates!$B$2:$B$233,Analysis!A236)</f>
        <v>0</v>
      </c>
      <c r="L236" s="3">
        <f t="shared" si="15"/>
        <v>18.854544065221432</v>
      </c>
      <c r="M236" s="3">
        <f>COUNTIF(Expirydates!$C$2:$C$233,Analysis!A236)</f>
        <v>0</v>
      </c>
    </row>
    <row r="237" spans="1:13">
      <c r="A237" s="8">
        <v>41754</v>
      </c>
      <c r="B237" s="3">
        <v>6855.8</v>
      </c>
      <c r="C237" s="3">
        <v>6869.85</v>
      </c>
      <c r="D237" s="3">
        <v>6772.85</v>
      </c>
      <c r="E237" s="3">
        <v>6782.75</v>
      </c>
      <c r="F237" s="3">
        <v>154320793</v>
      </c>
      <c r="G237" s="3">
        <f t="shared" si="13"/>
        <v>18.854544065221432</v>
      </c>
      <c r="H237" s="3">
        <f t="shared" si="14"/>
        <v>19.024849005908791</v>
      </c>
      <c r="I237" s="3">
        <f>COUNTIF(Expirydates!$A$2:$A$233,Analysis!A237)</f>
        <v>0</v>
      </c>
      <c r="J237" s="20">
        <f t="shared" si="12"/>
        <v>19.024849005908791</v>
      </c>
      <c r="K237" s="3">
        <f>COUNTIF(Expirydates!$B$2:$B$233,Analysis!A237)</f>
        <v>1</v>
      </c>
      <c r="L237" s="3">
        <f t="shared" si="15"/>
        <v>19.024849005908791</v>
      </c>
      <c r="M237" s="3">
        <f>COUNTIF(Expirydates!$C$2:$C$233,Analysis!A237)</f>
        <v>0</v>
      </c>
    </row>
    <row r="238" spans="1:13">
      <c r="A238" s="8">
        <v>41752</v>
      </c>
      <c r="B238" s="3">
        <v>6823.25</v>
      </c>
      <c r="C238" s="3">
        <v>6861.6</v>
      </c>
      <c r="D238" s="3">
        <v>6820.75</v>
      </c>
      <c r="E238" s="3">
        <v>6840.8</v>
      </c>
      <c r="F238" s="3">
        <v>182972972</v>
      </c>
      <c r="G238" s="3">
        <f t="shared" si="13"/>
        <v>19.024849005908791</v>
      </c>
      <c r="H238" s="3">
        <f t="shared" si="14"/>
        <v>18.557769978693937</v>
      </c>
      <c r="I238" s="3">
        <f>COUNTIF(Expirydates!$A$2:$A$233,Analysis!A238)</f>
        <v>0</v>
      </c>
      <c r="J238" s="20">
        <f t="shared" si="12"/>
        <v>18.557769978693937</v>
      </c>
      <c r="K238" s="3">
        <f>COUNTIF(Expirydates!$B$2:$B$233,Analysis!A238)</f>
        <v>0</v>
      </c>
      <c r="L238" s="3">
        <f t="shared" si="15"/>
        <v>18.557769978693937</v>
      </c>
      <c r="M238" s="3">
        <f>COUNTIF(Expirydates!$C$2:$C$233,Analysis!A238)</f>
        <v>0</v>
      </c>
    </row>
    <row r="239" spans="1:13">
      <c r="A239" s="8">
        <v>41751</v>
      </c>
      <c r="B239" s="3">
        <v>6822.9</v>
      </c>
      <c r="C239" s="3">
        <v>6838</v>
      </c>
      <c r="D239" s="3">
        <v>6806.25</v>
      </c>
      <c r="E239" s="3">
        <v>6815.35</v>
      </c>
      <c r="F239" s="3">
        <v>114693049</v>
      </c>
      <c r="G239" s="3">
        <f t="shared" si="13"/>
        <v>18.557769978693937</v>
      </c>
      <c r="H239" s="3">
        <f t="shared" si="14"/>
        <v>18.532582635086772</v>
      </c>
      <c r="I239" s="3">
        <f>COUNTIF(Expirydates!$A$2:$A$233,Analysis!A239)</f>
        <v>0</v>
      </c>
      <c r="J239" s="20">
        <f t="shared" si="12"/>
        <v>18.532582635086772</v>
      </c>
      <c r="K239" s="3">
        <f>COUNTIF(Expirydates!$B$2:$B$233,Analysis!A239)</f>
        <v>0</v>
      </c>
      <c r="L239" s="3">
        <f t="shared" si="15"/>
        <v>18.532582635086772</v>
      </c>
      <c r="M239" s="3">
        <f>COUNTIF(Expirydates!$C$2:$C$233,Analysis!A239)</f>
        <v>0</v>
      </c>
    </row>
    <row r="240" spans="1:13">
      <c r="A240" s="8">
        <v>41750</v>
      </c>
      <c r="B240" s="3">
        <v>6789.25</v>
      </c>
      <c r="C240" s="3">
        <v>6825.45</v>
      </c>
      <c r="D240" s="3">
        <v>6786.9</v>
      </c>
      <c r="E240" s="3">
        <v>6817.65</v>
      </c>
      <c r="F240" s="3">
        <v>111840313</v>
      </c>
      <c r="G240" s="3">
        <f t="shared" si="13"/>
        <v>18.532582635086772</v>
      </c>
      <c r="H240" s="3">
        <f t="shared" si="14"/>
        <v>18.694428949395842</v>
      </c>
      <c r="I240" s="3">
        <f>COUNTIF(Expirydates!$A$2:$A$233,Analysis!A240)</f>
        <v>0</v>
      </c>
      <c r="J240" s="20">
        <f t="shared" si="12"/>
        <v>18.694428949395842</v>
      </c>
      <c r="K240" s="3">
        <f>COUNTIF(Expirydates!$B$2:$B$233,Analysis!A240)</f>
        <v>0</v>
      </c>
      <c r="L240" s="3">
        <f t="shared" si="15"/>
        <v>18.694428949395842</v>
      </c>
      <c r="M240" s="3">
        <f>COUNTIF(Expirydates!$C$2:$C$233,Analysis!A240)</f>
        <v>0</v>
      </c>
    </row>
    <row r="241" spans="1:13">
      <c r="A241" s="8">
        <v>41746</v>
      </c>
      <c r="B241" s="3">
        <v>6695.45</v>
      </c>
      <c r="C241" s="3">
        <v>6783.05</v>
      </c>
      <c r="D241" s="3">
        <v>6684.4</v>
      </c>
      <c r="E241" s="3">
        <v>6779.4</v>
      </c>
      <c r="F241" s="3">
        <v>131488368</v>
      </c>
      <c r="G241" s="3">
        <f t="shared" si="13"/>
        <v>18.694428949395842</v>
      </c>
      <c r="H241" s="3">
        <f t="shared" si="14"/>
        <v>18.601074051200843</v>
      </c>
      <c r="I241" s="3">
        <f>COUNTIF(Expirydates!$A$2:$A$233,Analysis!A241)</f>
        <v>1</v>
      </c>
      <c r="J241" s="20">
        <f t="shared" si="12"/>
        <v>18.601074051200843</v>
      </c>
      <c r="K241" s="3">
        <f>COUNTIF(Expirydates!$B$2:$B$233,Analysis!A241)</f>
        <v>0</v>
      </c>
      <c r="L241" s="3">
        <f t="shared" si="15"/>
        <v>18.601074051200843</v>
      </c>
      <c r="M241" s="3">
        <f>COUNTIF(Expirydates!$C$2:$C$233,Analysis!A241)</f>
        <v>1</v>
      </c>
    </row>
    <row r="242" spans="1:13">
      <c r="A242" s="8">
        <v>41745</v>
      </c>
      <c r="B242" s="3">
        <v>6727.25</v>
      </c>
      <c r="C242" s="3">
        <v>6748.65</v>
      </c>
      <c r="D242" s="3">
        <v>6665.15</v>
      </c>
      <c r="E242" s="3">
        <v>6675.3</v>
      </c>
      <c r="F242" s="3">
        <v>119768833</v>
      </c>
      <c r="G242" s="3">
        <f t="shared" si="13"/>
        <v>18.601074051200843</v>
      </c>
      <c r="H242" s="3">
        <f t="shared" si="14"/>
        <v>18.629301930335998</v>
      </c>
      <c r="I242" s="3">
        <f>COUNTIF(Expirydates!$A$2:$A$233,Analysis!A242)</f>
        <v>0</v>
      </c>
      <c r="J242" s="20">
        <f t="shared" si="12"/>
        <v>18.629301930335998</v>
      </c>
      <c r="K242" s="3">
        <f>COUNTIF(Expirydates!$B$2:$B$233,Analysis!A242)</f>
        <v>0</v>
      </c>
      <c r="L242" s="3">
        <f t="shared" si="15"/>
        <v>18.629301930335998</v>
      </c>
      <c r="M242" s="3">
        <f>COUNTIF(Expirydates!$C$2:$C$233,Analysis!A242)</f>
        <v>0</v>
      </c>
    </row>
    <row r="243" spans="1:13">
      <c r="A243" s="8">
        <v>41744</v>
      </c>
      <c r="B243" s="3">
        <v>6792.7</v>
      </c>
      <c r="C243" s="3">
        <v>6813.4</v>
      </c>
      <c r="D243" s="3">
        <v>6711.75</v>
      </c>
      <c r="E243" s="3">
        <v>6733.1</v>
      </c>
      <c r="F243" s="3">
        <v>123197822</v>
      </c>
      <c r="G243" s="3">
        <f t="shared" si="13"/>
        <v>18.629301930335998</v>
      </c>
      <c r="H243" s="3">
        <f t="shared" si="14"/>
        <v>18.762386255926543</v>
      </c>
      <c r="I243" s="3">
        <f>COUNTIF(Expirydates!$A$2:$A$233,Analysis!A243)</f>
        <v>0</v>
      </c>
      <c r="J243" s="20">
        <f t="shared" si="12"/>
        <v>18.762386255926543</v>
      </c>
      <c r="K243" s="3">
        <f>COUNTIF(Expirydates!$B$2:$B$233,Analysis!A243)</f>
        <v>0</v>
      </c>
      <c r="L243" s="3">
        <f t="shared" si="15"/>
        <v>18.762386255926543</v>
      </c>
      <c r="M243" s="3">
        <f>COUNTIF(Expirydates!$C$2:$C$233,Analysis!A243)</f>
        <v>0</v>
      </c>
    </row>
    <row r="244" spans="1:13">
      <c r="A244" s="8">
        <v>41740</v>
      </c>
      <c r="B244" s="3">
        <v>6758.35</v>
      </c>
      <c r="C244" s="3">
        <v>6789.35</v>
      </c>
      <c r="D244" s="3">
        <v>6743.15</v>
      </c>
      <c r="E244" s="3">
        <v>6776.3</v>
      </c>
      <c r="F244" s="3">
        <v>140734579</v>
      </c>
      <c r="G244" s="3">
        <f t="shared" si="13"/>
        <v>18.762386255926543</v>
      </c>
      <c r="H244" s="3">
        <f t="shared" si="14"/>
        <v>19.068443177073689</v>
      </c>
      <c r="I244" s="3">
        <f>COUNTIF(Expirydates!$A$2:$A$233,Analysis!A244)</f>
        <v>0</v>
      </c>
      <c r="J244" s="20">
        <f t="shared" si="12"/>
        <v>19.068443177073689</v>
      </c>
      <c r="K244" s="3">
        <f>COUNTIF(Expirydates!$B$2:$B$233,Analysis!A244)</f>
        <v>0</v>
      </c>
      <c r="L244" s="3">
        <f t="shared" si="15"/>
        <v>19.068443177073689</v>
      </c>
      <c r="M244" s="3">
        <f>COUNTIF(Expirydates!$C$2:$C$233,Analysis!A244)</f>
        <v>0</v>
      </c>
    </row>
    <row r="245" spans="1:13">
      <c r="A245" s="8">
        <v>41739</v>
      </c>
      <c r="B245" s="3">
        <v>6803.05</v>
      </c>
      <c r="C245" s="3">
        <v>6819.05</v>
      </c>
      <c r="D245" s="3">
        <v>6777.3</v>
      </c>
      <c r="E245" s="3">
        <v>6796.4</v>
      </c>
      <c r="F245" s="3">
        <v>191125947</v>
      </c>
      <c r="G245" s="3">
        <f t="shared" si="13"/>
        <v>19.068443177073689</v>
      </c>
      <c r="H245" s="3">
        <f t="shared" si="14"/>
        <v>18.95010018234186</v>
      </c>
      <c r="I245" s="3">
        <f>COUNTIF(Expirydates!$A$2:$A$233,Analysis!A245)</f>
        <v>0</v>
      </c>
      <c r="J245" s="20">
        <f t="shared" si="12"/>
        <v>18.95010018234186</v>
      </c>
      <c r="K245" s="3">
        <f>COUNTIF(Expirydates!$B$2:$B$233,Analysis!A245)</f>
        <v>0</v>
      </c>
      <c r="L245" s="3">
        <f t="shared" si="15"/>
        <v>18.95010018234186</v>
      </c>
      <c r="M245" s="3">
        <f>COUNTIF(Expirydates!$C$2:$C$233,Analysis!A245)</f>
        <v>1</v>
      </c>
    </row>
    <row r="246" spans="1:13">
      <c r="A246" s="8">
        <v>41738</v>
      </c>
      <c r="B246" s="3">
        <v>6722</v>
      </c>
      <c r="C246" s="3">
        <v>6808.7</v>
      </c>
      <c r="D246" s="3">
        <v>6705.1</v>
      </c>
      <c r="E246" s="3">
        <v>6796.2</v>
      </c>
      <c r="F246" s="3">
        <v>169794626</v>
      </c>
      <c r="G246" s="3">
        <f t="shared" si="13"/>
        <v>18.95010018234186</v>
      </c>
      <c r="H246" s="3">
        <f t="shared" si="14"/>
        <v>18.712957138823647</v>
      </c>
      <c r="I246" s="3">
        <f>COUNTIF(Expirydates!$A$2:$A$233,Analysis!A246)</f>
        <v>0</v>
      </c>
      <c r="J246" s="20">
        <f t="shared" si="12"/>
        <v>18.712957138823647</v>
      </c>
      <c r="K246" s="3">
        <f>COUNTIF(Expirydates!$B$2:$B$233,Analysis!A246)</f>
        <v>0</v>
      </c>
      <c r="L246" s="3">
        <f t="shared" si="15"/>
        <v>18.712957138823647</v>
      </c>
      <c r="M246" s="3">
        <f>COUNTIF(Expirydates!$C$2:$C$233,Analysis!A246)</f>
        <v>0</v>
      </c>
    </row>
    <row r="247" spans="1:13">
      <c r="A247" s="8">
        <v>41736</v>
      </c>
      <c r="B247" s="3">
        <v>6694.25</v>
      </c>
      <c r="C247" s="3">
        <v>6725.15</v>
      </c>
      <c r="D247" s="3">
        <v>6650.4</v>
      </c>
      <c r="E247" s="3">
        <v>6695.05</v>
      </c>
      <c r="F247" s="3">
        <v>133947319</v>
      </c>
      <c r="G247" s="3">
        <f t="shared" si="13"/>
        <v>18.712957138823647</v>
      </c>
      <c r="H247" s="3">
        <f t="shared" si="14"/>
        <v>18.859758510455009</v>
      </c>
      <c r="I247" s="3">
        <f>COUNTIF(Expirydates!$A$2:$A$233,Analysis!A247)</f>
        <v>0</v>
      </c>
      <c r="J247" s="20">
        <f t="shared" si="12"/>
        <v>18.859758510455009</v>
      </c>
      <c r="K247" s="3">
        <f>COUNTIF(Expirydates!$B$2:$B$233,Analysis!A247)</f>
        <v>0</v>
      </c>
      <c r="L247" s="3">
        <f t="shared" si="15"/>
        <v>18.859758510455009</v>
      </c>
      <c r="M247" s="3">
        <f>COUNTIF(Expirydates!$C$2:$C$233,Analysis!A247)</f>
        <v>0</v>
      </c>
    </row>
    <row r="248" spans="1:13">
      <c r="A248" s="8">
        <v>41733</v>
      </c>
      <c r="B248" s="3">
        <v>6741.85</v>
      </c>
      <c r="C248" s="3">
        <v>6741.85</v>
      </c>
      <c r="D248" s="3">
        <v>6685.15</v>
      </c>
      <c r="E248" s="3">
        <v>6694.35</v>
      </c>
      <c r="F248" s="3">
        <v>155127592</v>
      </c>
      <c r="G248" s="3">
        <f t="shared" si="13"/>
        <v>18.859758510455009</v>
      </c>
      <c r="H248" s="3">
        <f t="shared" si="14"/>
        <v>19.10148530682148</v>
      </c>
      <c r="I248" s="3">
        <f>COUNTIF(Expirydates!$A$2:$A$233,Analysis!A248)</f>
        <v>0</v>
      </c>
      <c r="J248" s="20">
        <f t="shared" si="12"/>
        <v>19.10148530682148</v>
      </c>
      <c r="K248" s="3">
        <f>COUNTIF(Expirydates!$B$2:$B$233,Analysis!A248)</f>
        <v>0</v>
      </c>
      <c r="L248" s="3">
        <f t="shared" si="15"/>
        <v>19.10148530682148</v>
      </c>
      <c r="M248" s="3">
        <f>COUNTIF(Expirydates!$C$2:$C$233,Analysis!A248)</f>
        <v>0</v>
      </c>
    </row>
    <row r="249" spans="1:13">
      <c r="A249" s="8">
        <v>41732</v>
      </c>
      <c r="B249" s="3">
        <v>6772.05</v>
      </c>
      <c r="C249" s="3">
        <v>6776.75</v>
      </c>
      <c r="D249" s="3">
        <v>6696.9</v>
      </c>
      <c r="E249" s="3">
        <v>6736.1</v>
      </c>
      <c r="F249" s="3">
        <v>197546648</v>
      </c>
      <c r="G249" s="3">
        <f t="shared" si="13"/>
        <v>19.10148530682148</v>
      </c>
      <c r="H249" s="3">
        <f t="shared" si="14"/>
        <v>18.97074174422567</v>
      </c>
      <c r="I249" s="3">
        <f>COUNTIF(Expirydates!$A$2:$A$233,Analysis!A249)</f>
        <v>0</v>
      </c>
      <c r="J249" s="20">
        <f t="shared" si="12"/>
        <v>18.97074174422567</v>
      </c>
      <c r="K249" s="3">
        <f>COUNTIF(Expirydates!$B$2:$B$233,Analysis!A249)</f>
        <v>0</v>
      </c>
      <c r="L249" s="3">
        <f t="shared" si="15"/>
        <v>18.97074174422567</v>
      </c>
      <c r="M249" s="3">
        <f>COUNTIF(Expirydates!$C$2:$C$233,Analysis!A249)</f>
        <v>0</v>
      </c>
    </row>
    <row r="250" spans="1:13">
      <c r="A250" s="8">
        <v>41731</v>
      </c>
      <c r="B250" s="3">
        <v>6757.6</v>
      </c>
      <c r="C250" s="3">
        <v>6763.5</v>
      </c>
      <c r="D250" s="3">
        <v>6723.6</v>
      </c>
      <c r="E250" s="3">
        <v>6752.55</v>
      </c>
      <c r="F250" s="3">
        <v>173335875</v>
      </c>
      <c r="G250" s="3">
        <f t="shared" si="13"/>
        <v>18.97074174422567</v>
      </c>
      <c r="H250" s="3">
        <f t="shared" si="14"/>
        <v>18.806872447501291</v>
      </c>
      <c r="I250" s="3">
        <f>COUNTIF(Expirydates!$A$2:$A$233,Analysis!A250)</f>
        <v>0</v>
      </c>
      <c r="J250" s="20">
        <f t="shared" si="12"/>
        <v>18.806872447501291</v>
      </c>
      <c r="K250" s="3">
        <f>COUNTIF(Expirydates!$B$2:$B$233,Analysis!A250)</f>
        <v>0</v>
      </c>
      <c r="L250" s="3">
        <f t="shared" si="15"/>
        <v>18.806872447501291</v>
      </c>
      <c r="M250" s="3">
        <f>COUNTIF(Expirydates!$C$2:$C$233,Analysis!A250)</f>
        <v>0</v>
      </c>
    </row>
    <row r="251" spans="1:13">
      <c r="A251" s="8">
        <v>41730</v>
      </c>
      <c r="B251" s="3">
        <v>6729.5</v>
      </c>
      <c r="C251" s="3">
        <v>6732.25</v>
      </c>
      <c r="D251" s="3">
        <v>6675.45</v>
      </c>
      <c r="E251" s="3">
        <v>6721.05</v>
      </c>
      <c r="F251" s="3">
        <v>147136671</v>
      </c>
      <c r="G251" s="3">
        <f t="shared" si="13"/>
        <v>18.806872447501291</v>
      </c>
      <c r="H251" s="3">
        <f t="shared" si="14"/>
        <v>18.994928509060831</v>
      </c>
      <c r="I251" s="3">
        <f>COUNTIF(Expirydates!$A$2:$A$233,Analysis!A251)</f>
        <v>0</v>
      </c>
      <c r="J251" s="20">
        <f t="shared" si="12"/>
        <v>18.994928509060831</v>
      </c>
      <c r="K251" s="3">
        <f>COUNTIF(Expirydates!$B$2:$B$233,Analysis!A251)</f>
        <v>0</v>
      </c>
      <c r="L251" s="3">
        <f t="shared" si="15"/>
        <v>18.994928509060831</v>
      </c>
      <c r="M251" s="3">
        <f>COUNTIF(Expirydates!$C$2:$C$233,Analysis!A251)</f>
        <v>0</v>
      </c>
    </row>
    <row r="252" spans="1:13">
      <c r="A252" s="8">
        <v>41729</v>
      </c>
      <c r="B252" s="3">
        <v>6723.15</v>
      </c>
      <c r="C252" s="3">
        <v>6730.05</v>
      </c>
      <c r="D252" s="3">
        <v>6662.4</v>
      </c>
      <c r="E252" s="3">
        <v>6704.2</v>
      </c>
      <c r="F252" s="3">
        <v>177579421</v>
      </c>
      <c r="G252" s="3">
        <f t="shared" si="13"/>
        <v>18.994928509060831</v>
      </c>
      <c r="H252" s="3">
        <f t="shared" si="14"/>
        <v>18.714203560998076</v>
      </c>
      <c r="I252" s="3">
        <f>COUNTIF(Expirydates!$A$2:$A$233,Analysis!A252)</f>
        <v>0</v>
      </c>
      <c r="J252" s="20">
        <f t="shared" si="12"/>
        <v>18.714203560998076</v>
      </c>
      <c r="K252" s="3">
        <f>COUNTIF(Expirydates!$B$2:$B$233,Analysis!A252)</f>
        <v>0</v>
      </c>
      <c r="L252" s="3">
        <f t="shared" si="15"/>
        <v>18.714203560998076</v>
      </c>
      <c r="M252" s="3">
        <f>COUNTIF(Expirydates!$C$2:$C$233,Analysis!A252)</f>
        <v>0</v>
      </c>
    </row>
    <row r="253" spans="1:13">
      <c r="A253" s="8">
        <v>41726</v>
      </c>
      <c r="B253" s="3">
        <v>6673.05</v>
      </c>
      <c r="C253" s="3">
        <v>6702.6</v>
      </c>
      <c r="D253" s="3">
        <v>6643.8</v>
      </c>
      <c r="E253" s="3">
        <v>6695.9</v>
      </c>
      <c r="F253" s="3">
        <v>134114378</v>
      </c>
      <c r="G253" s="3">
        <f t="shared" si="13"/>
        <v>18.714203560998076</v>
      </c>
      <c r="H253" s="3">
        <f t="shared" si="14"/>
        <v>19.55974205519534</v>
      </c>
      <c r="I253" s="3">
        <f>COUNTIF(Expirydates!$A$2:$A$233,Analysis!A253)</f>
        <v>0</v>
      </c>
      <c r="J253" s="20">
        <f t="shared" si="12"/>
        <v>19.55974205519534</v>
      </c>
      <c r="K253" s="3">
        <f>COUNTIF(Expirydates!$B$2:$B$233,Analysis!A253)</f>
        <v>1</v>
      </c>
      <c r="L253" s="3">
        <f t="shared" si="15"/>
        <v>19.55974205519534</v>
      </c>
      <c r="M253" s="3">
        <f>COUNTIF(Expirydates!$C$2:$C$233,Analysis!A253)</f>
        <v>0</v>
      </c>
    </row>
    <row r="254" spans="1:13">
      <c r="A254" s="8">
        <v>41725</v>
      </c>
      <c r="B254" s="3">
        <v>6613.1</v>
      </c>
      <c r="C254" s="3">
        <v>6673.95</v>
      </c>
      <c r="D254" s="3">
        <v>6599.5</v>
      </c>
      <c r="E254" s="3">
        <v>6641.75</v>
      </c>
      <c r="F254" s="3">
        <v>312383468</v>
      </c>
      <c r="G254" s="3">
        <f t="shared" si="13"/>
        <v>19.55974205519534</v>
      </c>
      <c r="H254" s="3">
        <f t="shared" si="14"/>
        <v>19.044319602346338</v>
      </c>
      <c r="I254" s="3">
        <f>COUNTIF(Expirydates!$A$2:$A$233,Analysis!A254)</f>
        <v>1</v>
      </c>
      <c r="J254" s="20">
        <f t="shared" si="12"/>
        <v>19.044319602346338</v>
      </c>
      <c r="K254" s="3">
        <f>COUNTIF(Expirydates!$B$2:$B$233,Analysis!A254)</f>
        <v>0</v>
      </c>
      <c r="L254" s="3">
        <f t="shared" si="15"/>
        <v>19.044319602346338</v>
      </c>
      <c r="M254" s="3">
        <f>COUNTIF(Expirydates!$C$2:$C$233,Analysis!A254)</f>
        <v>0</v>
      </c>
    </row>
    <row r="255" spans="1:13">
      <c r="A255" s="8">
        <v>41724</v>
      </c>
      <c r="B255" s="3">
        <v>6615.65</v>
      </c>
      <c r="C255" s="3">
        <v>6627.45</v>
      </c>
      <c r="D255" s="3">
        <v>6580.6</v>
      </c>
      <c r="E255" s="3">
        <v>6601.4</v>
      </c>
      <c r="F255" s="3">
        <v>186570474</v>
      </c>
      <c r="G255" s="3">
        <f t="shared" si="13"/>
        <v>19.044319602346338</v>
      </c>
      <c r="H255" s="3">
        <f t="shared" si="14"/>
        <v>18.94021868898945</v>
      </c>
      <c r="I255" s="3">
        <f>COUNTIF(Expirydates!$A$2:$A$233,Analysis!A255)</f>
        <v>0</v>
      </c>
      <c r="J255" s="20">
        <f t="shared" si="12"/>
        <v>18.94021868898945</v>
      </c>
      <c r="K255" s="3">
        <f>COUNTIF(Expirydates!$B$2:$B$233,Analysis!A255)</f>
        <v>0</v>
      </c>
      <c r="L255" s="3">
        <f t="shared" si="15"/>
        <v>18.94021868898945</v>
      </c>
      <c r="M255" s="3">
        <f>COUNTIF(Expirydates!$C$2:$C$233,Analysis!A255)</f>
        <v>0</v>
      </c>
    </row>
    <row r="256" spans="1:13">
      <c r="A256" s="8">
        <v>41723</v>
      </c>
      <c r="B256" s="3">
        <v>6550.1</v>
      </c>
      <c r="C256" s="3">
        <v>6595.55</v>
      </c>
      <c r="D256" s="3">
        <v>6544.85</v>
      </c>
      <c r="E256" s="3">
        <v>6589.75</v>
      </c>
      <c r="F256" s="3">
        <v>168125064</v>
      </c>
      <c r="G256" s="3">
        <f t="shared" si="13"/>
        <v>18.94021868898945</v>
      </c>
      <c r="H256" s="3">
        <f t="shared" si="14"/>
        <v>18.880607029404132</v>
      </c>
      <c r="I256" s="3">
        <f>COUNTIF(Expirydates!$A$2:$A$233,Analysis!A256)</f>
        <v>0</v>
      </c>
      <c r="J256" s="20">
        <f t="shared" si="12"/>
        <v>18.880607029404132</v>
      </c>
      <c r="K256" s="3">
        <f>COUNTIF(Expirydates!$B$2:$B$233,Analysis!A256)</f>
        <v>0</v>
      </c>
      <c r="L256" s="3">
        <f t="shared" si="15"/>
        <v>18.880607029404132</v>
      </c>
      <c r="M256" s="3">
        <f>COUNTIF(Expirydates!$C$2:$C$233,Analysis!A256)</f>
        <v>0</v>
      </c>
    </row>
    <row r="257" spans="1:13">
      <c r="A257" s="8">
        <v>41722</v>
      </c>
      <c r="B257" s="3">
        <v>6510.5</v>
      </c>
      <c r="C257" s="3">
        <v>6591.5</v>
      </c>
      <c r="D257" s="3">
        <v>6510.5</v>
      </c>
      <c r="E257" s="3">
        <v>6583.5</v>
      </c>
      <c r="F257" s="3">
        <v>158395722</v>
      </c>
      <c r="G257" s="3">
        <f t="shared" si="13"/>
        <v>18.880607029404132</v>
      </c>
      <c r="H257" s="3">
        <f t="shared" si="14"/>
        <v>16.095276462412745</v>
      </c>
      <c r="I257" s="3">
        <f>COUNTIF(Expirydates!$A$2:$A$233,Analysis!A257)</f>
        <v>0</v>
      </c>
      <c r="J257" s="20">
        <f t="shared" si="12"/>
        <v>16.095276462412745</v>
      </c>
      <c r="K257" s="3">
        <f>COUNTIF(Expirydates!$B$2:$B$233,Analysis!A257)</f>
        <v>0</v>
      </c>
      <c r="L257" s="3">
        <f t="shared" si="15"/>
        <v>16.095276462412745</v>
      </c>
      <c r="M257" s="3">
        <f>COUNTIF(Expirydates!$C$2:$C$233,Analysis!A257)</f>
        <v>0</v>
      </c>
    </row>
    <row r="258" spans="1:13">
      <c r="A258" s="8">
        <v>41720</v>
      </c>
      <c r="B258" s="3">
        <v>6497.8</v>
      </c>
      <c r="C258" s="3">
        <v>6502.65</v>
      </c>
      <c r="D258" s="3">
        <v>6481.35</v>
      </c>
      <c r="E258" s="3">
        <v>6494.9</v>
      </c>
      <c r="F258" s="3">
        <v>9774392</v>
      </c>
      <c r="G258" s="3">
        <f t="shared" si="13"/>
        <v>16.095276462412745</v>
      </c>
      <c r="H258" s="3">
        <f t="shared" si="14"/>
        <v>19.061768125909133</v>
      </c>
      <c r="I258" s="3">
        <f>COUNTIF(Expirydates!$A$2:$A$233,Analysis!A258)</f>
        <v>0</v>
      </c>
      <c r="J258" s="20">
        <f t="shared" ref="J258:J321" si="16">H258</f>
        <v>19.061768125909133</v>
      </c>
      <c r="K258" s="3">
        <f>COUNTIF(Expirydates!$B$2:$B$233,Analysis!A258)</f>
        <v>1</v>
      </c>
      <c r="L258" s="3">
        <f t="shared" si="15"/>
        <v>19.061768125909133</v>
      </c>
      <c r="M258" s="3">
        <f>COUNTIF(Expirydates!$C$2:$C$233,Analysis!A258)</f>
        <v>0</v>
      </c>
    </row>
    <row r="259" spans="1:13">
      <c r="A259" s="8">
        <v>41719</v>
      </c>
      <c r="B259" s="3">
        <v>6515.2</v>
      </c>
      <c r="C259" s="3">
        <v>6522.9</v>
      </c>
      <c r="D259" s="3">
        <v>6485.7</v>
      </c>
      <c r="E259" s="3">
        <v>6493.2</v>
      </c>
      <c r="F259" s="3">
        <v>189854420</v>
      </c>
      <c r="G259" s="3">
        <f t="shared" ref="G258:H322" si="17">LN(F259)</f>
        <v>19.061768125909133</v>
      </c>
      <c r="H259" s="3">
        <f t="shared" ref="H259:H322" si="18">LN(F260)</f>
        <v>18.771226264295791</v>
      </c>
      <c r="I259" s="3">
        <f>COUNTIF(Expirydates!$A$2:$A$233,Analysis!A259)</f>
        <v>1</v>
      </c>
      <c r="J259" s="20">
        <f t="shared" si="16"/>
        <v>18.771226264295791</v>
      </c>
      <c r="K259" s="3">
        <f>COUNTIF(Expirydates!$B$2:$B$233,Analysis!A259)</f>
        <v>0</v>
      </c>
      <c r="L259" s="3">
        <f t="shared" ref="L259:L322" si="19">H259</f>
        <v>18.771226264295791</v>
      </c>
      <c r="M259" s="3">
        <f>COUNTIF(Expirydates!$C$2:$C$233,Analysis!A259)</f>
        <v>0</v>
      </c>
    </row>
    <row r="260" spans="1:13">
      <c r="A260" s="8">
        <v>41718</v>
      </c>
      <c r="B260" s="3">
        <v>6508.35</v>
      </c>
      <c r="C260" s="3">
        <v>6523.65</v>
      </c>
      <c r="D260" s="3">
        <v>6473.25</v>
      </c>
      <c r="E260" s="3">
        <v>6483.1</v>
      </c>
      <c r="F260" s="3">
        <v>141984189</v>
      </c>
      <c r="G260" s="3">
        <f t="shared" si="17"/>
        <v>18.771226264295791</v>
      </c>
      <c r="H260" s="3">
        <f t="shared" si="18"/>
        <v>18.965703263375708</v>
      </c>
      <c r="I260" s="3">
        <f>COUNTIF(Expirydates!$A$2:$A$233,Analysis!A260)</f>
        <v>0</v>
      </c>
      <c r="J260" s="20">
        <f t="shared" si="16"/>
        <v>18.965703263375708</v>
      </c>
      <c r="K260" s="3">
        <f>COUNTIF(Expirydates!$B$2:$B$233,Analysis!A260)</f>
        <v>0</v>
      </c>
      <c r="L260" s="3">
        <f t="shared" si="19"/>
        <v>18.965703263375708</v>
      </c>
      <c r="M260" s="3">
        <f>COUNTIF(Expirydates!$C$2:$C$233,Analysis!A260)</f>
        <v>1</v>
      </c>
    </row>
    <row r="261" spans="1:13">
      <c r="A261" s="8">
        <v>41717</v>
      </c>
      <c r="B261" s="3">
        <v>6530</v>
      </c>
      <c r="C261" s="3">
        <v>6541.2</v>
      </c>
      <c r="D261" s="3">
        <v>6506</v>
      </c>
      <c r="E261" s="3">
        <v>6524.05</v>
      </c>
      <c r="F261" s="3">
        <v>172464722</v>
      </c>
      <c r="G261" s="3">
        <f t="shared" si="17"/>
        <v>18.965703263375708</v>
      </c>
      <c r="H261" s="3">
        <f t="shared" si="18"/>
        <v>19.004618990962378</v>
      </c>
      <c r="I261" s="3">
        <f>COUNTIF(Expirydates!$A$2:$A$233,Analysis!A261)</f>
        <v>0</v>
      </c>
      <c r="J261" s="20">
        <f t="shared" si="16"/>
        <v>19.004618990962378</v>
      </c>
      <c r="K261" s="3">
        <f>COUNTIF(Expirydates!$B$2:$B$233,Analysis!A261)</f>
        <v>0</v>
      </c>
      <c r="L261" s="3">
        <f t="shared" si="19"/>
        <v>19.004618990962378</v>
      </c>
      <c r="M261" s="3">
        <f>COUNTIF(Expirydates!$C$2:$C$233,Analysis!A261)</f>
        <v>0</v>
      </c>
    </row>
    <row r="262" spans="1:13">
      <c r="A262" s="8">
        <v>41716</v>
      </c>
      <c r="B262" s="3">
        <v>6532.45</v>
      </c>
      <c r="C262" s="3">
        <v>6574.95</v>
      </c>
      <c r="D262" s="3">
        <v>6497.65</v>
      </c>
      <c r="E262" s="3">
        <v>6516.65</v>
      </c>
      <c r="F262" s="3">
        <v>179308616</v>
      </c>
      <c r="G262" s="3">
        <f t="shared" si="17"/>
        <v>19.004618990962378</v>
      </c>
      <c r="H262" s="3">
        <f t="shared" si="18"/>
        <v>18.993557292351746</v>
      </c>
      <c r="I262" s="3">
        <f>COUNTIF(Expirydates!$A$2:$A$233,Analysis!A262)</f>
        <v>0</v>
      </c>
      <c r="J262" s="20">
        <f t="shared" si="16"/>
        <v>18.993557292351746</v>
      </c>
      <c r="K262" s="3">
        <f>COUNTIF(Expirydates!$B$2:$B$233,Analysis!A262)</f>
        <v>0</v>
      </c>
      <c r="L262" s="3">
        <f t="shared" si="19"/>
        <v>18.993557292351746</v>
      </c>
      <c r="M262" s="3">
        <f>COUNTIF(Expirydates!$C$2:$C$233,Analysis!A262)</f>
        <v>0</v>
      </c>
    </row>
    <row r="263" spans="1:13">
      <c r="A263" s="8">
        <v>41712</v>
      </c>
      <c r="B263" s="3">
        <v>6447.25</v>
      </c>
      <c r="C263" s="3">
        <v>6518.45</v>
      </c>
      <c r="D263" s="3">
        <v>6432.7</v>
      </c>
      <c r="E263" s="3">
        <v>6504.2</v>
      </c>
      <c r="F263" s="3">
        <v>177336088</v>
      </c>
      <c r="G263" s="3">
        <f t="shared" si="17"/>
        <v>18.993557292351746</v>
      </c>
      <c r="H263" s="3">
        <f t="shared" si="18"/>
        <v>18.938631247374644</v>
      </c>
      <c r="I263" s="3">
        <f>COUNTIF(Expirydates!$A$2:$A$233,Analysis!A263)</f>
        <v>0</v>
      </c>
      <c r="J263" s="20">
        <f t="shared" si="16"/>
        <v>18.938631247374644</v>
      </c>
      <c r="K263" s="3">
        <f>COUNTIF(Expirydates!$B$2:$B$233,Analysis!A263)</f>
        <v>0</v>
      </c>
      <c r="L263" s="3">
        <f t="shared" si="19"/>
        <v>18.938631247374644</v>
      </c>
      <c r="M263" s="3">
        <f>COUNTIF(Expirydates!$C$2:$C$233,Analysis!A263)</f>
        <v>1</v>
      </c>
    </row>
    <row r="264" spans="1:13">
      <c r="A264" s="8">
        <v>41711</v>
      </c>
      <c r="B264" s="3">
        <v>6491.75</v>
      </c>
      <c r="C264" s="3">
        <v>6561.45</v>
      </c>
      <c r="D264" s="3">
        <v>6476.65</v>
      </c>
      <c r="E264" s="3">
        <v>6493.1</v>
      </c>
      <c r="F264" s="3">
        <v>167858387</v>
      </c>
      <c r="G264" s="3">
        <f t="shared" si="17"/>
        <v>18.938631247374644</v>
      </c>
      <c r="H264" s="3">
        <f t="shared" si="18"/>
        <v>18.980165483301299</v>
      </c>
      <c r="I264" s="3">
        <f>COUNTIF(Expirydates!$A$2:$A$233,Analysis!A264)</f>
        <v>0</v>
      </c>
      <c r="J264" s="20">
        <f t="shared" si="16"/>
        <v>18.980165483301299</v>
      </c>
      <c r="K264" s="3">
        <f>COUNTIF(Expirydates!$B$2:$B$233,Analysis!A264)</f>
        <v>0</v>
      </c>
      <c r="L264" s="3">
        <f t="shared" si="19"/>
        <v>18.980165483301299</v>
      </c>
      <c r="M264" s="3">
        <f>COUNTIF(Expirydates!$C$2:$C$233,Analysis!A264)</f>
        <v>0</v>
      </c>
    </row>
    <row r="265" spans="1:13">
      <c r="A265" s="8">
        <v>41710</v>
      </c>
      <c r="B265" s="3">
        <v>6497.5</v>
      </c>
      <c r="C265" s="3">
        <v>6546.15</v>
      </c>
      <c r="D265" s="3">
        <v>6487.3</v>
      </c>
      <c r="E265" s="3">
        <v>6516.9</v>
      </c>
      <c r="F265" s="3">
        <v>174977068</v>
      </c>
      <c r="G265" s="3">
        <f t="shared" si="17"/>
        <v>18.980165483301299</v>
      </c>
      <c r="H265" s="3">
        <f t="shared" si="18"/>
        <v>19.291952699624744</v>
      </c>
      <c r="I265" s="3">
        <f>COUNTIF(Expirydates!$A$2:$A$233,Analysis!A265)</f>
        <v>0</v>
      </c>
      <c r="J265" s="20">
        <f t="shared" si="16"/>
        <v>19.291952699624744</v>
      </c>
      <c r="K265" s="3">
        <f>COUNTIF(Expirydates!$B$2:$B$233,Analysis!A265)</f>
        <v>0</v>
      </c>
      <c r="L265" s="3">
        <f t="shared" si="19"/>
        <v>19.291952699624744</v>
      </c>
      <c r="M265" s="3">
        <f>COUNTIF(Expirydates!$C$2:$C$233,Analysis!A265)</f>
        <v>0</v>
      </c>
    </row>
    <row r="266" spans="1:13">
      <c r="A266" s="8">
        <v>41709</v>
      </c>
      <c r="B266" s="3">
        <v>6537.35</v>
      </c>
      <c r="C266" s="3">
        <v>6562.85</v>
      </c>
      <c r="D266" s="3">
        <v>6494.25</v>
      </c>
      <c r="E266" s="3">
        <v>6511.9</v>
      </c>
      <c r="F266" s="3">
        <v>238994883</v>
      </c>
      <c r="G266" s="3">
        <f t="shared" si="17"/>
        <v>19.291952699624744</v>
      </c>
      <c r="H266" s="3">
        <f t="shared" si="18"/>
        <v>19.305041921932748</v>
      </c>
      <c r="I266" s="3">
        <f>COUNTIF(Expirydates!$A$2:$A$233,Analysis!A266)</f>
        <v>0</v>
      </c>
      <c r="J266" s="20">
        <f t="shared" si="16"/>
        <v>19.305041921932748</v>
      </c>
      <c r="K266" s="3">
        <f>COUNTIF(Expirydates!$B$2:$B$233,Analysis!A266)</f>
        <v>0</v>
      </c>
      <c r="L266" s="3">
        <f t="shared" si="19"/>
        <v>19.305041921932748</v>
      </c>
      <c r="M266" s="3">
        <f>COUNTIF(Expirydates!$C$2:$C$233,Analysis!A266)</f>
        <v>0</v>
      </c>
    </row>
    <row r="267" spans="1:13">
      <c r="A267" s="8">
        <v>41708</v>
      </c>
      <c r="B267" s="3">
        <v>6491.7</v>
      </c>
      <c r="C267" s="3">
        <v>6562.2</v>
      </c>
      <c r="D267" s="3">
        <v>6487.35</v>
      </c>
      <c r="E267" s="3">
        <v>6537.25</v>
      </c>
      <c r="F267" s="3">
        <v>242143703</v>
      </c>
      <c r="G267" s="3">
        <f t="shared" si="17"/>
        <v>19.305041921932748</v>
      </c>
      <c r="H267" s="3">
        <f t="shared" si="18"/>
        <v>19.467727230930745</v>
      </c>
      <c r="I267" s="3">
        <f>COUNTIF(Expirydates!$A$2:$A$233,Analysis!A267)</f>
        <v>0</v>
      </c>
      <c r="J267" s="20">
        <f t="shared" si="16"/>
        <v>19.467727230930745</v>
      </c>
      <c r="K267" s="3">
        <f>COUNTIF(Expirydates!$B$2:$B$233,Analysis!A267)</f>
        <v>0</v>
      </c>
      <c r="L267" s="3">
        <f t="shared" si="19"/>
        <v>19.467727230930745</v>
      </c>
      <c r="M267" s="3">
        <f>COUNTIF(Expirydates!$C$2:$C$233,Analysis!A267)</f>
        <v>0</v>
      </c>
    </row>
    <row r="268" spans="1:13">
      <c r="A268" s="8">
        <v>41705</v>
      </c>
      <c r="B268" s="3">
        <v>6413.95</v>
      </c>
      <c r="C268" s="3">
        <v>6537.8</v>
      </c>
      <c r="D268" s="3">
        <v>6413.55</v>
      </c>
      <c r="E268" s="3">
        <v>6526.65</v>
      </c>
      <c r="F268" s="3">
        <v>284922346</v>
      </c>
      <c r="G268" s="3">
        <f t="shared" si="17"/>
        <v>19.467727230930745</v>
      </c>
      <c r="H268" s="3">
        <f t="shared" si="18"/>
        <v>19.012524777701085</v>
      </c>
      <c r="I268" s="3">
        <f>COUNTIF(Expirydates!$A$2:$A$233,Analysis!A268)</f>
        <v>0</v>
      </c>
      <c r="J268" s="20">
        <f t="shared" si="16"/>
        <v>19.012524777701085</v>
      </c>
      <c r="K268" s="3">
        <f>COUNTIF(Expirydates!$B$2:$B$233,Analysis!A268)</f>
        <v>0</v>
      </c>
      <c r="L268" s="3">
        <f t="shared" si="19"/>
        <v>19.012524777701085</v>
      </c>
      <c r="M268" s="3">
        <f>COUNTIF(Expirydates!$C$2:$C$233,Analysis!A268)</f>
        <v>0</v>
      </c>
    </row>
    <row r="269" spans="1:13">
      <c r="A269" s="8">
        <v>41704</v>
      </c>
      <c r="B269" s="3">
        <v>6344.75</v>
      </c>
      <c r="C269" s="3">
        <v>6406.6</v>
      </c>
      <c r="D269" s="3">
        <v>6339.7</v>
      </c>
      <c r="E269" s="3">
        <v>6401.15</v>
      </c>
      <c r="F269" s="3">
        <v>180731810</v>
      </c>
      <c r="G269" s="3">
        <f t="shared" si="17"/>
        <v>19.012524777701085</v>
      </c>
      <c r="H269" s="3">
        <f t="shared" si="18"/>
        <v>18.892558029307708</v>
      </c>
      <c r="I269" s="3">
        <f>COUNTIF(Expirydates!$A$2:$A$233,Analysis!A269)</f>
        <v>0</v>
      </c>
      <c r="J269" s="20">
        <f t="shared" si="16"/>
        <v>18.892558029307708</v>
      </c>
      <c r="K269" s="3">
        <f>COUNTIF(Expirydates!$B$2:$B$233,Analysis!A269)</f>
        <v>0</v>
      </c>
      <c r="L269" s="3">
        <f t="shared" si="19"/>
        <v>18.892558029307708</v>
      </c>
      <c r="M269" s="3">
        <f>COUNTIF(Expirydates!$C$2:$C$233,Analysis!A269)</f>
        <v>0</v>
      </c>
    </row>
    <row r="270" spans="1:13">
      <c r="A270" s="8">
        <v>41703</v>
      </c>
      <c r="B270" s="3">
        <v>6328.45</v>
      </c>
      <c r="C270" s="3">
        <v>6336.25</v>
      </c>
      <c r="D270" s="3">
        <v>6287.8</v>
      </c>
      <c r="E270" s="3">
        <v>6328.65</v>
      </c>
      <c r="F270" s="3">
        <v>160300066</v>
      </c>
      <c r="G270" s="3">
        <f t="shared" si="17"/>
        <v>18.892558029307708</v>
      </c>
      <c r="H270" s="3">
        <f t="shared" si="18"/>
        <v>18.932419494691</v>
      </c>
      <c r="I270" s="3">
        <f>COUNTIF(Expirydates!$A$2:$A$233,Analysis!A270)</f>
        <v>0</v>
      </c>
      <c r="J270" s="20">
        <f t="shared" si="16"/>
        <v>18.932419494691</v>
      </c>
      <c r="K270" s="3">
        <f>COUNTIF(Expirydates!$B$2:$B$233,Analysis!A270)</f>
        <v>0</v>
      </c>
      <c r="L270" s="3">
        <f t="shared" si="19"/>
        <v>18.932419494691</v>
      </c>
      <c r="M270" s="3">
        <f>COUNTIF(Expirydates!$C$2:$C$233,Analysis!A270)</f>
        <v>0</v>
      </c>
    </row>
    <row r="271" spans="1:13">
      <c r="A271" s="8">
        <v>41702</v>
      </c>
      <c r="B271" s="3">
        <v>6216.75</v>
      </c>
      <c r="C271" s="3">
        <v>6302.15</v>
      </c>
      <c r="D271" s="3">
        <v>6215.7</v>
      </c>
      <c r="E271" s="3">
        <v>6297.95</v>
      </c>
      <c r="F271" s="3">
        <v>166818924</v>
      </c>
      <c r="G271" s="3">
        <f t="shared" si="17"/>
        <v>18.932419494691</v>
      </c>
      <c r="H271" s="3">
        <f t="shared" si="18"/>
        <v>18.789221377332737</v>
      </c>
      <c r="I271" s="3">
        <f>COUNTIF(Expirydates!$A$2:$A$233,Analysis!A271)</f>
        <v>0</v>
      </c>
      <c r="J271" s="20">
        <f t="shared" si="16"/>
        <v>18.789221377332737</v>
      </c>
      <c r="K271" s="3">
        <f>COUNTIF(Expirydates!$B$2:$B$233,Analysis!A271)</f>
        <v>0</v>
      </c>
      <c r="L271" s="3">
        <f t="shared" si="19"/>
        <v>18.789221377332737</v>
      </c>
      <c r="M271" s="3">
        <f>COUNTIF(Expirydates!$C$2:$C$233,Analysis!A271)</f>
        <v>0</v>
      </c>
    </row>
    <row r="272" spans="1:13">
      <c r="A272" s="8">
        <v>41701</v>
      </c>
      <c r="B272" s="3">
        <v>6264.35</v>
      </c>
      <c r="C272" s="3">
        <v>6277.75</v>
      </c>
      <c r="D272" s="3">
        <v>6212.25</v>
      </c>
      <c r="E272" s="3">
        <v>6221.45</v>
      </c>
      <c r="F272" s="3">
        <v>144562338</v>
      </c>
      <c r="G272" s="3">
        <f t="shared" si="17"/>
        <v>18.789221377332737</v>
      </c>
      <c r="H272" s="3">
        <f t="shared" si="18"/>
        <v>19.1622097338877</v>
      </c>
      <c r="I272" s="3">
        <f>COUNTIF(Expirydates!$A$2:$A$233,Analysis!A272)</f>
        <v>0</v>
      </c>
      <c r="J272" s="20">
        <f t="shared" si="16"/>
        <v>19.1622097338877</v>
      </c>
      <c r="K272" s="3">
        <f>COUNTIF(Expirydates!$B$2:$B$233,Analysis!A272)</f>
        <v>0</v>
      </c>
      <c r="L272" s="3">
        <f t="shared" si="19"/>
        <v>19.1622097338877</v>
      </c>
      <c r="M272" s="3">
        <f>COUNTIF(Expirydates!$C$2:$C$233,Analysis!A272)</f>
        <v>0</v>
      </c>
    </row>
    <row r="273" spans="1:13">
      <c r="A273" s="8">
        <v>41698</v>
      </c>
      <c r="B273" s="3">
        <v>6228.45</v>
      </c>
      <c r="C273" s="3">
        <v>6282.7</v>
      </c>
      <c r="D273" s="3">
        <v>6228.1</v>
      </c>
      <c r="E273" s="3">
        <v>6276.95</v>
      </c>
      <c r="F273" s="3">
        <v>209914263</v>
      </c>
      <c r="G273" s="3">
        <f t="shared" si="17"/>
        <v>19.1622097338877</v>
      </c>
      <c r="H273" s="3">
        <f t="shared" si="18"/>
        <v>19.017668344569806</v>
      </c>
      <c r="I273" s="3">
        <f>COUNTIF(Expirydates!$A$2:$A$233,Analysis!A273)</f>
        <v>0</v>
      </c>
      <c r="J273" s="20">
        <f t="shared" si="16"/>
        <v>19.017668344569806</v>
      </c>
      <c r="K273" s="3">
        <f>COUNTIF(Expirydates!$B$2:$B$233,Analysis!A273)</f>
        <v>1</v>
      </c>
      <c r="L273" s="3">
        <f t="shared" si="19"/>
        <v>19.017668344569806</v>
      </c>
      <c r="M273" s="3">
        <f>COUNTIF(Expirydates!$C$2:$C$233,Analysis!A273)</f>
        <v>0</v>
      </c>
    </row>
    <row r="274" spans="1:13">
      <c r="A274" s="8">
        <v>41696</v>
      </c>
      <c r="B274" s="3">
        <v>6202.45</v>
      </c>
      <c r="C274" s="3">
        <v>6245.95</v>
      </c>
      <c r="D274" s="3">
        <v>6202.1</v>
      </c>
      <c r="E274" s="3">
        <v>6238.8</v>
      </c>
      <c r="F274" s="3">
        <v>181663811</v>
      </c>
      <c r="G274" s="3">
        <f t="shared" si="17"/>
        <v>19.017668344569806</v>
      </c>
      <c r="H274" s="3">
        <f t="shared" si="18"/>
        <v>18.800891618123742</v>
      </c>
      <c r="I274" s="3">
        <f>COUNTIF(Expirydates!$A$2:$A$233,Analysis!A274)</f>
        <v>1</v>
      </c>
      <c r="J274" s="20">
        <f t="shared" si="16"/>
        <v>18.800891618123742</v>
      </c>
      <c r="K274" s="3">
        <f>COUNTIF(Expirydates!$B$2:$B$233,Analysis!A274)</f>
        <v>0</v>
      </c>
      <c r="L274" s="3">
        <f t="shared" si="19"/>
        <v>18.800891618123742</v>
      </c>
      <c r="M274" s="3">
        <f>COUNTIF(Expirydates!$C$2:$C$233,Analysis!A274)</f>
        <v>0</v>
      </c>
    </row>
    <row r="275" spans="1:13">
      <c r="A275" s="8">
        <v>41695</v>
      </c>
      <c r="B275" s="3">
        <v>6205.7</v>
      </c>
      <c r="C275" s="3">
        <v>6216.85</v>
      </c>
      <c r="D275" s="3">
        <v>6176.6</v>
      </c>
      <c r="E275" s="3">
        <v>6200.05</v>
      </c>
      <c r="F275" s="3">
        <v>146259298</v>
      </c>
      <c r="G275" s="3">
        <f t="shared" si="17"/>
        <v>18.800891618123742</v>
      </c>
      <c r="H275" s="3">
        <f t="shared" si="18"/>
        <v>18.791395988946284</v>
      </c>
      <c r="I275" s="3">
        <f>COUNTIF(Expirydates!$A$2:$A$233,Analysis!A275)</f>
        <v>0</v>
      </c>
      <c r="J275" s="20">
        <f t="shared" si="16"/>
        <v>18.791395988946284</v>
      </c>
      <c r="K275" s="3">
        <f>COUNTIF(Expirydates!$B$2:$B$233,Analysis!A275)</f>
        <v>0</v>
      </c>
      <c r="L275" s="3">
        <f t="shared" si="19"/>
        <v>18.791395988946284</v>
      </c>
      <c r="M275" s="3">
        <f>COUNTIF(Expirydates!$C$2:$C$233,Analysis!A275)</f>
        <v>0</v>
      </c>
    </row>
    <row r="276" spans="1:13">
      <c r="A276" s="8">
        <v>41694</v>
      </c>
      <c r="B276" s="3">
        <v>6140.95</v>
      </c>
      <c r="C276" s="3">
        <v>6191.85</v>
      </c>
      <c r="D276" s="3">
        <v>6130.8</v>
      </c>
      <c r="E276" s="3">
        <v>6186.1</v>
      </c>
      <c r="F276" s="3">
        <v>144877047</v>
      </c>
      <c r="G276" s="3">
        <f t="shared" si="17"/>
        <v>18.791395988946284</v>
      </c>
      <c r="H276" s="3">
        <f t="shared" si="18"/>
        <v>18.539317885867241</v>
      </c>
      <c r="I276" s="3">
        <f>COUNTIF(Expirydates!$A$2:$A$233,Analysis!A276)</f>
        <v>0</v>
      </c>
      <c r="J276" s="20">
        <f t="shared" si="16"/>
        <v>18.539317885867241</v>
      </c>
      <c r="K276" s="3">
        <f>COUNTIF(Expirydates!$B$2:$B$233,Analysis!A276)</f>
        <v>0</v>
      </c>
      <c r="L276" s="3">
        <f t="shared" si="19"/>
        <v>18.539317885867241</v>
      </c>
      <c r="M276" s="3">
        <f>COUNTIF(Expirydates!$C$2:$C$233,Analysis!A276)</f>
        <v>0</v>
      </c>
    </row>
    <row r="277" spans="1:13">
      <c r="A277" s="8">
        <v>41691</v>
      </c>
      <c r="B277" s="3">
        <v>6108.3</v>
      </c>
      <c r="C277" s="3">
        <v>6159.65</v>
      </c>
      <c r="D277" s="3">
        <v>6108</v>
      </c>
      <c r="E277" s="3">
        <v>6155.45</v>
      </c>
      <c r="F277" s="3">
        <v>112596128</v>
      </c>
      <c r="G277" s="3">
        <f t="shared" si="17"/>
        <v>18.539317885867241</v>
      </c>
      <c r="H277" s="3">
        <f t="shared" si="18"/>
        <v>18.699137352371537</v>
      </c>
      <c r="I277" s="3">
        <f>COUNTIF(Expirydates!$A$2:$A$233,Analysis!A277)</f>
        <v>1</v>
      </c>
      <c r="J277" s="20">
        <f t="shared" si="16"/>
        <v>18.699137352371537</v>
      </c>
      <c r="K277" s="3">
        <f>COUNTIF(Expirydates!$B$2:$B$233,Analysis!A277)</f>
        <v>0</v>
      </c>
      <c r="L277" s="3">
        <f t="shared" si="19"/>
        <v>18.699137352371537</v>
      </c>
      <c r="M277" s="3">
        <f>COUNTIF(Expirydates!$C$2:$C$233,Analysis!A277)</f>
        <v>0</v>
      </c>
    </row>
    <row r="278" spans="1:13">
      <c r="A278" s="8">
        <v>41690</v>
      </c>
      <c r="B278" s="3">
        <v>6127.15</v>
      </c>
      <c r="C278" s="3">
        <v>6129.1</v>
      </c>
      <c r="D278" s="3">
        <v>6086.45</v>
      </c>
      <c r="E278" s="3">
        <v>6091.45</v>
      </c>
      <c r="F278" s="3">
        <v>132108928</v>
      </c>
      <c r="G278" s="3">
        <f t="shared" si="17"/>
        <v>18.699137352371537</v>
      </c>
      <c r="H278" s="3">
        <f t="shared" si="18"/>
        <v>18.372003319927526</v>
      </c>
      <c r="I278" s="3">
        <f>COUNTIF(Expirydates!$A$2:$A$233,Analysis!A278)</f>
        <v>0</v>
      </c>
      <c r="J278" s="20">
        <f t="shared" si="16"/>
        <v>18.372003319927526</v>
      </c>
      <c r="K278" s="3">
        <f>COUNTIF(Expirydates!$B$2:$B$233,Analysis!A278)</f>
        <v>0</v>
      </c>
      <c r="L278" s="3">
        <f t="shared" si="19"/>
        <v>18.372003319927526</v>
      </c>
      <c r="M278" s="3">
        <f>COUNTIF(Expirydates!$C$2:$C$233,Analysis!A278)</f>
        <v>1</v>
      </c>
    </row>
    <row r="279" spans="1:13">
      <c r="A279" s="8">
        <v>41689</v>
      </c>
      <c r="B279" s="3">
        <v>6132.05</v>
      </c>
      <c r="C279" s="3">
        <v>6160.35</v>
      </c>
      <c r="D279" s="3">
        <v>6125.75</v>
      </c>
      <c r="E279" s="3">
        <v>6152.75</v>
      </c>
      <c r="F279" s="3">
        <v>95248833</v>
      </c>
      <c r="G279" s="3">
        <f t="shared" si="17"/>
        <v>18.372003319927526</v>
      </c>
      <c r="H279" s="3">
        <f t="shared" si="18"/>
        <v>18.65685222998934</v>
      </c>
      <c r="I279" s="3">
        <f>COUNTIF(Expirydates!$A$2:$A$233,Analysis!A279)</f>
        <v>0</v>
      </c>
      <c r="J279" s="20">
        <f t="shared" si="16"/>
        <v>18.65685222998934</v>
      </c>
      <c r="K279" s="3">
        <f>COUNTIF(Expirydates!$B$2:$B$233,Analysis!A279)</f>
        <v>0</v>
      </c>
      <c r="L279" s="3">
        <f t="shared" si="19"/>
        <v>18.65685222998934</v>
      </c>
      <c r="M279" s="3">
        <f>COUNTIF(Expirydates!$C$2:$C$233,Analysis!A279)</f>
        <v>1</v>
      </c>
    </row>
    <row r="280" spans="1:13">
      <c r="A280" s="8">
        <v>41688</v>
      </c>
      <c r="B280" s="3">
        <v>6071.3</v>
      </c>
      <c r="C280" s="3">
        <v>6141.7</v>
      </c>
      <c r="D280" s="3">
        <v>6066.8</v>
      </c>
      <c r="E280" s="3">
        <v>6127.1</v>
      </c>
      <c r="F280" s="3">
        <v>126639146</v>
      </c>
      <c r="G280" s="3">
        <f t="shared" si="17"/>
        <v>18.65685222998934</v>
      </c>
      <c r="H280" s="3">
        <f t="shared" si="18"/>
        <v>18.502191207790784</v>
      </c>
      <c r="I280" s="3">
        <f>COUNTIF(Expirydates!$A$2:$A$233,Analysis!A280)</f>
        <v>0</v>
      </c>
      <c r="J280" s="20">
        <f t="shared" si="16"/>
        <v>18.502191207790784</v>
      </c>
      <c r="K280" s="3">
        <f>COUNTIF(Expirydates!$B$2:$B$233,Analysis!A280)</f>
        <v>0</v>
      </c>
      <c r="L280" s="3">
        <f t="shared" si="19"/>
        <v>18.502191207790784</v>
      </c>
      <c r="M280" s="3">
        <f>COUNTIF(Expirydates!$C$2:$C$233,Analysis!A280)</f>
        <v>0</v>
      </c>
    </row>
    <row r="281" spans="1:13">
      <c r="A281" s="8">
        <v>41687</v>
      </c>
      <c r="B281" s="3">
        <v>6057.1</v>
      </c>
      <c r="C281" s="3">
        <v>6080.65</v>
      </c>
      <c r="D281" s="3">
        <v>6038.3</v>
      </c>
      <c r="E281" s="3">
        <v>6073.3</v>
      </c>
      <c r="F281" s="3">
        <v>108492457</v>
      </c>
      <c r="G281" s="3">
        <f t="shared" si="17"/>
        <v>18.502191207790784</v>
      </c>
      <c r="H281" s="3">
        <f t="shared" si="18"/>
        <v>18.75861247927272</v>
      </c>
      <c r="I281" s="3">
        <f>COUNTIF(Expirydates!$A$2:$A$233,Analysis!A281)</f>
        <v>0</v>
      </c>
      <c r="J281" s="20">
        <f t="shared" si="16"/>
        <v>18.75861247927272</v>
      </c>
      <c r="K281" s="3">
        <f>COUNTIF(Expirydates!$B$2:$B$233,Analysis!A281)</f>
        <v>0</v>
      </c>
      <c r="L281" s="3">
        <f t="shared" si="19"/>
        <v>18.75861247927272</v>
      </c>
      <c r="M281" s="3">
        <f>COUNTIF(Expirydates!$C$2:$C$233,Analysis!A281)</f>
        <v>0</v>
      </c>
    </row>
    <row r="282" spans="1:13">
      <c r="A282" s="8">
        <v>41684</v>
      </c>
      <c r="B282" s="3">
        <v>6023.75</v>
      </c>
      <c r="C282" s="3">
        <v>6056.4</v>
      </c>
      <c r="D282" s="3">
        <v>5984.6</v>
      </c>
      <c r="E282" s="3">
        <v>6048.35</v>
      </c>
      <c r="F282" s="3">
        <v>140204479</v>
      </c>
      <c r="G282" s="3">
        <f t="shared" si="17"/>
        <v>18.75861247927272</v>
      </c>
      <c r="H282" s="3">
        <f t="shared" si="18"/>
        <v>18.850203277596457</v>
      </c>
      <c r="I282" s="3">
        <f>COUNTIF(Expirydates!$A$2:$A$233,Analysis!A282)</f>
        <v>0</v>
      </c>
      <c r="J282" s="20">
        <f t="shared" si="16"/>
        <v>18.850203277596457</v>
      </c>
      <c r="K282" s="3">
        <f>COUNTIF(Expirydates!$B$2:$B$233,Analysis!A282)</f>
        <v>0</v>
      </c>
      <c r="L282" s="3">
        <f t="shared" si="19"/>
        <v>18.850203277596457</v>
      </c>
      <c r="M282" s="3">
        <f>COUNTIF(Expirydates!$C$2:$C$233,Analysis!A282)</f>
        <v>1</v>
      </c>
    </row>
    <row r="283" spans="1:13">
      <c r="A283" s="8">
        <v>41683</v>
      </c>
      <c r="B283" s="3">
        <v>6087.55</v>
      </c>
      <c r="C283" s="3">
        <v>6094.4</v>
      </c>
      <c r="D283" s="3">
        <v>5991.1</v>
      </c>
      <c r="E283" s="3">
        <v>6001.1</v>
      </c>
      <c r="F283" s="3">
        <v>153652371</v>
      </c>
      <c r="G283" s="3">
        <f t="shared" si="17"/>
        <v>18.850203277596457</v>
      </c>
      <c r="H283" s="3">
        <f t="shared" si="18"/>
        <v>18.74672299834894</v>
      </c>
      <c r="I283" s="3">
        <f>COUNTIF(Expirydates!$A$2:$A$233,Analysis!A283)</f>
        <v>0</v>
      </c>
      <c r="J283" s="20">
        <f t="shared" si="16"/>
        <v>18.74672299834894</v>
      </c>
      <c r="K283" s="3">
        <f>COUNTIF(Expirydates!$B$2:$B$233,Analysis!A283)</f>
        <v>0</v>
      </c>
      <c r="L283" s="3">
        <f t="shared" si="19"/>
        <v>18.74672299834894</v>
      </c>
      <c r="M283" s="3">
        <f>COUNTIF(Expirydates!$C$2:$C$233,Analysis!A283)</f>
        <v>0</v>
      </c>
    </row>
    <row r="284" spans="1:13">
      <c r="A284" s="8">
        <v>41682</v>
      </c>
      <c r="B284" s="3">
        <v>6085.35</v>
      </c>
      <c r="C284" s="3">
        <v>6106.6</v>
      </c>
      <c r="D284" s="3">
        <v>6077.4</v>
      </c>
      <c r="E284" s="3">
        <v>6084</v>
      </c>
      <c r="F284" s="3">
        <v>138547391</v>
      </c>
      <c r="G284" s="3">
        <f t="shared" si="17"/>
        <v>18.74672299834894</v>
      </c>
      <c r="H284" s="3">
        <f t="shared" si="18"/>
        <v>18.829612502943494</v>
      </c>
      <c r="I284" s="3">
        <f>COUNTIF(Expirydates!$A$2:$A$233,Analysis!A284)</f>
        <v>0</v>
      </c>
      <c r="J284" s="20">
        <f t="shared" si="16"/>
        <v>18.829612502943494</v>
      </c>
      <c r="K284" s="3">
        <f>COUNTIF(Expirydates!$B$2:$B$233,Analysis!A284)</f>
        <v>0</v>
      </c>
      <c r="L284" s="3">
        <f t="shared" si="19"/>
        <v>18.829612502943494</v>
      </c>
      <c r="M284" s="3">
        <f>COUNTIF(Expirydates!$C$2:$C$233,Analysis!A284)</f>
        <v>0</v>
      </c>
    </row>
    <row r="285" spans="1:13">
      <c r="A285" s="8">
        <v>41681</v>
      </c>
      <c r="B285" s="3">
        <v>6072.45</v>
      </c>
      <c r="C285" s="3">
        <v>6081.85</v>
      </c>
      <c r="D285" s="3">
        <v>6053.25</v>
      </c>
      <c r="E285" s="3">
        <v>6062.7</v>
      </c>
      <c r="F285" s="3">
        <v>150520900</v>
      </c>
      <c r="G285" s="3">
        <f t="shared" si="17"/>
        <v>18.829612502943494</v>
      </c>
      <c r="H285" s="3">
        <f t="shared" si="18"/>
        <v>18.706388328385003</v>
      </c>
      <c r="I285" s="3">
        <f>COUNTIF(Expirydates!$A$2:$A$233,Analysis!A285)</f>
        <v>0</v>
      </c>
      <c r="J285" s="20">
        <f t="shared" si="16"/>
        <v>18.706388328385003</v>
      </c>
      <c r="K285" s="3">
        <f>COUNTIF(Expirydates!$B$2:$B$233,Analysis!A285)</f>
        <v>0</v>
      </c>
      <c r="L285" s="3">
        <f t="shared" si="19"/>
        <v>18.706388328385003</v>
      </c>
      <c r="M285" s="3">
        <f>COUNTIF(Expirydates!$C$2:$C$233,Analysis!A285)</f>
        <v>0</v>
      </c>
    </row>
    <row r="286" spans="1:13">
      <c r="A286" s="8">
        <v>41680</v>
      </c>
      <c r="B286" s="3">
        <v>6072.8</v>
      </c>
      <c r="C286" s="3">
        <v>6083.05</v>
      </c>
      <c r="D286" s="3">
        <v>6046.4</v>
      </c>
      <c r="E286" s="3">
        <v>6053.45</v>
      </c>
      <c r="F286" s="3">
        <v>133070328</v>
      </c>
      <c r="G286" s="3">
        <f t="shared" si="17"/>
        <v>18.706388328385003</v>
      </c>
      <c r="H286" s="3">
        <f t="shared" si="18"/>
        <v>19.019145153845702</v>
      </c>
      <c r="I286" s="3">
        <f>COUNTIF(Expirydates!$A$2:$A$233,Analysis!A286)</f>
        <v>0</v>
      </c>
      <c r="J286" s="20">
        <f t="shared" si="16"/>
        <v>19.019145153845702</v>
      </c>
      <c r="K286" s="3">
        <f>COUNTIF(Expirydates!$B$2:$B$233,Analysis!A286)</f>
        <v>0</v>
      </c>
      <c r="L286" s="3">
        <f t="shared" si="19"/>
        <v>19.019145153845702</v>
      </c>
      <c r="M286" s="3">
        <f>COUNTIF(Expirydates!$C$2:$C$233,Analysis!A286)</f>
        <v>0</v>
      </c>
    </row>
    <row r="287" spans="1:13">
      <c r="A287" s="8">
        <v>41677</v>
      </c>
      <c r="B287" s="3">
        <v>6077.65</v>
      </c>
      <c r="C287" s="3">
        <v>6079.95</v>
      </c>
      <c r="D287" s="3">
        <v>6030.9</v>
      </c>
      <c r="E287" s="3">
        <v>6063.2</v>
      </c>
      <c r="F287" s="3">
        <v>181932292</v>
      </c>
      <c r="G287" s="3">
        <f t="shared" si="17"/>
        <v>19.019145153845702</v>
      </c>
      <c r="H287" s="3">
        <f t="shared" si="18"/>
        <v>19.038583358988685</v>
      </c>
      <c r="I287" s="3">
        <f>COUNTIF(Expirydates!$A$2:$A$233,Analysis!A287)</f>
        <v>0</v>
      </c>
      <c r="J287" s="20">
        <f t="shared" si="16"/>
        <v>19.038583358988685</v>
      </c>
      <c r="K287" s="3">
        <f>COUNTIF(Expirydates!$B$2:$B$233,Analysis!A287)</f>
        <v>0</v>
      </c>
      <c r="L287" s="3">
        <f t="shared" si="19"/>
        <v>19.038583358988685</v>
      </c>
      <c r="M287" s="3">
        <f>COUNTIF(Expirydates!$C$2:$C$233,Analysis!A287)</f>
        <v>0</v>
      </c>
    </row>
    <row r="288" spans="1:13">
      <c r="A288" s="8">
        <v>41676</v>
      </c>
      <c r="B288" s="3">
        <v>6028.35</v>
      </c>
      <c r="C288" s="3">
        <v>6048.35</v>
      </c>
      <c r="D288" s="3">
        <v>5965.4</v>
      </c>
      <c r="E288" s="3">
        <v>6036.3</v>
      </c>
      <c r="F288" s="3">
        <v>185503324</v>
      </c>
      <c r="G288" s="3">
        <f t="shared" si="17"/>
        <v>19.038583358988685</v>
      </c>
      <c r="H288" s="3">
        <f t="shared" si="18"/>
        <v>18.931270205834334</v>
      </c>
      <c r="I288" s="3">
        <f>COUNTIF(Expirydates!$A$2:$A$233,Analysis!A288)</f>
        <v>0</v>
      </c>
      <c r="J288" s="20">
        <f t="shared" si="16"/>
        <v>18.931270205834334</v>
      </c>
      <c r="K288" s="3">
        <f>COUNTIF(Expirydates!$B$2:$B$233,Analysis!A288)</f>
        <v>0</v>
      </c>
      <c r="L288" s="3">
        <f t="shared" si="19"/>
        <v>18.931270205834334</v>
      </c>
      <c r="M288" s="3">
        <f>COUNTIF(Expirydates!$C$2:$C$233,Analysis!A288)</f>
        <v>0</v>
      </c>
    </row>
    <row r="289" spans="1:13">
      <c r="A289" s="8">
        <v>41675</v>
      </c>
      <c r="B289" s="3">
        <v>6004.25</v>
      </c>
      <c r="C289" s="3">
        <v>6028.05</v>
      </c>
      <c r="D289" s="3">
        <v>5962.05</v>
      </c>
      <c r="E289" s="3">
        <v>6022.4</v>
      </c>
      <c r="F289" s="3">
        <v>166627311</v>
      </c>
      <c r="G289" s="3">
        <f t="shared" si="17"/>
        <v>18.931270205834334</v>
      </c>
      <c r="H289" s="3">
        <f t="shared" si="18"/>
        <v>19.026376381572952</v>
      </c>
      <c r="I289" s="3">
        <f>COUNTIF(Expirydates!$A$2:$A$233,Analysis!A289)</f>
        <v>0</v>
      </c>
      <c r="J289" s="20">
        <f t="shared" si="16"/>
        <v>19.026376381572952</v>
      </c>
      <c r="K289" s="3">
        <f>COUNTIF(Expirydates!$B$2:$B$233,Analysis!A289)</f>
        <v>0</v>
      </c>
      <c r="L289" s="3">
        <f t="shared" si="19"/>
        <v>19.026376381572952</v>
      </c>
      <c r="M289" s="3">
        <f>COUNTIF(Expirydates!$C$2:$C$233,Analysis!A289)</f>
        <v>0</v>
      </c>
    </row>
    <row r="290" spans="1:13">
      <c r="A290" s="8">
        <v>41674</v>
      </c>
      <c r="B290" s="3">
        <v>5947.6</v>
      </c>
      <c r="C290" s="3">
        <v>6017.8</v>
      </c>
      <c r="D290" s="3">
        <v>5933.3</v>
      </c>
      <c r="E290" s="3">
        <v>6000.9</v>
      </c>
      <c r="F290" s="3">
        <v>183252654</v>
      </c>
      <c r="G290" s="3">
        <f t="shared" si="17"/>
        <v>19.026376381572952</v>
      </c>
      <c r="H290" s="3">
        <f t="shared" si="18"/>
        <v>18.719996781130256</v>
      </c>
      <c r="I290" s="3">
        <f>COUNTIF(Expirydates!$A$2:$A$233,Analysis!A290)</f>
        <v>0</v>
      </c>
      <c r="J290" s="20">
        <f t="shared" si="16"/>
        <v>18.719996781130256</v>
      </c>
      <c r="K290" s="3">
        <f>COUNTIF(Expirydates!$B$2:$B$233,Analysis!A290)</f>
        <v>0</v>
      </c>
      <c r="L290" s="3">
        <f t="shared" si="19"/>
        <v>18.719996781130256</v>
      </c>
      <c r="M290" s="3">
        <f>COUNTIF(Expirydates!$C$2:$C$233,Analysis!A290)</f>
        <v>0</v>
      </c>
    </row>
    <row r="291" spans="1:13">
      <c r="A291" s="8">
        <v>41673</v>
      </c>
      <c r="B291" s="3">
        <v>6058.8</v>
      </c>
      <c r="C291" s="3">
        <v>6074.85</v>
      </c>
      <c r="D291" s="3">
        <v>5994.45</v>
      </c>
      <c r="E291" s="3">
        <v>6001.8</v>
      </c>
      <c r="F291" s="3">
        <v>134893587</v>
      </c>
      <c r="G291" s="3">
        <f t="shared" si="17"/>
        <v>18.719996781130256</v>
      </c>
      <c r="H291" s="3">
        <f t="shared" si="18"/>
        <v>18.803989421140823</v>
      </c>
      <c r="I291" s="3">
        <f>COUNTIF(Expirydates!$A$2:$A$233,Analysis!A291)</f>
        <v>0</v>
      </c>
      <c r="J291" s="20">
        <f t="shared" si="16"/>
        <v>18.803989421140823</v>
      </c>
      <c r="K291" s="3">
        <f>COUNTIF(Expirydates!$B$2:$B$233,Analysis!A291)</f>
        <v>0</v>
      </c>
      <c r="L291" s="3">
        <f t="shared" si="19"/>
        <v>18.803989421140823</v>
      </c>
      <c r="M291" s="3">
        <f>COUNTIF(Expirydates!$C$2:$C$233,Analysis!A291)</f>
        <v>0</v>
      </c>
    </row>
    <row r="292" spans="1:13">
      <c r="A292" s="8">
        <v>41670</v>
      </c>
      <c r="B292" s="3">
        <v>6082.75</v>
      </c>
      <c r="C292" s="3">
        <v>6097.85</v>
      </c>
      <c r="D292" s="3">
        <v>6067.35</v>
      </c>
      <c r="E292" s="3">
        <v>6089.5</v>
      </c>
      <c r="F292" s="3">
        <v>146713083</v>
      </c>
      <c r="G292" s="3">
        <f t="shared" si="17"/>
        <v>18.803989421140823</v>
      </c>
      <c r="H292" s="3">
        <f t="shared" si="18"/>
        <v>19.15334391137571</v>
      </c>
      <c r="I292" s="3">
        <f>COUNTIF(Expirydates!$A$2:$A$233,Analysis!A292)</f>
        <v>0</v>
      </c>
      <c r="J292" s="20">
        <f t="shared" si="16"/>
        <v>19.15334391137571</v>
      </c>
      <c r="K292" s="3">
        <f>COUNTIF(Expirydates!$B$2:$B$233,Analysis!A292)</f>
        <v>1</v>
      </c>
      <c r="L292" s="3">
        <f t="shared" si="19"/>
        <v>19.15334391137571</v>
      </c>
      <c r="M292" s="3">
        <f>COUNTIF(Expirydates!$C$2:$C$233,Analysis!A292)</f>
        <v>0</v>
      </c>
    </row>
    <row r="293" spans="1:13">
      <c r="A293" s="8">
        <v>41669</v>
      </c>
      <c r="B293" s="3">
        <v>6067</v>
      </c>
      <c r="C293" s="3">
        <v>6082.85</v>
      </c>
      <c r="D293" s="3">
        <v>6027.25</v>
      </c>
      <c r="E293" s="3">
        <v>6073.7</v>
      </c>
      <c r="F293" s="3">
        <v>208061426</v>
      </c>
      <c r="G293" s="3">
        <f t="shared" si="17"/>
        <v>19.15334391137571</v>
      </c>
      <c r="H293" s="3">
        <f t="shared" si="18"/>
        <v>18.804125371144227</v>
      </c>
      <c r="I293" s="3">
        <f>COUNTIF(Expirydates!$A$2:$A$233,Analysis!A293)</f>
        <v>1</v>
      </c>
      <c r="J293" s="20">
        <f t="shared" si="16"/>
        <v>18.804125371144227</v>
      </c>
      <c r="K293" s="3">
        <f>COUNTIF(Expirydates!$B$2:$B$233,Analysis!A293)</f>
        <v>0</v>
      </c>
      <c r="L293" s="3">
        <f t="shared" si="19"/>
        <v>18.804125371144227</v>
      </c>
      <c r="M293" s="3">
        <f>COUNTIF(Expirydates!$C$2:$C$233,Analysis!A293)</f>
        <v>0</v>
      </c>
    </row>
    <row r="294" spans="1:13">
      <c r="A294" s="8">
        <v>41668</v>
      </c>
      <c r="B294" s="3">
        <v>6161</v>
      </c>
      <c r="C294" s="3">
        <v>6170.45</v>
      </c>
      <c r="D294" s="3">
        <v>6109.8</v>
      </c>
      <c r="E294" s="3">
        <v>6120.25</v>
      </c>
      <c r="F294" s="3">
        <v>146733030</v>
      </c>
      <c r="G294" s="3">
        <f t="shared" si="17"/>
        <v>18.804125371144227</v>
      </c>
      <c r="H294" s="3">
        <f t="shared" si="18"/>
        <v>19.031053413860491</v>
      </c>
      <c r="I294" s="3">
        <f>COUNTIF(Expirydates!$A$2:$A$233,Analysis!A294)</f>
        <v>0</v>
      </c>
      <c r="J294" s="20">
        <f t="shared" si="16"/>
        <v>19.031053413860491</v>
      </c>
      <c r="K294" s="3">
        <f>COUNTIF(Expirydates!$B$2:$B$233,Analysis!A294)</f>
        <v>0</v>
      </c>
      <c r="L294" s="3">
        <f t="shared" si="19"/>
        <v>19.031053413860491</v>
      </c>
      <c r="M294" s="3">
        <f>COUNTIF(Expirydates!$C$2:$C$233,Analysis!A294)</f>
        <v>0</v>
      </c>
    </row>
    <row r="295" spans="1:13">
      <c r="A295" s="8">
        <v>41667</v>
      </c>
      <c r="B295" s="3">
        <v>6131.85</v>
      </c>
      <c r="C295" s="3">
        <v>6163.6</v>
      </c>
      <c r="D295" s="3">
        <v>6085.95</v>
      </c>
      <c r="E295" s="3">
        <v>6126.25</v>
      </c>
      <c r="F295" s="3">
        <v>184111740</v>
      </c>
      <c r="G295" s="3">
        <f t="shared" si="17"/>
        <v>19.031053413860491</v>
      </c>
      <c r="H295" s="3">
        <f t="shared" si="18"/>
        <v>19.064861400042314</v>
      </c>
      <c r="I295" s="3">
        <f>COUNTIF(Expirydates!$A$2:$A$233,Analysis!A295)</f>
        <v>0</v>
      </c>
      <c r="J295" s="20">
        <f t="shared" si="16"/>
        <v>19.064861400042314</v>
      </c>
      <c r="K295" s="3">
        <f>COUNTIF(Expirydates!$B$2:$B$233,Analysis!A295)</f>
        <v>0</v>
      </c>
      <c r="L295" s="3">
        <f t="shared" si="19"/>
        <v>19.064861400042314</v>
      </c>
      <c r="M295" s="3">
        <f>COUNTIF(Expirydates!$C$2:$C$233,Analysis!A295)</f>
        <v>0</v>
      </c>
    </row>
    <row r="296" spans="1:13">
      <c r="A296" s="8">
        <v>41666</v>
      </c>
      <c r="B296" s="3">
        <v>6186.3</v>
      </c>
      <c r="C296" s="3">
        <v>6188.55</v>
      </c>
      <c r="D296" s="3">
        <v>6130.25</v>
      </c>
      <c r="E296" s="3">
        <v>6135.85</v>
      </c>
      <c r="F296" s="3">
        <v>190442601</v>
      </c>
      <c r="G296" s="3">
        <f t="shared" si="17"/>
        <v>19.064861400042314</v>
      </c>
      <c r="H296" s="3">
        <f t="shared" si="18"/>
        <v>18.89237579194258</v>
      </c>
      <c r="I296" s="3">
        <f>COUNTIF(Expirydates!$A$2:$A$233,Analysis!A296)</f>
        <v>0</v>
      </c>
      <c r="J296" s="20">
        <f t="shared" si="16"/>
        <v>18.89237579194258</v>
      </c>
      <c r="K296" s="3">
        <f>COUNTIF(Expirydates!$B$2:$B$233,Analysis!A296)</f>
        <v>0</v>
      </c>
      <c r="L296" s="3">
        <f t="shared" si="19"/>
        <v>18.89237579194258</v>
      </c>
      <c r="M296" s="3">
        <f>COUNTIF(Expirydates!$C$2:$C$233,Analysis!A296)</f>
        <v>0</v>
      </c>
    </row>
    <row r="297" spans="1:13">
      <c r="A297" s="8">
        <v>41663</v>
      </c>
      <c r="B297" s="3">
        <v>6301.65</v>
      </c>
      <c r="C297" s="3">
        <v>6331.45</v>
      </c>
      <c r="D297" s="3">
        <v>6263.9</v>
      </c>
      <c r="E297" s="3">
        <v>6266.75</v>
      </c>
      <c r="F297" s="3">
        <v>160270856</v>
      </c>
      <c r="G297" s="3">
        <f t="shared" si="17"/>
        <v>18.89237579194258</v>
      </c>
      <c r="H297" s="3">
        <f t="shared" si="18"/>
        <v>18.603457213924294</v>
      </c>
      <c r="I297" s="3">
        <f>COUNTIF(Expirydates!$A$2:$A$233,Analysis!A297)</f>
        <v>0</v>
      </c>
      <c r="J297" s="20">
        <f t="shared" si="16"/>
        <v>18.603457213924294</v>
      </c>
      <c r="K297" s="3">
        <f>COUNTIF(Expirydates!$B$2:$B$233,Analysis!A297)</f>
        <v>0</v>
      </c>
      <c r="L297" s="3">
        <f t="shared" si="19"/>
        <v>18.603457213924294</v>
      </c>
      <c r="M297" s="3">
        <f>COUNTIF(Expirydates!$C$2:$C$233,Analysis!A297)</f>
        <v>0</v>
      </c>
    </row>
    <row r="298" spans="1:13">
      <c r="A298" s="8">
        <v>41662</v>
      </c>
      <c r="B298" s="3">
        <v>6325.95</v>
      </c>
      <c r="C298" s="3">
        <v>6355.6</v>
      </c>
      <c r="D298" s="3">
        <v>6316.4</v>
      </c>
      <c r="E298" s="3">
        <v>6345.65</v>
      </c>
      <c r="F298" s="3">
        <v>120054602</v>
      </c>
      <c r="G298" s="3">
        <f t="shared" si="17"/>
        <v>18.603457213924294</v>
      </c>
      <c r="H298" s="3">
        <f t="shared" si="18"/>
        <v>18.739065563605649</v>
      </c>
      <c r="I298" s="3">
        <f>COUNTIF(Expirydates!$A$2:$A$233,Analysis!A298)</f>
        <v>0</v>
      </c>
      <c r="J298" s="20">
        <f t="shared" si="16"/>
        <v>18.739065563605649</v>
      </c>
      <c r="K298" s="3">
        <f>COUNTIF(Expirydates!$B$2:$B$233,Analysis!A298)</f>
        <v>0</v>
      </c>
      <c r="L298" s="3">
        <f t="shared" si="19"/>
        <v>18.739065563605649</v>
      </c>
      <c r="M298" s="3">
        <f>COUNTIF(Expirydates!$C$2:$C$233,Analysis!A298)</f>
        <v>1</v>
      </c>
    </row>
    <row r="299" spans="1:13">
      <c r="A299" s="8">
        <v>41661</v>
      </c>
      <c r="B299" s="3">
        <v>6309.05</v>
      </c>
      <c r="C299" s="3">
        <v>6349.95</v>
      </c>
      <c r="D299" s="3">
        <v>6287.45</v>
      </c>
      <c r="E299" s="3">
        <v>6338.95</v>
      </c>
      <c r="F299" s="3">
        <v>137490525</v>
      </c>
      <c r="G299" s="3">
        <f t="shared" si="17"/>
        <v>18.739065563605649</v>
      </c>
      <c r="H299" s="3">
        <f t="shared" si="18"/>
        <v>18.769422966893611</v>
      </c>
      <c r="I299" s="3">
        <f>COUNTIF(Expirydates!$A$2:$A$233,Analysis!A299)</f>
        <v>0</v>
      </c>
      <c r="J299" s="20">
        <f t="shared" si="16"/>
        <v>18.769422966893611</v>
      </c>
      <c r="K299" s="3">
        <f>COUNTIF(Expirydates!$B$2:$B$233,Analysis!A299)</f>
        <v>0</v>
      </c>
      <c r="L299" s="3">
        <f t="shared" si="19"/>
        <v>18.769422966893611</v>
      </c>
      <c r="M299" s="3">
        <f>COUNTIF(Expirydates!$C$2:$C$233,Analysis!A299)</f>
        <v>0</v>
      </c>
    </row>
    <row r="300" spans="1:13">
      <c r="A300" s="8">
        <v>41660</v>
      </c>
      <c r="B300" s="3">
        <v>6320.15</v>
      </c>
      <c r="C300" s="3">
        <v>6330.3</v>
      </c>
      <c r="D300" s="3">
        <v>6297.9</v>
      </c>
      <c r="E300" s="3">
        <v>6313.8</v>
      </c>
      <c r="F300" s="3">
        <v>141728380</v>
      </c>
      <c r="G300" s="3">
        <f t="shared" si="17"/>
        <v>18.769422966893611</v>
      </c>
      <c r="H300" s="3">
        <f t="shared" si="18"/>
        <v>18.620646317237931</v>
      </c>
      <c r="I300" s="3">
        <f>COUNTIF(Expirydates!$A$2:$A$233,Analysis!A300)</f>
        <v>0</v>
      </c>
      <c r="J300" s="20">
        <f t="shared" si="16"/>
        <v>18.620646317237931</v>
      </c>
      <c r="K300" s="3">
        <f>COUNTIF(Expirydates!$B$2:$B$233,Analysis!A300)</f>
        <v>0</v>
      </c>
      <c r="L300" s="3">
        <f t="shared" si="19"/>
        <v>18.620646317237931</v>
      </c>
      <c r="M300" s="3">
        <f>COUNTIF(Expirydates!$C$2:$C$233,Analysis!A300)</f>
        <v>0</v>
      </c>
    </row>
    <row r="301" spans="1:13">
      <c r="A301" s="8">
        <v>41659</v>
      </c>
      <c r="B301" s="3">
        <v>6261.75</v>
      </c>
      <c r="C301" s="3">
        <v>6307.45</v>
      </c>
      <c r="D301" s="3">
        <v>6243.35</v>
      </c>
      <c r="E301" s="3">
        <v>6303.95</v>
      </c>
      <c r="F301" s="3">
        <v>122136071</v>
      </c>
      <c r="G301" s="3">
        <f t="shared" si="17"/>
        <v>18.620646317237931</v>
      </c>
      <c r="H301" s="3">
        <f t="shared" si="18"/>
        <v>18.937803505065652</v>
      </c>
      <c r="I301" s="3">
        <f>COUNTIF(Expirydates!$A$2:$A$233,Analysis!A301)</f>
        <v>0</v>
      </c>
      <c r="J301" s="20">
        <f t="shared" si="16"/>
        <v>18.937803505065652</v>
      </c>
      <c r="K301" s="3">
        <f>COUNTIF(Expirydates!$B$2:$B$233,Analysis!A301)</f>
        <v>0</v>
      </c>
      <c r="L301" s="3">
        <f t="shared" si="19"/>
        <v>18.937803505065652</v>
      </c>
      <c r="M301" s="3">
        <f>COUNTIF(Expirydates!$C$2:$C$233,Analysis!A301)</f>
        <v>0</v>
      </c>
    </row>
    <row r="302" spans="1:13">
      <c r="A302" s="8">
        <v>41656</v>
      </c>
      <c r="B302" s="3">
        <v>6306.25</v>
      </c>
      <c r="C302" s="3">
        <v>6327.1</v>
      </c>
      <c r="D302" s="3">
        <v>6246.35</v>
      </c>
      <c r="E302" s="3">
        <v>6261.65</v>
      </c>
      <c r="F302" s="3">
        <v>167719501</v>
      </c>
      <c r="G302" s="3">
        <f t="shared" si="17"/>
        <v>18.937803505065652</v>
      </c>
      <c r="H302" s="3">
        <f t="shared" si="18"/>
        <v>18.848692690953552</v>
      </c>
      <c r="I302" s="3">
        <f>COUNTIF(Expirydates!$A$2:$A$233,Analysis!A302)</f>
        <v>1</v>
      </c>
      <c r="J302" s="20">
        <f t="shared" si="16"/>
        <v>18.848692690953552</v>
      </c>
      <c r="K302" s="3">
        <f>COUNTIF(Expirydates!$B$2:$B$233,Analysis!A302)</f>
        <v>0</v>
      </c>
      <c r="L302" s="3">
        <f t="shared" si="19"/>
        <v>18.848692690953552</v>
      </c>
      <c r="M302" s="3">
        <f>COUNTIF(Expirydates!$C$2:$C$233,Analysis!A302)</f>
        <v>0</v>
      </c>
    </row>
    <row r="303" spans="1:13">
      <c r="A303" s="8">
        <v>41655</v>
      </c>
      <c r="B303" s="3">
        <v>6341.35</v>
      </c>
      <c r="C303" s="3">
        <v>6346.5</v>
      </c>
      <c r="D303" s="3">
        <v>6299.85</v>
      </c>
      <c r="E303" s="3">
        <v>6318.9</v>
      </c>
      <c r="F303" s="3">
        <v>153420441</v>
      </c>
      <c r="G303" s="3">
        <f t="shared" si="17"/>
        <v>18.848692690953552</v>
      </c>
      <c r="H303" s="3">
        <f t="shared" si="18"/>
        <v>18.798588731849474</v>
      </c>
      <c r="I303" s="3">
        <f>COUNTIF(Expirydates!$A$2:$A$233,Analysis!A303)</f>
        <v>0</v>
      </c>
      <c r="J303" s="20">
        <f t="shared" si="16"/>
        <v>18.798588731849474</v>
      </c>
      <c r="K303" s="3">
        <f>COUNTIF(Expirydates!$B$2:$B$233,Analysis!A303)</f>
        <v>0</v>
      </c>
      <c r="L303" s="3">
        <f t="shared" si="19"/>
        <v>18.798588731849474</v>
      </c>
      <c r="M303" s="3">
        <f>COUNTIF(Expirydates!$C$2:$C$233,Analysis!A303)</f>
        <v>0</v>
      </c>
    </row>
    <row r="304" spans="1:13">
      <c r="A304" s="8">
        <v>41654</v>
      </c>
      <c r="B304" s="3">
        <v>6265.95</v>
      </c>
      <c r="C304" s="3">
        <v>6325.2</v>
      </c>
      <c r="D304" s="3">
        <v>6265.3</v>
      </c>
      <c r="E304" s="3">
        <v>6320.9</v>
      </c>
      <c r="F304" s="3">
        <v>145922867</v>
      </c>
      <c r="G304" s="3">
        <f t="shared" si="17"/>
        <v>18.798588731849474</v>
      </c>
      <c r="H304" s="3">
        <f t="shared" si="18"/>
        <v>18.518090109832176</v>
      </c>
      <c r="I304" s="3">
        <f>COUNTIF(Expirydates!$A$2:$A$233,Analysis!A304)</f>
        <v>0</v>
      </c>
      <c r="J304" s="20">
        <f t="shared" si="16"/>
        <v>18.518090109832176</v>
      </c>
      <c r="K304" s="3">
        <f>COUNTIF(Expirydates!$B$2:$B$233,Analysis!A304)</f>
        <v>0</v>
      </c>
      <c r="L304" s="3">
        <f t="shared" si="19"/>
        <v>18.518090109832176</v>
      </c>
      <c r="M304" s="3">
        <f>COUNTIF(Expirydates!$C$2:$C$233,Analysis!A304)</f>
        <v>0</v>
      </c>
    </row>
    <row r="305" spans="1:13">
      <c r="A305" s="8">
        <v>41653</v>
      </c>
      <c r="B305" s="3">
        <v>6260.25</v>
      </c>
      <c r="C305" s="3">
        <v>6280.35</v>
      </c>
      <c r="D305" s="3">
        <v>6234.15</v>
      </c>
      <c r="E305" s="3">
        <v>6241.85</v>
      </c>
      <c r="F305" s="3">
        <v>110231153</v>
      </c>
      <c r="G305" s="3">
        <f t="shared" si="17"/>
        <v>18.518090109832176</v>
      </c>
      <c r="H305" s="3">
        <f t="shared" si="18"/>
        <v>18.720859000356114</v>
      </c>
      <c r="I305" s="3">
        <f>COUNTIF(Expirydates!$A$2:$A$233,Analysis!A305)</f>
        <v>0</v>
      </c>
      <c r="J305" s="20">
        <f t="shared" si="16"/>
        <v>18.720859000356114</v>
      </c>
      <c r="K305" s="3">
        <f>COUNTIF(Expirydates!$B$2:$B$233,Analysis!A305)</f>
        <v>0</v>
      </c>
      <c r="L305" s="3">
        <f t="shared" si="19"/>
        <v>18.720859000356114</v>
      </c>
      <c r="M305" s="3">
        <f>COUNTIF(Expirydates!$C$2:$C$233,Analysis!A305)</f>
        <v>0</v>
      </c>
    </row>
    <row r="306" spans="1:13">
      <c r="A306" s="8">
        <v>41652</v>
      </c>
      <c r="B306" s="3">
        <v>6189.55</v>
      </c>
      <c r="C306" s="3">
        <v>6288.2</v>
      </c>
      <c r="D306" s="3">
        <v>6189.55</v>
      </c>
      <c r="E306" s="3">
        <v>6272.75</v>
      </c>
      <c r="F306" s="3">
        <v>135009945</v>
      </c>
      <c r="G306" s="3">
        <f t="shared" si="17"/>
        <v>18.720859000356114</v>
      </c>
      <c r="H306" s="3">
        <f t="shared" si="18"/>
        <v>18.89018679317569</v>
      </c>
      <c r="I306" s="3">
        <f>COUNTIF(Expirydates!$A$2:$A$233,Analysis!A306)</f>
        <v>0</v>
      </c>
      <c r="J306" s="20">
        <f t="shared" si="16"/>
        <v>18.89018679317569</v>
      </c>
      <c r="K306" s="3">
        <f>COUNTIF(Expirydates!$B$2:$B$233,Analysis!A306)</f>
        <v>0</v>
      </c>
      <c r="L306" s="3">
        <f t="shared" si="19"/>
        <v>18.89018679317569</v>
      </c>
      <c r="M306" s="3">
        <f>COUNTIF(Expirydates!$C$2:$C$233,Analysis!A306)</f>
        <v>0</v>
      </c>
    </row>
    <row r="307" spans="1:13">
      <c r="A307" s="8">
        <v>41649</v>
      </c>
      <c r="B307" s="3">
        <v>6178.85</v>
      </c>
      <c r="C307" s="3">
        <v>6239.1</v>
      </c>
      <c r="D307" s="3">
        <v>6139.6</v>
      </c>
      <c r="E307" s="3">
        <v>6171.45</v>
      </c>
      <c r="F307" s="3">
        <v>159920407</v>
      </c>
      <c r="G307" s="3">
        <f t="shared" si="17"/>
        <v>18.89018679317569</v>
      </c>
      <c r="H307" s="3">
        <f t="shared" si="18"/>
        <v>18.826575533067757</v>
      </c>
      <c r="I307" s="3">
        <f>COUNTIF(Expirydates!$A$2:$A$233,Analysis!A307)</f>
        <v>0</v>
      </c>
      <c r="J307" s="20">
        <f t="shared" si="16"/>
        <v>18.826575533067757</v>
      </c>
      <c r="K307" s="3">
        <f>COUNTIF(Expirydates!$B$2:$B$233,Analysis!A307)</f>
        <v>0</v>
      </c>
      <c r="L307" s="3">
        <f t="shared" si="19"/>
        <v>18.826575533067757</v>
      </c>
      <c r="M307" s="3">
        <f>COUNTIF(Expirydates!$C$2:$C$233,Analysis!A307)</f>
        <v>1</v>
      </c>
    </row>
    <row r="308" spans="1:13">
      <c r="A308" s="8">
        <v>41648</v>
      </c>
      <c r="B308" s="3">
        <v>6181.7</v>
      </c>
      <c r="C308" s="3">
        <v>6188.05</v>
      </c>
      <c r="D308" s="3">
        <v>6148.25</v>
      </c>
      <c r="E308" s="3">
        <v>6168.35</v>
      </c>
      <c r="F308" s="3">
        <v>150064466</v>
      </c>
      <c r="G308" s="3">
        <f t="shared" si="17"/>
        <v>18.826575533067757</v>
      </c>
      <c r="H308" s="3">
        <f t="shared" si="18"/>
        <v>18.805348675564211</v>
      </c>
      <c r="I308" s="3">
        <f>COUNTIF(Expirydates!$A$2:$A$233,Analysis!A308)</f>
        <v>0</v>
      </c>
      <c r="J308" s="20">
        <f t="shared" si="16"/>
        <v>18.805348675564211</v>
      </c>
      <c r="K308" s="3">
        <f>COUNTIF(Expirydates!$B$2:$B$233,Analysis!A308)</f>
        <v>0</v>
      </c>
      <c r="L308" s="3">
        <f t="shared" si="19"/>
        <v>18.805348675564211</v>
      </c>
      <c r="M308" s="3">
        <f>COUNTIF(Expirydates!$C$2:$C$233,Analysis!A308)</f>
        <v>0</v>
      </c>
    </row>
    <row r="309" spans="1:13">
      <c r="A309" s="8">
        <v>41647</v>
      </c>
      <c r="B309" s="3">
        <v>6178.05</v>
      </c>
      <c r="C309" s="3">
        <v>6192.1</v>
      </c>
      <c r="D309" s="3">
        <v>6160.35</v>
      </c>
      <c r="E309" s="3">
        <v>6174.6</v>
      </c>
      <c r="F309" s="3">
        <v>146912639</v>
      </c>
      <c r="G309" s="3">
        <f t="shared" si="17"/>
        <v>18.805348675564211</v>
      </c>
      <c r="H309" s="3">
        <f t="shared" si="18"/>
        <v>18.746806785662287</v>
      </c>
      <c r="I309" s="3">
        <f>COUNTIF(Expirydates!$A$2:$A$233,Analysis!A309)</f>
        <v>0</v>
      </c>
      <c r="J309" s="20">
        <f t="shared" si="16"/>
        <v>18.746806785662287</v>
      </c>
      <c r="K309" s="3">
        <f>COUNTIF(Expirydates!$B$2:$B$233,Analysis!A309)</f>
        <v>0</v>
      </c>
      <c r="L309" s="3">
        <f t="shared" si="19"/>
        <v>18.746806785662287</v>
      </c>
      <c r="M309" s="3">
        <f>COUNTIF(Expirydates!$C$2:$C$233,Analysis!A309)</f>
        <v>0</v>
      </c>
    </row>
    <row r="310" spans="1:13">
      <c r="A310" s="8">
        <v>41646</v>
      </c>
      <c r="B310" s="3">
        <v>6203.9</v>
      </c>
      <c r="C310" s="3">
        <v>6221.5</v>
      </c>
      <c r="D310" s="3">
        <v>6144.75</v>
      </c>
      <c r="E310" s="3">
        <v>6162.25</v>
      </c>
      <c r="F310" s="3">
        <v>138559000</v>
      </c>
      <c r="G310" s="3">
        <f t="shared" si="17"/>
        <v>18.746806785662287</v>
      </c>
      <c r="H310" s="3">
        <f t="shared" si="18"/>
        <v>18.589114442664119</v>
      </c>
      <c r="I310" s="3">
        <f>COUNTIF(Expirydates!$A$2:$A$233,Analysis!A310)</f>
        <v>0</v>
      </c>
      <c r="J310" s="20">
        <f t="shared" si="16"/>
        <v>18.589114442664119</v>
      </c>
      <c r="K310" s="3">
        <f>COUNTIF(Expirydates!$B$2:$B$233,Analysis!A310)</f>
        <v>0</v>
      </c>
      <c r="L310" s="3">
        <f t="shared" si="19"/>
        <v>18.589114442664119</v>
      </c>
      <c r="M310" s="3">
        <f>COUNTIF(Expirydates!$C$2:$C$233,Analysis!A310)</f>
        <v>0</v>
      </c>
    </row>
    <row r="311" spans="1:13">
      <c r="A311" s="8">
        <v>41645</v>
      </c>
      <c r="B311" s="3">
        <v>6220.85</v>
      </c>
      <c r="C311" s="3">
        <v>6224.7</v>
      </c>
      <c r="D311" s="3">
        <v>6170.25</v>
      </c>
      <c r="E311" s="3">
        <v>6191.45</v>
      </c>
      <c r="F311" s="3">
        <v>118344976</v>
      </c>
      <c r="G311" s="3">
        <f t="shared" si="17"/>
        <v>18.589114442664119</v>
      </c>
      <c r="H311" s="3">
        <f t="shared" si="18"/>
        <v>18.750300189458432</v>
      </c>
      <c r="I311" s="3">
        <f>COUNTIF(Expirydates!$A$2:$A$233,Analysis!A311)</f>
        <v>0</v>
      </c>
      <c r="J311" s="20">
        <f t="shared" si="16"/>
        <v>18.750300189458432</v>
      </c>
      <c r="K311" s="3">
        <f>COUNTIF(Expirydates!$B$2:$B$233,Analysis!A311)</f>
        <v>0</v>
      </c>
      <c r="L311" s="3">
        <f t="shared" si="19"/>
        <v>18.750300189458432</v>
      </c>
      <c r="M311" s="3">
        <f>COUNTIF(Expirydates!$C$2:$C$233,Analysis!A311)</f>
        <v>0</v>
      </c>
    </row>
    <row r="312" spans="1:13">
      <c r="A312" s="8">
        <v>41642</v>
      </c>
      <c r="B312" s="3">
        <v>6194.55</v>
      </c>
      <c r="C312" s="3">
        <v>6221.7</v>
      </c>
      <c r="D312" s="3">
        <v>6171.25</v>
      </c>
      <c r="E312" s="3">
        <v>6211.15</v>
      </c>
      <c r="F312" s="3">
        <v>139043889</v>
      </c>
      <c r="G312" s="3">
        <f t="shared" si="17"/>
        <v>18.750300189458432</v>
      </c>
      <c r="H312" s="3">
        <f t="shared" si="18"/>
        <v>18.878944201284629</v>
      </c>
      <c r="I312" s="3">
        <f>COUNTIF(Expirydates!$A$2:$A$233,Analysis!A312)</f>
        <v>0</v>
      </c>
      <c r="J312" s="20">
        <f t="shared" si="16"/>
        <v>18.878944201284629</v>
      </c>
      <c r="K312" s="3">
        <f>COUNTIF(Expirydates!$B$2:$B$233,Analysis!A312)</f>
        <v>0</v>
      </c>
      <c r="L312" s="3">
        <f t="shared" si="19"/>
        <v>18.878944201284629</v>
      </c>
      <c r="M312" s="3">
        <f>COUNTIF(Expirydates!$C$2:$C$233,Analysis!A312)</f>
        <v>0</v>
      </c>
    </row>
    <row r="313" spans="1:13">
      <c r="A313" s="8">
        <v>41641</v>
      </c>
      <c r="B313" s="3">
        <v>6301.25</v>
      </c>
      <c r="C313" s="3">
        <v>6358.3</v>
      </c>
      <c r="D313" s="3">
        <v>6211.3</v>
      </c>
      <c r="E313" s="3">
        <v>6221.15</v>
      </c>
      <c r="F313" s="3">
        <v>158132556</v>
      </c>
      <c r="G313" s="3">
        <f t="shared" si="17"/>
        <v>18.878944201284629</v>
      </c>
      <c r="H313" s="3">
        <f t="shared" si="18"/>
        <v>18.057810477142525</v>
      </c>
      <c r="I313" s="3">
        <f>COUNTIF(Expirydates!$A$2:$A$233,Analysis!A313)</f>
        <v>0</v>
      </c>
      <c r="J313" s="20">
        <f t="shared" si="16"/>
        <v>18.057810477142525</v>
      </c>
      <c r="K313" s="3">
        <f>COUNTIF(Expirydates!$B$2:$B$233,Analysis!A313)</f>
        <v>0</v>
      </c>
      <c r="L313" s="3">
        <f t="shared" si="19"/>
        <v>18.057810477142525</v>
      </c>
      <c r="M313" s="3">
        <f>COUNTIF(Expirydates!$C$2:$C$233,Analysis!A313)</f>
        <v>0</v>
      </c>
    </row>
    <row r="314" spans="1:13">
      <c r="A314" s="8">
        <v>41640</v>
      </c>
      <c r="B314" s="3">
        <v>6323.8</v>
      </c>
      <c r="C314" s="3">
        <v>6327.2</v>
      </c>
      <c r="D314" s="3">
        <v>6298.25</v>
      </c>
      <c r="E314" s="3">
        <v>6301.65</v>
      </c>
      <c r="F314" s="3">
        <v>69567668</v>
      </c>
      <c r="G314" s="3">
        <f t="shared" si="17"/>
        <v>18.057810477142525</v>
      </c>
      <c r="H314" s="3">
        <f t="shared" si="18"/>
        <v>18.454495641206993</v>
      </c>
      <c r="I314" s="3">
        <f>COUNTIF(Expirydates!$A$2:$A$233,Analysis!A314)</f>
        <v>0</v>
      </c>
      <c r="J314" s="20">
        <f t="shared" si="16"/>
        <v>18.454495641206993</v>
      </c>
      <c r="K314" s="3">
        <f>COUNTIF(Expirydates!$B$2:$B$233,Analysis!A314)</f>
        <v>0</v>
      </c>
      <c r="L314" s="3">
        <f t="shared" si="19"/>
        <v>18.454495641206993</v>
      </c>
      <c r="M314" s="3">
        <f>COUNTIF(Expirydates!$C$2:$C$233,Analysis!A314)</f>
        <v>0</v>
      </c>
    </row>
    <row r="315" spans="1:13">
      <c r="A315" s="8">
        <v>41639</v>
      </c>
      <c r="B315" s="3">
        <v>6307.35</v>
      </c>
      <c r="C315" s="3">
        <v>6317.3</v>
      </c>
      <c r="D315" s="3">
        <v>6287.3</v>
      </c>
      <c r="E315" s="3">
        <v>6304</v>
      </c>
      <c r="F315" s="3">
        <v>103439312</v>
      </c>
      <c r="G315" s="3">
        <f t="shared" si="17"/>
        <v>18.454495641206993</v>
      </c>
      <c r="H315" s="3">
        <f t="shared" si="18"/>
        <v>18.433318746905641</v>
      </c>
      <c r="I315" s="3">
        <f>COUNTIF(Expirydates!$A$2:$A$233,Analysis!A315)</f>
        <v>0</v>
      </c>
      <c r="J315" s="20">
        <f t="shared" si="16"/>
        <v>18.433318746905641</v>
      </c>
      <c r="K315" s="3">
        <f>COUNTIF(Expirydates!$B$2:$B$233,Analysis!A315)</f>
        <v>0</v>
      </c>
      <c r="L315" s="3">
        <f t="shared" si="19"/>
        <v>18.433318746905641</v>
      </c>
      <c r="M315" s="3">
        <f>COUNTIF(Expirydates!$C$2:$C$233,Analysis!A315)</f>
        <v>0</v>
      </c>
    </row>
    <row r="316" spans="1:13">
      <c r="A316" s="8">
        <v>41638</v>
      </c>
      <c r="B316" s="3">
        <v>6336.4</v>
      </c>
      <c r="C316" s="3">
        <v>6344.05</v>
      </c>
      <c r="D316" s="3">
        <v>6273.15</v>
      </c>
      <c r="E316" s="3">
        <v>6291.1</v>
      </c>
      <c r="F316" s="3">
        <v>101271820</v>
      </c>
      <c r="G316" s="3">
        <f t="shared" si="17"/>
        <v>18.433318746905641</v>
      </c>
      <c r="H316" s="3">
        <f t="shared" si="18"/>
        <v>18.388853467066699</v>
      </c>
      <c r="I316" s="3">
        <f>COUNTIF(Expirydates!$A$2:$A$233,Analysis!A316)</f>
        <v>0</v>
      </c>
      <c r="J316" s="20">
        <f t="shared" si="16"/>
        <v>18.388853467066699</v>
      </c>
      <c r="K316" s="3">
        <f>COUNTIF(Expirydates!$B$2:$B$233,Analysis!A316)</f>
        <v>0</v>
      </c>
      <c r="L316" s="3">
        <f t="shared" si="19"/>
        <v>18.388853467066699</v>
      </c>
      <c r="M316" s="3">
        <f>COUNTIF(Expirydates!$C$2:$C$233,Analysis!A316)</f>
        <v>0</v>
      </c>
    </row>
    <row r="317" spans="1:13">
      <c r="A317" s="8">
        <v>41635</v>
      </c>
      <c r="B317" s="3">
        <v>6292.8</v>
      </c>
      <c r="C317" s="3">
        <v>6324.9</v>
      </c>
      <c r="D317" s="3">
        <v>6289.4</v>
      </c>
      <c r="E317" s="3">
        <v>6313.8</v>
      </c>
      <c r="F317" s="3">
        <v>96867388</v>
      </c>
      <c r="G317" s="3">
        <f t="shared" si="17"/>
        <v>18.388853467066699</v>
      </c>
      <c r="H317" s="3">
        <f t="shared" si="18"/>
        <v>19.021220507950606</v>
      </c>
      <c r="I317" s="3">
        <f>COUNTIF(Expirydates!$A$2:$A$233,Analysis!A317)</f>
        <v>0</v>
      </c>
      <c r="J317" s="20">
        <f t="shared" si="16"/>
        <v>19.021220507950606</v>
      </c>
      <c r="K317" s="3">
        <f>COUNTIF(Expirydates!$B$2:$B$233,Analysis!A317)</f>
        <v>1</v>
      </c>
      <c r="L317" s="3">
        <f t="shared" si="19"/>
        <v>19.021220507950606</v>
      </c>
      <c r="M317" s="3">
        <f>COUNTIF(Expirydates!$C$2:$C$233,Analysis!A317)</f>
        <v>0</v>
      </c>
    </row>
    <row r="318" spans="1:13">
      <c r="A318" s="8">
        <v>41634</v>
      </c>
      <c r="B318" s="3">
        <v>6270.1</v>
      </c>
      <c r="C318" s="3">
        <v>6302.75</v>
      </c>
      <c r="D318" s="3">
        <v>6259.45</v>
      </c>
      <c r="E318" s="3">
        <v>6278.9</v>
      </c>
      <c r="F318" s="3">
        <v>182310258</v>
      </c>
      <c r="G318" s="3">
        <f t="shared" si="17"/>
        <v>19.021220507950606</v>
      </c>
      <c r="H318" s="3">
        <f t="shared" si="18"/>
        <v>18.49432990872722</v>
      </c>
      <c r="I318" s="3">
        <f>COUNTIF(Expirydates!$A$2:$A$233,Analysis!A318)</f>
        <v>1</v>
      </c>
      <c r="J318" s="20">
        <f t="shared" si="16"/>
        <v>18.49432990872722</v>
      </c>
      <c r="K318" s="3">
        <f>COUNTIF(Expirydates!$B$2:$B$233,Analysis!A318)</f>
        <v>0</v>
      </c>
      <c r="L318" s="3">
        <f t="shared" si="19"/>
        <v>18.49432990872722</v>
      </c>
      <c r="M318" s="3">
        <f>COUNTIF(Expirydates!$C$2:$C$233,Analysis!A318)</f>
        <v>0</v>
      </c>
    </row>
    <row r="319" spans="1:13">
      <c r="A319" s="8">
        <v>41632</v>
      </c>
      <c r="B319" s="3">
        <v>6296.45</v>
      </c>
      <c r="C319" s="3">
        <v>6301.5</v>
      </c>
      <c r="D319" s="3">
        <v>6262</v>
      </c>
      <c r="E319" s="3">
        <v>6268.4</v>
      </c>
      <c r="F319" s="3">
        <v>107642909</v>
      </c>
      <c r="G319" s="3">
        <f t="shared" si="17"/>
        <v>18.49432990872722</v>
      </c>
      <c r="H319" s="3">
        <f t="shared" si="18"/>
        <v>18.692138811095173</v>
      </c>
      <c r="I319" s="3">
        <f>COUNTIF(Expirydates!$A$2:$A$233,Analysis!A319)</f>
        <v>0</v>
      </c>
      <c r="J319" s="20">
        <f t="shared" si="16"/>
        <v>18.692138811095173</v>
      </c>
      <c r="K319" s="3">
        <f>COUNTIF(Expirydates!$B$2:$B$233,Analysis!A319)</f>
        <v>0</v>
      </c>
      <c r="L319" s="3">
        <f t="shared" si="19"/>
        <v>18.692138811095173</v>
      </c>
      <c r="M319" s="3">
        <f>COUNTIF(Expirydates!$C$2:$C$233,Analysis!A319)</f>
        <v>0</v>
      </c>
    </row>
    <row r="320" spans="1:13">
      <c r="A320" s="8">
        <v>41631</v>
      </c>
      <c r="B320" s="3">
        <v>6267.2</v>
      </c>
      <c r="C320" s="3">
        <v>6317.5</v>
      </c>
      <c r="D320" s="3">
        <v>6266.95</v>
      </c>
      <c r="E320" s="3">
        <v>6284.5</v>
      </c>
      <c r="F320" s="3">
        <v>131187586</v>
      </c>
      <c r="G320" s="3">
        <f t="shared" si="17"/>
        <v>18.692138811095173</v>
      </c>
      <c r="H320" s="3">
        <f t="shared" si="18"/>
        <v>18.962830490475991</v>
      </c>
      <c r="I320" s="3">
        <f>COUNTIF(Expirydates!$A$2:$A$233,Analysis!A320)</f>
        <v>0</v>
      </c>
      <c r="J320" s="20">
        <f t="shared" si="16"/>
        <v>18.962830490475991</v>
      </c>
      <c r="K320" s="3">
        <f>COUNTIF(Expirydates!$B$2:$B$233,Analysis!A320)</f>
        <v>0</v>
      </c>
      <c r="L320" s="3">
        <f t="shared" si="19"/>
        <v>18.962830490475991</v>
      </c>
      <c r="M320" s="3">
        <f>COUNTIF(Expirydates!$C$2:$C$233,Analysis!A320)</f>
        <v>0</v>
      </c>
    </row>
    <row r="321" spans="1:13">
      <c r="A321" s="8">
        <v>41628</v>
      </c>
      <c r="B321" s="3">
        <v>6179.95</v>
      </c>
      <c r="C321" s="3">
        <v>6284.5</v>
      </c>
      <c r="D321" s="3">
        <v>6170.35</v>
      </c>
      <c r="E321" s="3">
        <v>6274.25</v>
      </c>
      <c r="F321" s="3">
        <v>171969981</v>
      </c>
      <c r="G321" s="3">
        <f t="shared" si="17"/>
        <v>18.962830490475991</v>
      </c>
      <c r="H321" s="3">
        <f t="shared" si="18"/>
        <v>19.895533460706492</v>
      </c>
      <c r="I321" s="3">
        <f>COUNTIF(Expirydates!$A$2:$A$233,Analysis!A321)</f>
        <v>1</v>
      </c>
      <c r="J321" s="20">
        <f t="shared" si="16"/>
        <v>19.895533460706492</v>
      </c>
      <c r="K321" s="3">
        <f>COUNTIF(Expirydates!$B$2:$B$233,Analysis!A321)</f>
        <v>0</v>
      </c>
      <c r="L321" s="3">
        <f t="shared" si="19"/>
        <v>19.895533460706492</v>
      </c>
      <c r="M321" s="3">
        <f>COUNTIF(Expirydates!$C$2:$C$233,Analysis!A321)</f>
        <v>0</v>
      </c>
    </row>
    <row r="322" spans="1:13">
      <c r="A322" s="8">
        <v>41627</v>
      </c>
      <c r="B322" s="3">
        <v>6253.9</v>
      </c>
      <c r="C322" s="3">
        <v>6263.75</v>
      </c>
      <c r="D322" s="3">
        <v>6150.7</v>
      </c>
      <c r="E322" s="3">
        <v>6166.65</v>
      </c>
      <c r="F322" s="3">
        <v>437039204</v>
      </c>
      <c r="G322" s="3">
        <f t="shared" si="17"/>
        <v>19.895533460706492</v>
      </c>
      <c r="H322" s="3">
        <f t="shared" si="18"/>
        <v>19.309602572964035</v>
      </c>
      <c r="I322" s="3">
        <f>COUNTIF(Expirydates!$A$2:$A$233,Analysis!A322)</f>
        <v>0</v>
      </c>
      <c r="J322" s="20">
        <f t="shared" ref="J322:J385" si="20">H322</f>
        <v>19.309602572964035</v>
      </c>
      <c r="K322" s="3">
        <f>COUNTIF(Expirydates!$B$2:$B$233,Analysis!A322)</f>
        <v>0</v>
      </c>
      <c r="L322" s="3">
        <f t="shared" si="19"/>
        <v>19.309602572964035</v>
      </c>
      <c r="M322" s="3">
        <f>COUNTIF(Expirydates!$C$2:$C$233,Analysis!A322)</f>
        <v>1</v>
      </c>
    </row>
    <row r="323" spans="1:13">
      <c r="A323" s="8">
        <v>41626</v>
      </c>
      <c r="B323" s="3">
        <v>6129.95</v>
      </c>
      <c r="C323" s="3">
        <v>6236</v>
      </c>
      <c r="D323" s="3">
        <v>6129.95</v>
      </c>
      <c r="E323" s="3">
        <v>6217.15</v>
      </c>
      <c r="F323" s="3">
        <v>243250558</v>
      </c>
      <c r="G323" s="3">
        <f t="shared" ref="G322:H386" si="21">LN(F323)</f>
        <v>19.309602572964035</v>
      </c>
      <c r="H323" s="3">
        <f t="shared" ref="H323:H386" si="22">LN(F324)</f>
        <v>18.853596939485321</v>
      </c>
      <c r="I323" s="3">
        <f>COUNTIF(Expirydates!$A$2:$A$233,Analysis!A323)</f>
        <v>0</v>
      </c>
      <c r="J323" s="20">
        <f t="shared" si="20"/>
        <v>18.853596939485321</v>
      </c>
      <c r="K323" s="3">
        <f>COUNTIF(Expirydates!$B$2:$B$233,Analysis!A323)</f>
        <v>0</v>
      </c>
      <c r="L323" s="3">
        <f t="shared" ref="L323:L386" si="23">H323</f>
        <v>18.853596939485321</v>
      </c>
      <c r="M323" s="3">
        <f>COUNTIF(Expirydates!$C$2:$C$233,Analysis!A323)</f>
        <v>0</v>
      </c>
    </row>
    <row r="324" spans="1:13">
      <c r="A324" s="8">
        <v>41625</v>
      </c>
      <c r="B324" s="3">
        <v>6178.2</v>
      </c>
      <c r="C324" s="3">
        <v>6190.55</v>
      </c>
      <c r="D324" s="3">
        <v>6133</v>
      </c>
      <c r="E324" s="3">
        <v>6139.05</v>
      </c>
      <c r="F324" s="3">
        <v>154174701</v>
      </c>
      <c r="G324" s="3">
        <f t="shared" si="21"/>
        <v>18.853596939485321</v>
      </c>
      <c r="H324" s="3">
        <f t="shared" si="22"/>
        <v>18.802205139888844</v>
      </c>
      <c r="I324" s="3">
        <f>COUNTIF(Expirydates!$A$2:$A$233,Analysis!A324)</f>
        <v>0</v>
      </c>
      <c r="J324" s="20">
        <f t="shared" si="20"/>
        <v>18.802205139888844</v>
      </c>
      <c r="K324" s="3">
        <f>COUNTIF(Expirydates!$B$2:$B$233,Analysis!A324)</f>
        <v>0</v>
      </c>
      <c r="L324" s="3">
        <f t="shared" si="23"/>
        <v>18.802205139888844</v>
      </c>
      <c r="M324" s="3">
        <f>COUNTIF(Expirydates!$C$2:$C$233,Analysis!A324)</f>
        <v>0</v>
      </c>
    </row>
    <row r="325" spans="1:13">
      <c r="A325" s="8">
        <v>41624</v>
      </c>
      <c r="B325" s="3">
        <v>6168.35</v>
      </c>
      <c r="C325" s="3">
        <v>6183.25</v>
      </c>
      <c r="D325" s="3">
        <v>6146.05</v>
      </c>
      <c r="E325" s="3">
        <v>6154.7</v>
      </c>
      <c r="F325" s="3">
        <v>146451539</v>
      </c>
      <c r="G325" s="3">
        <f t="shared" si="21"/>
        <v>18.802205139888844</v>
      </c>
      <c r="H325" s="3">
        <f t="shared" si="22"/>
        <v>18.949251921866061</v>
      </c>
      <c r="I325" s="3">
        <f>COUNTIF(Expirydates!$A$2:$A$233,Analysis!A325)</f>
        <v>0</v>
      </c>
      <c r="J325" s="20">
        <f t="shared" si="20"/>
        <v>18.949251921866061</v>
      </c>
      <c r="K325" s="3">
        <f>COUNTIF(Expirydates!$B$2:$B$233,Analysis!A325)</f>
        <v>0</v>
      </c>
      <c r="L325" s="3">
        <f t="shared" si="23"/>
        <v>18.949251921866061</v>
      </c>
      <c r="M325" s="3">
        <f>COUNTIF(Expirydates!$C$2:$C$233,Analysis!A325)</f>
        <v>0</v>
      </c>
    </row>
    <row r="326" spans="1:13">
      <c r="A326" s="8">
        <v>41621</v>
      </c>
      <c r="B326" s="3">
        <v>6201.3</v>
      </c>
      <c r="C326" s="3">
        <v>6208.6</v>
      </c>
      <c r="D326" s="3">
        <v>6161.4</v>
      </c>
      <c r="E326" s="3">
        <v>6168.4</v>
      </c>
      <c r="F326" s="3">
        <v>169650657</v>
      </c>
      <c r="G326" s="3">
        <f t="shared" si="21"/>
        <v>18.949251921866061</v>
      </c>
      <c r="H326" s="3">
        <f t="shared" si="22"/>
        <v>18.816323766250282</v>
      </c>
      <c r="I326" s="3">
        <f>COUNTIF(Expirydates!$A$2:$A$233,Analysis!A326)</f>
        <v>0</v>
      </c>
      <c r="J326" s="20">
        <f t="shared" si="20"/>
        <v>18.816323766250282</v>
      </c>
      <c r="K326" s="3">
        <f>COUNTIF(Expirydates!$B$2:$B$233,Analysis!A326)</f>
        <v>0</v>
      </c>
      <c r="L326" s="3">
        <f t="shared" si="23"/>
        <v>18.816323766250282</v>
      </c>
      <c r="M326" s="3">
        <f>COUNTIF(Expirydates!$C$2:$C$233,Analysis!A326)</f>
        <v>1</v>
      </c>
    </row>
    <row r="327" spans="1:13">
      <c r="A327" s="8">
        <v>41620</v>
      </c>
      <c r="B327" s="3">
        <v>6276.75</v>
      </c>
      <c r="C327" s="3">
        <v>6286.85</v>
      </c>
      <c r="D327" s="3">
        <v>6230.55</v>
      </c>
      <c r="E327" s="3">
        <v>6237.05</v>
      </c>
      <c r="F327" s="3">
        <v>148533899</v>
      </c>
      <c r="G327" s="3">
        <f t="shared" si="21"/>
        <v>18.816323766250282</v>
      </c>
      <c r="H327" s="3">
        <f t="shared" si="22"/>
        <v>18.814048938546428</v>
      </c>
      <c r="I327" s="3">
        <f>COUNTIF(Expirydates!$A$2:$A$233,Analysis!A327)</f>
        <v>0</v>
      </c>
      <c r="J327" s="20">
        <f t="shared" si="20"/>
        <v>18.814048938546428</v>
      </c>
      <c r="K327" s="3">
        <f>COUNTIF(Expirydates!$B$2:$B$233,Analysis!A327)</f>
        <v>0</v>
      </c>
      <c r="L327" s="3">
        <f t="shared" si="23"/>
        <v>18.814048938546428</v>
      </c>
      <c r="M327" s="3">
        <f>COUNTIF(Expirydates!$C$2:$C$233,Analysis!A327)</f>
        <v>0</v>
      </c>
    </row>
    <row r="328" spans="1:13">
      <c r="A328" s="8">
        <v>41619</v>
      </c>
      <c r="B328" s="3">
        <v>6307.2</v>
      </c>
      <c r="C328" s="3">
        <v>6326.6</v>
      </c>
      <c r="D328" s="3">
        <v>6280.25</v>
      </c>
      <c r="E328" s="3">
        <v>6307.9</v>
      </c>
      <c r="F328" s="3">
        <v>148196394</v>
      </c>
      <c r="G328" s="3">
        <f t="shared" si="21"/>
        <v>18.814048938546428</v>
      </c>
      <c r="H328" s="3">
        <f t="shared" si="22"/>
        <v>19.306152847056691</v>
      </c>
      <c r="I328" s="3">
        <f>COUNTIF(Expirydates!$A$2:$A$233,Analysis!A328)</f>
        <v>0</v>
      </c>
      <c r="J328" s="20">
        <f t="shared" si="20"/>
        <v>19.306152847056691</v>
      </c>
      <c r="K328" s="3">
        <f>COUNTIF(Expirydates!$B$2:$B$233,Analysis!A328)</f>
        <v>0</v>
      </c>
      <c r="L328" s="3">
        <f t="shared" si="23"/>
        <v>19.306152847056691</v>
      </c>
      <c r="M328" s="3">
        <f>COUNTIF(Expirydates!$C$2:$C$233,Analysis!A328)</f>
        <v>0</v>
      </c>
    </row>
    <row r="329" spans="1:13">
      <c r="A329" s="8">
        <v>41618</v>
      </c>
      <c r="B329" s="3">
        <v>6354.7</v>
      </c>
      <c r="C329" s="3">
        <v>6362.25</v>
      </c>
      <c r="D329" s="3">
        <v>6307.55</v>
      </c>
      <c r="E329" s="3">
        <v>6332.85</v>
      </c>
      <c r="F329" s="3">
        <v>242412856</v>
      </c>
      <c r="G329" s="3">
        <f t="shared" si="21"/>
        <v>19.306152847056691</v>
      </c>
      <c r="H329" s="3">
        <f t="shared" si="22"/>
        <v>19.105219124903574</v>
      </c>
      <c r="I329" s="3">
        <f>COUNTIF(Expirydates!$A$2:$A$233,Analysis!A329)</f>
        <v>0</v>
      </c>
      <c r="J329" s="20">
        <f t="shared" si="20"/>
        <v>19.105219124903574</v>
      </c>
      <c r="K329" s="3">
        <f>COUNTIF(Expirydates!$B$2:$B$233,Analysis!A329)</f>
        <v>0</v>
      </c>
      <c r="L329" s="3">
        <f t="shared" si="23"/>
        <v>19.105219124903574</v>
      </c>
      <c r="M329" s="3">
        <f>COUNTIF(Expirydates!$C$2:$C$233,Analysis!A329)</f>
        <v>0</v>
      </c>
    </row>
    <row r="330" spans="1:13">
      <c r="A330" s="8">
        <v>41617</v>
      </c>
      <c r="B330" s="3">
        <v>6415</v>
      </c>
      <c r="C330" s="3">
        <v>6415.25</v>
      </c>
      <c r="D330" s="3">
        <v>6345</v>
      </c>
      <c r="E330" s="3">
        <v>6363.9</v>
      </c>
      <c r="F330" s="3">
        <v>198285630</v>
      </c>
      <c r="G330" s="3">
        <f t="shared" si="21"/>
        <v>19.105219124903574</v>
      </c>
      <c r="H330" s="3">
        <f t="shared" si="22"/>
        <v>18.881516791541834</v>
      </c>
      <c r="I330" s="3">
        <f>COUNTIF(Expirydates!$A$2:$A$233,Analysis!A330)</f>
        <v>0</v>
      </c>
      <c r="J330" s="20">
        <f t="shared" si="20"/>
        <v>18.881516791541834</v>
      </c>
      <c r="K330" s="3">
        <f>COUNTIF(Expirydates!$B$2:$B$233,Analysis!A330)</f>
        <v>0</v>
      </c>
      <c r="L330" s="3">
        <f t="shared" si="23"/>
        <v>18.881516791541834</v>
      </c>
      <c r="M330" s="3">
        <f>COUNTIF(Expirydates!$C$2:$C$233,Analysis!A330)</f>
        <v>0</v>
      </c>
    </row>
    <row r="331" spans="1:13">
      <c r="A331" s="8">
        <v>41614</v>
      </c>
      <c r="B331" s="3">
        <v>6234.4</v>
      </c>
      <c r="C331" s="3">
        <v>6275.35</v>
      </c>
      <c r="D331" s="3">
        <v>6230.75</v>
      </c>
      <c r="E331" s="3">
        <v>6259.9</v>
      </c>
      <c r="F331" s="3">
        <v>158539890</v>
      </c>
      <c r="G331" s="3">
        <f t="shared" si="21"/>
        <v>18.881516791541834</v>
      </c>
      <c r="H331" s="3">
        <f t="shared" si="22"/>
        <v>19.04158226486997</v>
      </c>
      <c r="I331" s="3">
        <f>COUNTIF(Expirydates!$A$2:$A$233,Analysis!A331)</f>
        <v>0</v>
      </c>
      <c r="J331" s="20">
        <f t="shared" si="20"/>
        <v>19.04158226486997</v>
      </c>
      <c r="K331" s="3">
        <f>COUNTIF(Expirydates!$B$2:$B$233,Analysis!A331)</f>
        <v>0</v>
      </c>
      <c r="L331" s="3">
        <f t="shared" si="23"/>
        <v>19.04158226486997</v>
      </c>
      <c r="M331" s="3">
        <f>COUNTIF(Expirydates!$C$2:$C$233,Analysis!A331)</f>
        <v>0</v>
      </c>
    </row>
    <row r="332" spans="1:13">
      <c r="A332" s="8">
        <v>41613</v>
      </c>
      <c r="B332" s="3">
        <v>6262.45</v>
      </c>
      <c r="C332" s="3">
        <v>6300.55</v>
      </c>
      <c r="D332" s="3">
        <v>6232</v>
      </c>
      <c r="E332" s="3">
        <v>6241.1</v>
      </c>
      <c r="F332" s="3">
        <v>186060466</v>
      </c>
      <c r="G332" s="3">
        <f t="shared" si="21"/>
        <v>19.04158226486997</v>
      </c>
      <c r="H332" s="3">
        <f t="shared" si="22"/>
        <v>19.042165781186938</v>
      </c>
      <c r="I332" s="3">
        <f>COUNTIF(Expirydates!$A$2:$A$233,Analysis!A332)</f>
        <v>0</v>
      </c>
      <c r="J332" s="20">
        <f t="shared" si="20"/>
        <v>19.042165781186938</v>
      </c>
      <c r="K332" s="3">
        <f>COUNTIF(Expirydates!$B$2:$B$233,Analysis!A332)</f>
        <v>0</v>
      </c>
      <c r="L332" s="3">
        <f t="shared" si="23"/>
        <v>19.042165781186938</v>
      </c>
      <c r="M332" s="3">
        <f>COUNTIF(Expirydates!$C$2:$C$233,Analysis!A332)</f>
        <v>0</v>
      </c>
    </row>
    <row r="333" spans="1:13">
      <c r="A333" s="8">
        <v>41612</v>
      </c>
      <c r="B333" s="3">
        <v>6187.95</v>
      </c>
      <c r="C333" s="3">
        <v>6209.15</v>
      </c>
      <c r="D333" s="3">
        <v>6149.9</v>
      </c>
      <c r="E333" s="3">
        <v>6160.95</v>
      </c>
      <c r="F333" s="3">
        <v>186169067</v>
      </c>
      <c r="G333" s="3">
        <f t="shared" si="21"/>
        <v>19.042165781186938</v>
      </c>
      <c r="H333" s="3">
        <f t="shared" si="22"/>
        <v>18.870816979554625</v>
      </c>
      <c r="I333" s="3">
        <f>COUNTIF(Expirydates!$A$2:$A$233,Analysis!A333)</f>
        <v>0</v>
      </c>
      <c r="J333" s="20">
        <f t="shared" si="20"/>
        <v>18.870816979554625</v>
      </c>
      <c r="K333" s="3">
        <f>COUNTIF(Expirydates!$B$2:$B$233,Analysis!A333)</f>
        <v>0</v>
      </c>
      <c r="L333" s="3">
        <f t="shared" si="23"/>
        <v>18.870816979554625</v>
      </c>
      <c r="M333" s="3">
        <f>COUNTIF(Expirydates!$C$2:$C$233,Analysis!A333)</f>
        <v>0</v>
      </c>
    </row>
    <row r="334" spans="1:13">
      <c r="A334" s="8">
        <v>41611</v>
      </c>
      <c r="B334" s="3">
        <v>6204.25</v>
      </c>
      <c r="C334" s="3">
        <v>6225.4</v>
      </c>
      <c r="D334" s="3">
        <v>6191.4</v>
      </c>
      <c r="E334" s="3">
        <v>6201.85</v>
      </c>
      <c r="F334" s="3">
        <v>156852586</v>
      </c>
      <c r="G334" s="3">
        <f t="shared" si="21"/>
        <v>18.870816979554625</v>
      </c>
      <c r="H334" s="3">
        <f t="shared" si="22"/>
        <v>18.798762842930159</v>
      </c>
      <c r="I334" s="3">
        <f>COUNTIF(Expirydates!$A$2:$A$233,Analysis!A334)</f>
        <v>0</v>
      </c>
      <c r="J334" s="20">
        <f t="shared" si="20"/>
        <v>18.798762842930159</v>
      </c>
      <c r="K334" s="3">
        <f>COUNTIF(Expirydates!$B$2:$B$233,Analysis!A334)</f>
        <v>0</v>
      </c>
      <c r="L334" s="3">
        <f t="shared" si="23"/>
        <v>18.798762842930159</v>
      </c>
      <c r="M334" s="3">
        <f>COUNTIF(Expirydates!$C$2:$C$233,Analysis!A334)</f>
        <v>0</v>
      </c>
    </row>
    <row r="335" spans="1:13">
      <c r="A335" s="8">
        <v>41610</v>
      </c>
      <c r="B335" s="3">
        <v>6171.15</v>
      </c>
      <c r="C335" s="3">
        <v>6228.7</v>
      </c>
      <c r="D335" s="3">
        <v>6171.15</v>
      </c>
      <c r="E335" s="3">
        <v>6217.85</v>
      </c>
      <c r="F335" s="3">
        <v>145948276</v>
      </c>
      <c r="G335" s="3">
        <f t="shared" si="21"/>
        <v>18.798762842930159</v>
      </c>
      <c r="H335" s="3">
        <f t="shared" si="22"/>
        <v>19.06627035413694</v>
      </c>
      <c r="I335" s="3">
        <f>COUNTIF(Expirydates!$A$2:$A$233,Analysis!A335)</f>
        <v>0</v>
      </c>
      <c r="J335" s="20">
        <f t="shared" si="20"/>
        <v>19.06627035413694</v>
      </c>
      <c r="K335" s="3">
        <f>COUNTIF(Expirydates!$B$2:$B$233,Analysis!A335)</f>
        <v>0</v>
      </c>
      <c r="L335" s="3">
        <f t="shared" si="23"/>
        <v>19.06627035413694</v>
      </c>
      <c r="M335" s="3">
        <f>COUNTIF(Expirydates!$C$2:$C$233,Analysis!A335)</f>
        <v>0</v>
      </c>
    </row>
    <row r="336" spans="1:13">
      <c r="A336" s="8">
        <v>41607</v>
      </c>
      <c r="B336" s="3">
        <v>6103.9</v>
      </c>
      <c r="C336" s="3">
        <v>6182.5</v>
      </c>
      <c r="D336" s="3">
        <v>6103.8</v>
      </c>
      <c r="E336" s="3">
        <v>6176.1</v>
      </c>
      <c r="F336" s="3">
        <v>190711115</v>
      </c>
      <c r="G336" s="3">
        <f t="shared" si="21"/>
        <v>19.06627035413694</v>
      </c>
      <c r="H336" s="3">
        <f t="shared" si="22"/>
        <v>19.090128303992085</v>
      </c>
      <c r="I336" s="3">
        <f>COUNTIF(Expirydates!$A$2:$A$233,Analysis!A336)</f>
        <v>0</v>
      </c>
      <c r="J336" s="20">
        <f t="shared" si="20"/>
        <v>19.090128303992085</v>
      </c>
      <c r="K336" s="3">
        <f>COUNTIF(Expirydates!$B$2:$B$233,Analysis!A336)</f>
        <v>1</v>
      </c>
      <c r="L336" s="3">
        <f t="shared" si="23"/>
        <v>19.090128303992085</v>
      </c>
      <c r="M336" s="3">
        <f>COUNTIF(Expirydates!$C$2:$C$233,Analysis!A336)</f>
        <v>0</v>
      </c>
    </row>
    <row r="337" spans="1:13">
      <c r="A337" s="8">
        <v>41606</v>
      </c>
      <c r="B337" s="3">
        <v>6092</v>
      </c>
      <c r="C337" s="3">
        <v>6112.95</v>
      </c>
      <c r="D337" s="3">
        <v>6068.3</v>
      </c>
      <c r="E337" s="3">
        <v>6091.85</v>
      </c>
      <c r="F337" s="3">
        <v>195315802</v>
      </c>
      <c r="G337" s="3">
        <f t="shared" si="21"/>
        <v>19.090128303992085</v>
      </c>
      <c r="H337" s="3">
        <f t="shared" si="22"/>
        <v>18.642830970082425</v>
      </c>
      <c r="I337" s="3">
        <f>COUNTIF(Expirydates!$A$2:$A$233,Analysis!A337)</f>
        <v>1</v>
      </c>
      <c r="J337" s="20">
        <f t="shared" si="20"/>
        <v>18.642830970082425</v>
      </c>
      <c r="K337" s="3">
        <f>COUNTIF(Expirydates!$B$2:$B$233,Analysis!A337)</f>
        <v>0</v>
      </c>
      <c r="L337" s="3">
        <f t="shared" si="23"/>
        <v>18.642830970082425</v>
      </c>
      <c r="M337" s="3">
        <f>COUNTIF(Expirydates!$C$2:$C$233,Analysis!A337)</f>
        <v>0</v>
      </c>
    </row>
    <row r="338" spans="1:13">
      <c r="A338" s="8">
        <v>41605</v>
      </c>
      <c r="B338" s="3">
        <v>6062.7</v>
      </c>
      <c r="C338" s="3">
        <v>6074</v>
      </c>
      <c r="D338" s="3">
        <v>6030.3</v>
      </c>
      <c r="E338" s="3">
        <v>6057.1</v>
      </c>
      <c r="F338" s="3">
        <v>124875896</v>
      </c>
      <c r="G338" s="3">
        <f t="shared" si="21"/>
        <v>18.642830970082425</v>
      </c>
      <c r="H338" s="3">
        <f t="shared" si="22"/>
        <v>18.830545472853014</v>
      </c>
      <c r="I338" s="3">
        <f>COUNTIF(Expirydates!$A$2:$A$233,Analysis!A338)</f>
        <v>0</v>
      </c>
      <c r="J338" s="20">
        <f t="shared" si="20"/>
        <v>18.830545472853014</v>
      </c>
      <c r="K338" s="3">
        <f>COUNTIF(Expirydates!$B$2:$B$233,Analysis!A338)</f>
        <v>0</v>
      </c>
      <c r="L338" s="3">
        <f t="shared" si="23"/>
        <v>18.830545472853014</v>
      </c>
      <c r="M338" s="3">
        <f>COUNTIF(Expirydates!$C$2:$C$233,Analysis!A338)</f>
        <v>0</v>
      </c>
    </row>
    <row r="339" spans="1:13">
      <c r="A339" s="8">
        <v>41604</v>
      </c>
      <c r="B339" s="3">
        <v>6099.25</v>
      </c>
      <c r="C339" s="3">
        <v>6112.7</v>
      </c>
      <c r="D339" s="3">
        <v>6047.75</v>
      </c>
      <c r="E339" s="3">
        <v>6059.1</v>
      </c>
      <c r="F339" s="3">
        <v>150661397</v>
      </c>
      <c r="G339" s="3">
        <f t="shared" si="21"/>
        <v>18.830545472853014</v>
      </c>
      <c r="H339" s="3">
        <f t="shared" si="22"/>
        <v>18.661232576048587</v>
      </c>
      <c r="I339" s="3">
        <f>COUNTIF(Expirydates!$A$2:$A$233,Analysis!A339)</f>
        <v>0</v>
      </c>
      <c r="J339" s="20">
        <f t="shared" si="20"/>
        <v>18.661232576048587</v>
      </c>
      <c r="K339" s="3">
        <f>COUNTIF(Expirydates!$B$2:$B$233,Analysis!A339)</f>
        <v>0</v>
      </c>
      <c r="L339" s="3">
        <f t="shared" si="23"/>
        <v>18.661232576048587</v>
      </c>
      <c r="M339" s="3">
        <f>COUNTIF(Expirydates!$C$2:$C$233,Analysis!A339)</f>
        <v>0</v>
      </c>
    </row>
    <row r="340" spans="1:13">
      <c r="A340" s="8">
        <v>41603</v>
      </c>
      <c r="B340" s="3">
        <v>6035.95</v>
      </c>
      <c r="C340" s="3">
        <v>6123.5</v>
      </c>
      <c r="D340" s="3">
        <v>6035.95</v>
      </c>
      <c r="E340" s="3">
        <v>6115.35</v>
      </c>
      <c r="F340" s="3">
        <v>127195086</v>
      </c>
      <c r="G340" s="3">
        <f t="shared" si="21"/>
        <v>18.661232576048587</v>
      </c>
      <c r="H340" s="3">
        <f t="shared" si="22"/>
        <v>18.718975677735521</v>
      </c>
      <c r="I340" s="3">
        <f>COUNTIF(Expirydates!$A$2:$A$233,Analysis!A340)</f>
        <v>0</v>
      </c>
      <c r="J340" s="20">
        <f t="shared" si="20"/>
        <v>18.718975677735521</v>
      </c>
      <c r="K340" s="3">
        <f>COUNTIF(Expirydates!$B$2:$B$233,Analysis!A340)</f>
        <v>0</v>
      </c>
      <c r="L340" s="3">
        <f t="shared" si="23"/>
        <v>18.718975677735521</v>
      </c>
      <c r="M340" s="3">
        <f>COUNTIF(Expirydates!$C$2:$C$233,Analysis!A340)</f>
        <v>0</v>
      </c>
    </row>
    <row r="341" spans="1:13">
      <c r="A341" s="8">
        <v>41600</v>
      </c>
      <c r="B341" s="3">
        <v>6027.35</v>
      </c>
      <c r="C341" s="3">
        <v>6049.6</v>
      </c>
      <c r="D341" s="3">
        <v>5972.8</v>
      </c>
      <c r="E341" s="3">
        <v>5995.45</v>
      </c>
      <c r="F341" s="3">
        <v>134755917</v>
      </c>
      <c r="G341" s="3">
        <f t="shared" si="21"/>
        <v>18.718975677735521</v>
      </c>
      <c r="H341" s="3">
        <f t="shared" si="22"/>
        <v>18.737183562368568</v>
      </c>
      <c r="I341" s="3">
        <f>COUNTIF(Expirydates!$A$2:$A$233,Analysis!A341)</f>
        <v>0</v>
      </c>
      <c r="J341" s="20">
        <f t="shared" si="20"/>
        <v>18.737183562368568</v>
      </c>
      <c r="K341" s="3">
        <f>COUNTIF(Expirydates!$B$2:$B$233,Analysis!A341)</f>
        <v>0</v>
      </c>
      <c r="L341" s="3">
        <f t="shared" si="23"/>
        <v>18.737183562368568</v>
      </c>
      <c r="M341" s="3">
        <f>COUNTIF(Expirydates!$C$2:$C$233,Analysis!A341)</f>
        <v>0</v>
      </c>
    </row>
    <row r="342" spans="1:13">
      <c r="A342" s="8">
        <v>41599</v>
      </c>
      <c r="B342" s="3">
        <v>6096.5</v>
      </c>
      <c r="C342" s="3">
        <v>6097.35</v>
      </c>
      <c r="D342" s="3">
        <v>5985.4</v>
      </c>
      <c r="E342" s="3">
        <v>5999.05</v>
      </c>
      <c r="F342" s="3">
        <v>137232011</v>
      </c>
      <c r="G342" s="3">
        <f t="shared" si="21"/>
        <v>18.737183562368568</v>
      </c>
      <c r="H342" s="3">
        <f t="shared" si="22"/>
        <v>18.864050558631241</v>
      </c>
      <c r="I342" s="3">
        <f>COUNTIF(Expirydates!$A$2:$A$233,Analysis!A342)</f>
        <v>0</v>
      </c>
      <c r="J342" s="20">
        <f t="shared" si="20"/>
        <v>18.864050558631241</v>
      </c>
      <c r="K342" s="3">
        <f>COUNTIF(Expirydates!$B$2:$B$233,Analysis!A342)</f>
        <v>0</v>
      </c>
      <c r="L342" s="3">
        <f t="shared" si="23"/>
        <v>18.864050558631241</v>
      </c>
      <c r="M342" s="3">
        <f>COUNTIF(Expirydates!$C$2:$C$233,Analysis!A342)</f>
        <v>1</v>
      </c>
    </row>
    <row r="343" spans="1:13">
      <c r="A343" s="8">
        <v>41598</v>
      </c>
      <c r="B343" s="3">
        <v>6186.85</v>
      </c>
      <c r="C343" s="3">
        <v>6204.35</v>
      </c>
      <c r="D343" s="3">
        <v>6106.95</v>
      </c>
      <c r="E343" s="3">
        <v>6122.9</v>
      </c>
      <c r="F343" s="3">
        <v>155794838</v>
      </c>
      <c r="G343" s="3">
        <f t="shared" si="21"/>
        <v>18.864050558631241</v>
      </c>
      <c r="H343" s="3">
        <f t="shared" si="22"/>
        <v>18.90010278042676</v>
      </c>
      <c r="I343" s="3">
        <f>COUNTIF(Expirydates!$A$2:$A$233,Analysis!A343)</f>
        <v>0</v>
      </c>
      <c r="J343" s="20">
        <f t="shared" si="20"/>
        <v>18.90010278042676</v>
      </c>
      <c r="K343" s="3">
        <f>COUNTIF(Expirydates!$B$2:$B$233,Analysis!A343)</f>
        <v>0</v>
      </c>
      <c r="L343" s="3">
        <f t="shared" si="23"/>
        <v>18.90010278042676</v>
      </c>
      <c r="M343" s="3">
        <f>COUNTIF(Expirydates!$C$2:$C$233,Analysis!A343)</f>
        <v>0</v>
      </c>
    </row>
    <row r="344" spans="1:13">
      <c r="A344" s="8">
        <v>41597</v>
      </c>
      <c r="B344" s="3">
        <v>6197.25</v>
      </c>
      <c r="C344" s="3">
        <v>6212.4</v>
      </c>
      <c r="D344" s="3">
        <v>6180.2</v>
      </c>
      <c r="E344" s="3">
        <v>6203.35</v>
      </c>
      <c r="F344" s="3">
        <v>161514064</v>
      </c>
      <c r="G344" s="3">
        <f t="shared" si="21"/>
        <v>18.90010278042676</v>
      </c>
      <c r="H344" s="3">
        <f t="shared" si="22"/>
        <v>18.915323398986871</v>
      </c>
      <c r="I344" s="3">
        <f>COUNTIF(Expirydates!$A$2:$A$233,Analysis!A344)</f>
        <v>0</v>
      </c>
      <c r="J344" s="20">
        <f t="shared" si="20"/>
        <v>18.915323398986871</v>
      </c>
      <c r="K344" s="3">
        <f>COUNTIF(Expirydates!$B$2:$B$233,Analysis!A344)</f>
        <v>0</v>
      </c>
      <c r="L344" s="3">
        <f t="shared" si="23"/>
        <v>18.915323398986871</v>
      </c>
      <c r="M344" s="3">
        <f>COUNTIF(Expirydates!$C$2:$C$233,Analysis!A344)</f>
        <v>0</v>
      </c>
    </row>
    <row r="345" spans="1:13">
      <c r="A345" s="8">
        <v>41596</v>
      </c>
      <c r="B345" s="3">
        <v>6111.05</v>
      </c>
      <c r="C345" s="3">
        <v>6196.8</v>
      </c>
      <c r="D345" s="3">
        <v>6110.4</v>
      </c>
      <c r="E345" s="3">
        <v>6189</v>
      </c>
      <c r="F345" s="3">
        <v>163991212</v>
      </c>
      <c r="G345" s="3">
        <f t="shared" si="21"/>
        <v>18.915323398986871</v>
      </c>
      <c r="H345" s="3">
        <f t="shared" si="22"/>
        <v>18.858380198054185</v>
      </c>
      <c r="I345" s="3">
        <f>COUNTIF(Expirydates!$A$2:$A$233,Analysis!A345)</f>
        <v>0</v>
      </c>
      <c r="J345" s="20">
        <f t="shared" si="20"/>
        <v>18.858380198054185</v>
      </c>
      <c r="K345" s="3">
        <f>COUNTIF(Expirydates!$B$2:$B$233,Analysis!A345)</f>
        <v>0</v>
      </c>
      <c r="L345" s="3">
        <f t="shared" si="23"/>
        <v>18.858380198054185</v>
      </c>
      <c r="M345" s="3">
        <f>COUNTIF(Expirydates!$C$2:$C$233,Analysis!A345)</f>
        <v>0</v>
      </c>
    </row>
    <row r="346" spans="1:13">
      <c r="A346" s="8">
        <v>41592</v>
      </c>
      <c r="B346" s="3">
        <v>6037</v>
      </c>
      <c r="C346" s="3">
        <v>6101.65</v>
      </c>
      <c r="D346" s="3">
        <v>6036.65</v>
      </c>
      <c r="E346" s="3">
        <v>6056.15</v>
      </c>
      <c r="F346" s="3">
        <v>154913925</v>
      </c>
      <c r="G346" s="3">
        <f t="shared" si="21"/>
        <v>18.858380198054185</v>
      </c>
      <c r="H346" s="3">
        <f t="shared" si="22"/>
        <v>18.906423781298074</v>
      </c>
      <c r="I346" s="3">
        <f>COUNTIF(Expirydates!$A$2:$A$233,Analysis!A346)</f>
        <v>0</v>
      </c>
      <c r="J346" s="20">
        <f t="shared" si="20"/>
        <v>18.906423781298074</v>
      </c>
      <c r="K346" s="3">
        <f>COUNTIF(Expirydates!$B$2:$B$233,Analysis!A346)</f>
        <v>0</v>
      </c>
      <c r="L346" s="3">
        <f t="shared" si="23"/>
        <v>18.906423781298074</v>
      </c>
      <c r="M346" s="3">
        <f>COUNTIF(Expirydates!$C$2:$C$233,Analysis!A346)</f>
        <v>0</v>
      </c>
    </row>
    <row r="347" spans="1:13">
      <c r="A347" s="8">
        <v>41591</v>
      </c>
      <c r="B347" s="3">
        <v>5998.85</v>
      </c>
      <c r="C347" s="3">
        <v>6042.25</v>
      </c>
      <c r="D347" s="3">
        <v>5972.45</v>
      </c>
      <c r="E347" s="3">
        <v>5989.6</v>
      </c>
      <c r="F347" s="3">
        <v>162538228</v>
      </c>
      <c r="G347" s="3">
        <f t="shared" si="21"/>
        <v>18.906423781298074</v>
      </c>
      <c r="H347" s="3">
        <f t="shared" si="22"/>
        <v>18.851245471243374</v>
      </c>
      <c r="I347" s="3">
        <f>COUNTIF(Expirydates!$A$2:$A$233,Analysis!A347)</f>
        <v>0</v>
      </c>
      <c r="J347" s="20">
        <f t="shared" si="20"/>
        <v>18.851245471243374</v>
      </c>
      <c r="K347" s="3">
        <f>COUNTIF(Expirydates!$B$2:$B$233,Analysis!A347)</f>
        <v>0</v>
      </c>
      <c r="L347" s="3">
        <f t="shared" si="23"/>
        <v>18.851245471243374</v>
      </c>
      <c r="M347" s="3">
        <f>COUNTIF(Expirydates!$C$2:$C$233,Analysis!A347)</f>
        <v>0</v>
      </c>
    </row>
    <row r="348" spans="1:13">
      <c r="A348" s="8">
        <v>41590</v>
      </c>
      <c r="B348" s="3">
        <v>6087.25</v>
      </c>
      <c r="C348" s="3">
        <v>6108.7</v>
      </c>
      <c r="D348" s="3">
        <v>6011.75</v>
      </c>
      <c r="E348" s="3">
        <v>6018.05</v>
      </c>
      <c r="F348" s="3">
        <v>153812590</v>
      </c>
      <c r="G348" s="3">
        <f t="shared" si="21"/>
        <v>18.851245471243374</v>
      </c>
      <c r="H348" s="3">
        <f t="shared" si="22"/>
        <v>18.799531135077139</v>
      </c>
      <c r="I348" s="3">
        <f>COUNTIF(Expirydates!$A$2:$A$233,Analysis!A348)</f>
        <v>0</v>
      </c>
      <c r="J348" s="20">
        <f t="shared" si="20"/>
        <v>18.799531135077139</v>
      </c>
      <c r="K348" s="3">
        <f>COUNTIF(Expirydates!$B$2:$B$233,Analysis!A348)</f>
        <v>0</v>
      </c>
      <c r="L348" s="3">
        <f t="shared" si="23"/>
        <v>18.799531135077139</v>
      </c>
      <c r="M348" s="3">
        <f>COUNTIF(Expirydates!$C$2:$C$233,Analysis!A348)</f>
        <v>0</v>
      </c>
    </row>
    <row r="349" spans="1:13">
      <c r="A349" s="8">
        <v>41589</v>
      </c>
      <c r="B349" s="3">
        <v>6110.4</v>
      </c>
      <c r="C349" s="3">
        <v>6141.65</v>
      </c>
      <c r="D349" s="3">
        <v>6067.75</v>
      </c>
      <c r="E349" s="3">
        <v>6078.8</v>
      </c>
      <c r="F349" s="3">
        <v>146060450</v>
      </c>
      <c r="G349" s="3">
        <f t="shared" si="21"/>
        <v>18.799531135077139</v>
      </c>
      <c r="H349" s="3">
        <f t="shared" si="22"/>
        <v>18.826492365351196</v>
      </c>
      <c r="I349" s="3">
        <f>COUNTIF(Expirydates!$A$2:$A$233,Analysis!A349)</f>
        <v>0</v>
      </c>
      <c r="J349" s="20">
        <f t="shared" si="20"/>
        <v>18.826492365351196</v>
      </c>
      <c r="K349" s="3">
        <f>COUNTIF(Expirydates!$B$2:$B$233,Analysis!A349)</f>
        <v>0</v>
      </c>
      <c r="L349" s="3">
        <f t="shared" si="23"/>
        <v>18.826492365351196</v>
      </c>
      <c r="M349" s="3">
        <f>COUNTIF(Expirydates!$C$2:$C$233,Analysis!A349)</f>
        <v>0</v>
      </c>
    </row>
    <row r="350" spans="1:13">
      <c r="A350" s="8">
        <v>41586</v>
      </c>
      <c r="B350" s="3">
        <v>6170.15</v>
      </c>
      <c r="C350" s="3">
        <v>6185.15</v>
      </c>
      <c r="D350" s="3">
        <v>6120.95</v>
      </c>
      <c r="E350" s="3">
        <v>6140.75</v>
      </c>
      <c r="F350" s="3">
        <v>150051986</v>
      </c>
      <c r="G350" s="3">
        <f t="shared" si="21"/>
        <v>18.826492365351196</v>
      </c>
      <c r="H350" s="3">
        <f t="shared" si="22"/>
        <v>18.944417248449398</v>
      </c>
      <c r="I350" s="3">
        <f>COUNTIF(Expirydates!$A$2:$A$233,Analysis!A350)</f>
        <v>0</v>
      </c>
      <c r="J350" s="20">
        <f t="shared" si="20"/>
        <v>18.944417248449398</v>
      </c>
      <c r="K350" s="3">
        <f>COUNTIF(Expirydates!$B$2:$B$233,Analysis!A350)</f>
        <v>0</v>
      </c>
      <c r="L350" s="3">
        <f t="shared" si="23"/>
        <v>18.944417248449398</v>
      </c>
      <c r="M350" s="3">
        <f>COUNTIF(Expirydates!$C$2:$C$233,Analysis!A350)</f>
        <v>1</v>
      </c>
    </row>
    <row r="351" spans="1:13">
      <c r="A351" s="8">
        <v>41585</v>
      </c>
      <c r="B351" s="3">
        <v>6228.9</v>
      </c>
      <c r="C351" s="3">
        <v>6288.95</v>
      </c>
      <c r="D351" s="3">
        <v>6180.8</v>
      </c>
      <c r="E351" s="3">
        <v>6187.25</v>
      </c>
      <c r="F351" s="3">
        <v>168832431</v>
      </c>
      <c r="G351" s="3">
        <f t="shared" si="21"/>
        <v>18.944417248449398</v>
      </c>
      <c r="H351" s="3">
        <f t="shared" si="22"/>
        <v>18.872267461978769</v>
      </c>
      <c r="I351" s="3">
        <f>COUNTIF(Expirydates!$A$2:$A$233,Analysis!A351)</f>
        <v>0</v>
      </c>
      <c r="J351" s="20">
        <f t="shared" si="20"/>
        <v>18.872267461978769</v>
      </c>
      <c r="K351" s="3">
        <f>COUNTIF(Expirydates!$B$2:$B$233,Analysis!A351)</f>
        <v>0</v>
      </c>
      <c r="L351" s="3">
        <f t="shared" si="23"/>
        <v>18.872267461978769</v>
      </c>
      <c r="M351" s="3">
        <f>COUNTIF(Expirydates!$C$2:$C$233,Analysis!A351)</f>
        <v>0</v>
      </c>
    </row>
    <row r="352" spans="1:13">
      <c r="A352" s="8">
        <v>41584</v>
      </c>
      <c r="B352" s="3">
        <v>6260.55</v>
      </c>
      <c r="C352" s="3">
        <v>6269.7</v>
      </c>
      <c r="D352" s="3">
        <v>6208.7</v>
      </c>
      <c r="E352" s="3">
        <v>6215.15</v>
      </c>
      <c r="F352" s="3">
        <v>157080263</v>
      </c>
      <c r="G352" s="3">
        <f t="shared" si="21"/>
        <v>18.872267461978769</v>
      </c>
      <c r="H352" s="3">
        <f t="shared" si="22"/>
        <v>19.014304567227217</v>
      </c>
      <c r="I352" s="3">
        <f>COUNTIF(Expirydates!$A$2:$A$233,Analysis!A352)</f>
        <v>0</v>
      </c>
      <c r="J352" s="20">
        <f t="shared" si="20"/>
        <v>19.014304567227217</v>
      </c>
      <c r="K352" s="3">
        <f>COUNTIF(Expirydates!$B$2:$B$233,Analysis!A352)</f>
        <v>0</v>
      </c>
      <c r="L352" s="3">
        <f t="shared" si="23"/>
        <v>19.014304567227217</v>
      </c>
      <c r="M352" s="3">
        <f>COUNTIF(Expirydates!$C$2:$C$233,Analysis!A352)</f>
        <v>0</v>
      </c>
    </row>
    <row r="353" spans="1:13">
      <c r="A353" s="8">
        <v>41583</v>
      </c>
      <c r="B353" s="3">
        <v>6282.15</v>
      </c>
      <c r="C353" s="3">
        <v>6304.75</v>
      </c>
      <c r="D353" s="3">
        <v>6244.3</v>
      </c>
      <c r="E353" s="3">
        <v>6253.15</v>
      </c>
      <c r="F353" s="3">
        <v>181053761</v>
      </c>
      <c r="G353" s="3">
        <f t="shared" si="21"/>
        <v>19.014304567227217</v>
      </c>
      <c r="H353" s="3">
        <f t="shared" si="22"/>
        <v>16.987585047630944</v>
      </c>
      <c r="I353" s="3">
        <f>COUNTIF(Expirydates!$A$2:$A$233,Analysis!A353)</f>
        <v>0</v>
      </c>
      <c r="J353" s="20">
        <f t="shared" si="20"/>
        <v>16.987585047630944</v>
      </c>
      <c r="K353" s="3">
        <f>COUNTIF(Expirydates!$B$2:$B$233,Analysis!A353)</f>
        <v>0</v>
      </c>
      <c r="L353" s="3">
        <f t="shared" si="23"/>
        <v>16.987585047630944</v>
      </c>
      <c r="M353" s="3">
        <f>COUNTIF(Expirydates!$C$2:$C$233,Analysis!A353)</f>
        <v>0</v>
      </c>
    </row>
    <row r="354" spans="1:13">
      <c r="A354" s="8">
        <v>41581</v>
      </c>
      <c r="B354" s="3">
        <v>6332.05</v>
      </c>
      <c r="C354" s="3">
        <v>6342.95</v>
      </c>
      <c r="D354" s="3">
        <v>6311.15</v>
      </c>
      <c r="E354" s="3">
        <v>6317.35</v>
      </c>
      <c r="F354" s="3">
        <v>23856924</v>
      </c>
      <c r="G354" s="3">
        <f t="shared" si="21"/>
        <v>16.987585047630944</v>
      </c>
      <c r="H354" s="3">
        <f t="shared" si="22"/>
        <v>19.07112806895584</v>
      </c>
      <c r="I354" s="3">
        <f>COUNTIF(Expirydates!$A$2:$A$233,Analysis!A354)</f>
        <v>0</v>
      </c>
      <c r="J354" s="20">
        <f t="shared" si="20"/>
        <v>19.07112806895584</v>
      </c>
      <c r="K354" s="3">
        <f>COUNTIF(Expirydates!$B$2:$B$233,Analysis!A354)</f>
        <v>0</v>
      </c>
      <c r="L354" s="3">
        <f t="shared" si="23"/>
        <v>19.07112806895584</v>
      </c>
      <c r="M354" s="3">
        <f>COUNTIF(Expirydates!$C$2:$C$233,Analysis!A354)</f>
        <v>0</v>
      </c>
    </row>
    <row r="355" spans="1:13">
      <c r="A355" s="8">
        <v>41579</v>
      </c>
      <c r="B355" s="3">
        <v>6289.75</v>
      </c>
      <c r="C355" s="3">
        <v>6332.6</v>
      </c>
      <c r="D355" s="3">
        <v>6286.95</v>
      </c>
      <c r="E355" s="3">
        <v>6307.2</v>
      </c>
      <c r="F355" s="3">
        <v>191639789</v>
      </c>
      <c r="G355" s="3">
        <f t="shared" si="21"/>
        <v>19.07112806895584</v>
      </c>
      <c r="H355" s="3">
        <f t="shared" si="22"/>
        <v>19.294511169172196</v>
      </c>
      <c r="I355" s="3">
        <f>COUNTIF(Expirydates!$A$2:$A$233,Analysis!A355)</f>
        <v>0</v>
      </c>
      <c r="J355" s="20">
        <f t="shared" si="20"/>
        <v>19.294511169172196</v>
      </c>
      <c r="K355" s="3">
        <f>COUNTIF(Expirydates!$B$2:$B$233,Analysis!A355)</f>
        <v>1</v>
      </c>
      <c r="L355" s="3">
        <f t="shared" si="23"/>
        <v>19.294511169172196</v>
      </c>
      <c r="M355" s="3">
        <f>COUNTIF(Expirydates!$C$2:$C$233,Analysis!A355)</f>
        <v>0</v>
      </c>
    </row>
    <row r="356" spans="1:13">
      <c r="A356" s="8">
        <v>41578</v>
      </c>
      <c r="B356" s="3">
        <v>6237.15</v>
      </c>
      <c r="C356" s="3">
        <v>6309.05</v>
      </c>
      <c r="D356" s="3">
        <v>6235.9</v>
      </c>
      <c r="E356" s="3">
        <v>6299.15</v>
      </c>
      <c r="F356" s="3">
        <v>239607127</v>
      </c>
      <c r="G356" s="3">
        <f t="shared" si="21"/>
        <v>19.294511169172196</v>
      </c>
      <c r="H356" s="3">
        <f t="shared" si="22"/>
        <v>18.994953438440564</v>
      </c>
      <c r="I356" s="3">
        <f>COUNTIF(Expirydates!$A$2:$A$233,Analysis!A356)</f>
        <v>1</v>
      </c>
      <c r="J356" s="20">
        <f t="shared" si="20"/>
        <v>18.994953438440564</v>
      </c>
      <c r="K356" s="3">
        <f>COUNTIF(Expirydates!$B$2:$B$233,Analysis!A356)</f>
        <v>0</v>
      </c>
      <c r="L356" s="3">
        <f t="shared" si="23"/>
        <v>18.994953438440564</v>
      </c>
      <c r="M356" s="3">
        <f>COUNTIF(Expirydates!$C$2:$C$233,Analysis!A356)</f>
        <v>0</v>
      </c>
    </row>
    <row r="357" spans="1:13">
      <c r="A357" s="8">
        <v>41577</v>
      </c>
      <c r="B357" s="3">
        <v>6230.8</v>
      </c>
      <c r="C357" s="3">
        <v>6269.2</v>
      </c>
      <c r="D357" s="3">
        <v>6222.6</v>
      </c>
      <c r="E357" s="3">
        <v>6251.7</v>
      </c>
      <c r="F357" s="3">
        <v>177583848</v>
      </c>
      <c r="G357" s="3">
        <f t="shared" si="21"/>
        <v>18.994953438440564</v>
      </c>
      <c r="H357" s="3">
        <f t="shared" si="22"/>
        <v>19.100481105668656</v>
      </c>
      <c r="I357" s="3">
        <f>COUNTIF(Expirydates!$A$2:$A$233,Analysis!A357)</f>
        <v>0</v>
      </c>
      <c r="J357" s="20">
        <f t="shared" si="20"/>
        <v>19.100481105668656</v>
      </c>
      <c r="K357" s="3">
        <f>COUNTIF(Expirydates!$B$2:$B$233,Analysis!A357)</f>
        <v>0</v>
      </c>
      <c r="L357" s="3">
        <f t="shared" si="23"/>
        <v>19.100481105668656</v>
      </c>
      <c r="M357" s="3">
        <f>COUNTIF(Expirydates!$C$2:$C$233,Analysis!A357)</f>
        <v>0</v>
      </c>
    </row>
    <row r="358" spans="1:13">
      <c r="A358" s="8">
        <v>41576</v>
      </c>
      <c r="B358" s="3">
        <v>6107.55</v>
      </c>
      <c r="C358" s="3">
        <v>6228.05</v>
      </c>
      <c r="D358" s="3">
        <v>6079.2</v>
      </c>
      <c r="E358" s="3">
        <v>6220.9</v>
      </c>
      <c r="F358" s="3">
        <v>197348371</v>
      </c>
      <c r="G358" s="3">
        <f t="shared" si="21"/>
        <v>19.100481105668656</v>
      </c>
      <c r="H358" s="3">
        <f t="shared" si="22"/>
        <v>18.801447961289561</v>
      </c>
      <c r="I358" s="3">
        <f>COUNTIF(Expirydates!$A$2:$A$233,Analysis!A358)</f>
        <v>0</v>
      </c>
      <c r="J358" s="20">
        <f t="shared" si="20"/>
        <v>18.801447961289561</v>
      </c>
      <c r="K358" s="3">
        <f>COUNTIF(Expirydates!$B$2:$B$233,Analysis!A358)</f>
        <v>0</v>
      </c>
      <c r="L358" s="3">
        <f t="shared" si="23"/>
        <v>18.801447961289561</v>
      </c>
      <c r="M358" s="3">
        <f>COUNTIF(Expirydates!$C$2:$C$233,Analysis!A358)</f>
        <v>0</v>
      </c>
    </row>
    <row r="359" spans="1:13">
      <c r="A359" s="8">
        <v>41575</v>
      </c>
      <c r="B359" s="3">
        <v>6155.1</v>
      </c>
      <c r="C359" s="3">
        <v>6168.75</v>
      </c>
      <c r="D359" s="3">
        <v>6094.1</v>
      </c>
      <c r="E359" s="3">
        <v>6101.1</v>
      </c>
      <c r="F359" s="3">
        <v>146340691</v>
      </c>
      <c r="G359" s="3">
        <f t="shared" si="21"/>
        <v>18.801447961289561</v>
      </c>
      <c r="H359" s="3">
        <f t="shared" si="22"/>
        <v>18.789007771920808</v>
      </c>
      <c r="I359" s="3">
        <f>COUNTIF(Expirydates!$A$2:$A$233,Analysis!A359)</f>
        <v>0</v>
      </c>
      <c r="J359" s="20">
        <f t="shared" si="20"/>
        <v>18.789007771920808</v>
      </c>
      <c r="K359" s="3">
        <f>COUNTIF(Expirydates!$B$2:$B$233,Analysis!A359)</f>
        <v>0</v>
      </c>
      <c r="L359" s="3">
        <f t="shared" si="23"/>
        <v>18.789007771920808</v>
      </c>
      <c r="M359" s="3">
        <f>COUNTIF(Expirydates!$C$2:$C$233,Analysis!A359)</f>
        <v>0</v>
      </c>
    </row>
    <row r="360" spans="1:13">
      <c r="A360" s="8">
        <v>41572</v>
      </c>
      <c r="B360" s="3">
        <v>6154</v>
      </c>
      <c r="C360" s="3">
        <v>6174.75</v>
      </c>
      <c r="D360" s="3">
        <v>6125.95</v>
      </c>
      <c r="E360" s="3">
        <v>6144.9</v>
      </c>
      <c r="F360" s="3">
        <v>144531462</v>
      </c>
      <c r="G360" s="3">
        <f t="shared" si="21"/>
        <v>18.789007771920808</v>
      </c>
      <c r="H360" s="3">
        <f t="shared" si="22"/>
        <v>18.987332027502699</v>
      </c>
      <c r="I360" s="3">
        <f>COUNTIF(Expirydates!$A$2:$A$233,Analysis!A360)</f>
        <v>0</v>
      </c>
      <c r="J360" s="20">
        <f t="shared" si="20"/>
        <v>18.987332027502699</v>
      </c>
      <c r="K360" s="3">
        <f>COUNTIF(Expirydates!$B$2:$B$233,Analysis!A360)</f>
        <v>0</v>
      </c>
      <c r="L360" s="3">
        <f t="shared" si="23"/>
        <v>18.987332027502699</v>
      </c>
      <c r="M360" s="3">
        <f>COUNTIF(Expirydates!$C$2:$C$233,Analysis!A360)</f>
        <v>0</v>
      </c>
    </row>
    <row r="361" spans="1:13">
      <c r="A361" s="8">
        <v>41571</v>
      </c>
      <c r="B361" s="3">
        <v>6162.8</v>
      </c>
      <c r="C361" s="3">
        <v>6252.45</v>
      </c>
      <c r="D361" s="3">
        <v>6142.95</v>
      </c>
      <c r="E361" s="3">
        <v>6164.35</v>
      </c>
      <c r="F361" s="3">
        <v>176235553</v>
      </c>
      <c r="G361" s="3">
        <f t="shared" si="21"/>
        <v>18.987332027502699</v>
      </c>
      <c r="H361" s="3">
        <f t="shared" si="22"/>
        <v>19.053468514711561</v>
      </c>
      <c r="I361" s="3">
        <f>COUNTIF(Expirydates!$A$2:$A$233,Analysis!A361)</f>
        <v>0</v>
      </c>
      <c r="J361" s="20">
        <f t="shared" si="20"/>
        <v>19.053468514711561</v>
      </c>
      <c r="K361" s="3">
        <f>COUNTIF(Expirydates!$B$2:$B$233,Analysis!A361)</f>
        <v>0</v>
      </c>
      <c r="L361" s="3">
        <f t="shared" si="23"/>
        <v>19.053468514711561</v>
      </c>
      <c r="M361" s="3">
        <f>COUNTIF(Expirydates!$C$2:$C$233,Analysis!A361)</f>
        <v>1</v>
      </c>
    </row>
    <row r="362" spans="1:13">
      <c r="A362" s="8">
        <v>41570</v>
      </c>
      <c r="B362" s="3">
        <v>6209.55</v>
      </c>
      <c r="C362" s="3">
        <v>6217.95</v>
      </c>
      <c r="D362" s="3">
        <v>6116.6</v>
      </c>
      <c r="E362" s="3">
        <v>6178.35</v>
      </c>
      <c r="F362" s="3">
        <v>188285223</v>
      </c>
      <c r="G362" s="3">
        <f t="shared" si="21"/>
        <v>19.053468514711561</v>
      </c>
      <c r="H362" s="3">
        <f t="shared" si="22"/>
        <v>18.902759431604302</v>
      </c>
      <c r="I362" s="3">
        <f>COUNTIF(Expirydates!$A$2:$A$233,Analysis!A362)</f>
        <v>0</v>
      </c>
      <c r="J362" s="20">
        <f t="shared" si="20"/>
        <v>18.902759431604302</v>
      </c>
      <c r="K362" s="3">
        <f>COUNTIF(Expirydates!$B$2:$B$233,Analysis!A362)</f>
        <v>0</v>
      </c>
      <c r="L362" s="3">
        <f t="shared" si="23"/>
        <v>18.902759431604302</v>
      </c>
      <c r="M362" s="3">
        <f>COUNTIF(Expirydates!$C$2:$C$233,Analysis!A362)</f>
        <v>0</v>
      </c>
    </row>
    <row r="363" spans="1:13">
      <c r="A363" s="8">
        <v>41569</v>
      </c>
      <c r="B363" s="3">
        <v>6192.3</v>
      </c>
      <c r="C363" s="3">
        <v>6220.1</v>
      </c>
      <c r="D363" s="3">
        <v>6181.8</v>
      </c>
      <c r="E363" s="3">
        <v>6202.8</v>
      </c>
      <c r="F363" s="3">
        <v>161943721</v>
      </c>
      <c r="G363" s="3">
        <f t="shared" si="21"/>
        <v>18.902759431604302</v>
      </c>
      <c r="H363" s="3">
        <f t="shared" si="22"/>
        <v>19.098658808005986</v>
      </c>
      <c r="I363" s="3">
        <f>COUNTIF(Expirydates!$A$2:$A$233,Analysis!A363)</f>
        <v>0</v>
      </c>
      <c r="J363" s="20">
        <f t="shared" si="20"/>
        <v>19.098658808005986</v>
      </c>
      <c r="K363" s="3">
        <f>COUNTIF(Expirydates!$B$2:$B$233,Analysis!A363)</f>
        <v>0</v>
      </c>
      <c r="L363" s="3">
        <f t="shared" si="23"/>
        <v>19.098658808005986</v>
      </c>
      <c r="M363" s="3">
        <f>COUNTIF(Expirydates!$C$2:$C$233,Analysis!A363)</f>
        <v>0</v>
      </c>
    </row>
    <row r="364" spans="1:13">
      <c r="A364" s="8">
        <v>41568</v>
      </c>
      <c r="B364" s="3">
        <v>6202</v>
      </c>
      <c r="C364" s="3">
        <v>6218.95</v>
      </c>
      <c r="D364" s="3">
        <v>6163.3</v>
      </c>
      <c r="E364" s="3">
        <v>6204.95</v>
      </c>
      <c r="F364" s="3">
        <v>196989071</v>
      </c>
      <c r="G364" s="3">
        <f t="shared" si="21"/>
        <v>19.098658808005986</v>
      </c>
      <c r="H364" s="3">
        <f t="shared" si="22"/>
        <v>19.338330372108604</v>
      </c>
      <c r="I364" s="3">
        <f>COUNTIF(Expirydates!$A$2:$A$233,Analysis!A364)</f>
        <v>0</v>
      </c>
      <c r="J364" s="20">
        <f t="shared" si="20"/>
        <v>19.338330372108604</v>
      </c>
      <c r="K364" s="3">
        <f>COUNTIF(Expirydates!$B$2:$B$233,Analysis!A364)</f>
        <v>0</v>
      </c>
      <c r="L364" s="3">
        <f t="shared" si="23"/>
        <v>19.338330372108604</v>
      </c>
      <c r="M364" s="3">
        <f>COUNTIF(Expirydates!$C$2:$C$233,Analysis!A364)</f>
        <v>0</v>
      </c>
    </row>
    <row r="365" spans="1:13">
      <c r="A365" s="8">
        <v>41565</v>
      </c>
      <c r="B365" s="3">
        <v>6070.9</v>
      </c>
      <c r="C365" s="3">
        <v>6201.45</v>
      </c>
      <c r="D365" s="3">
        <v>6070.9</v>
      </c>
      <c r="E365" s="3">
        <v>6189.35</v>
      </c>
      <c r="F365" s="3">
        <v>250339955</v>
      </c>
      <c r="G365" s="3">
        <f t="shared" si="21"/>
        <v>19.338330372108604</v>
      </c>
      <c r="H365" s="3">
        <f t="shared" si="22"/>
        <v>19.256028035615202</v>
      </c>
      <c r="I365" s="3">
        <f>COUNTIF(Expirydates!$A$2:$A$233,Analysis!A365)</f>
        <v>1</v>
      </c>
      <c r="J365" s="20">
        <f t="shared" si="20"/>
        <v>19.256028035615202</v>
      </c>
      <c r="K365" s="3">
        <f>COUNTIF(Expirydates!$B$2:$B$233,Analysis!A365)</f>
        <v>0</v>
      </c>
      <c r="L365" s="3">
        <f t="shared" si="23"/>
        <v>19.256028035615202</v>
      </c>
      <c r="M365" s="3">
        <f>COUNTIF(Expirydates!$C$2:$C$233,Analysis!A365)</f>
        <v>0</v>
      </c>
    </row>
    <row r="366" spans="1:13">
      <c r="A366" s="8">
        <v>41564</v>
      </c>
      <c r="B366" s="3">
        <v>6098.5</v>
      </c>
      <c r="C366" s="3">
        <v>6110.75</v>
      </c>
      <c r="D366" s="3">
        <v>6032.55</v>
      </c>
      <c r="E366" s="3">
        <v>6045.85</v>
      </c>
      <c r="F366" s="3">
        <v>230561463</v>
      </c>
      <c r="G366" s="3">
        <f t="shared" si="21"/>
        <v>19.256028035615202</v>
      </c>
      <c r="H366" s="3">
        <f t="shared" si="22"/>
        <v>19.201400674735829</v>
      </c>
      <c r="I366" s="3">
        <f>COUNTIF(Expirydates!$A$2:$A$233,Analysis!A366)</f>
        <v>0</v>
      </c>
      <c r="J366" s="20">
        <f t="shared" si="20"/>
        <v>19.201400674735829</v>
      </c>
      <c r="K366" s="3">
        <f>COUNTIF(Expirydates!$B$2:$B$233,Analysis!A366)</f>
        <v>0</v>
      </c>
      <c r="L366" s="3">
        <f t="shared" si="23"/>
        <v>19.201400674735829</v>
      </c>
      <c r="M366" s="3">
        <f>COUNTIF(Expirydates!$C$2:$C$233,Analysis!A366)</f>
        <v>0</v>
      </c>
    </row>
    <row r="367" spans="1:13">
      <c r="A367" s="8">
        <v>41562</v>
      </c>
      <c r="B367" s="3">
        <v>6147.55</v>
      </c>
      <c r="C367" s="3">
        <v>6156.3</v>
      </c>
      <c r="D367" s="3">
        <v>6056.55</v>
      </c>
      <c r="E367" s="3">
        <v>6089.05</v>
      </c>
      <c r="F367" s="3">
        <v>218304334</v>
      </c>
      <c r="G367" s="3">
        <f t="shared" si="21"/>
        <v>19.201400674735829</v>
      </c>
      <c r="H367" s="3">
        <f t="shared" si="22"/>
        <v>18.772559685435283</v>
      </c>
      <c r="I367" s="3">
        <f>COUNTIF(Expirydates!$A$2:$A$233,Analysis!A367)</f>
        <v>0</v>
      </c>
      <c r="J367" s="20">
        <f t="shared" si="20"/>
        <v>18.772559685435283</v>
      </c>
      <c r="K367" s="3">
        <f>COUNTIF(Expirydates!$B$2:$B$233,Analysis!A367)</f>
        <v>0</v>
      </c>
      <c r="L367" s="3">
        <f t="shared" si="23"/>
        <v>18.772559685435283</v>
      </c>
      <c r="M367" s="3">
        <f>COUNTIF(Expirydates!$C$2:$C$233,Analysis!A367)</f>
        <v>0</v>
      </c>
    </row>
    <row r="368" spans="1:13">
      <c r="A368" s="8">
        <v>41561</v>
      </c>
      <c r="B368" s="3">
        <v>6093</v>
      </c>
      <c r="C368" s="3">
        <v>6124.1</v>
      </c>
      <c r="D368" s="3">
        <v>6082.9</v>
      </c>
      <c r="E368" s="3">
        <v>6112.7</v>
      </c>
      <c r="F368" s="3">
        <v>142173640</v>
      </c>
      <c r="G368" s="3">
        <f t="shared" si="21"/>
        <v>18.772559685435283</v>
      </c>
      <c r="H368" s="3">
        <f t="shared" si="22"/>
        <v>19.013091462531836</v>
      </c>
      <c r="I368" s="3">
        <f>COUNTIF(Expirydates!$A$2:$A$233,Analysis!A368)</f>
        <v>0</v>
      </c>
      <c r="J368" s="20">
        <f t="shared" si="20"/>
        <v>19.013091462531836</v>
      </c>
      <c r="K368" s="3">
        <f>COUNTIF(Expirydates!$B$2:$B$233,Analysis!A368)</f>
        <v>0</v>
      </c>
      <c r="L368" s="3">
        <f t="shared" si="23"/>
        <v>19.013091462531836</v>
      </c>
      <c r="M368" s="3">
        <f>COUNTIF(Expirydates!$C$2:$C$233,Analysis!A368)</f>
        <v>0</v>
      </c>
    </row>
    <row r="369" spans="1:13">
      <c r="A369" s="8">
        <v>41558</v>
      </c>
      <c r="B369" s="3">
        <v>6104.85</v>
      </c>
      <c r="C369" s="3">
        <v>6107.6</v>
      </c>
      <c r="D369" s="3">
        <v>6046.4</v>
      </c>
      <c r="E369" s="3">
        <v>6096.2</v>
      </c>
      <c r="F369" s="3">
        <v>180834257</v>
      </c>
      <c r="G369" s="3">
        <f t="shared" si="21"/>
        <v>19.013091462531836</v>
      </c>
      <c r="H369" s="3">
        <f t="shared" si="22"/>
        <v>18.888227162978275</v>
      </c>
      <c r="I369" s="3">
        <f>COUNTIF(Expirydates!$A$2:$A$233,Analysis!A369)</f>
        <v>0</v>
      </c>
      <c r="J369" s="20">
        <f t="shared" si="20"/>
        <v>18.888227162978275</v>
      </c>
      <c r="K369" s="3">
        <f>COUNTIF(Expirydates!$B$2:$B$233,Analysis!A369)</f>
        <v>0</v>
      </c>
      <c r="L369" s="3">
        <f t="shared" si="23"/>
        <v>18.888227162978275</v>
      </c>
      <c r="M369" s="3">
        <f>COUNTIF(Expirydates!$C$2:$C$233,Analysis!A369)</f>
        <v>1</v>
      </c>
    </row>
    <row r="370" spans="1:13">
      <c r="A370" s="8">
        <v>41557</v>
      </c>
      <c r="B370" s="3">
        <v>6001.05</v>
      </c>
      <c r="C370" s="3">
        <v>6033.95</v>
      </c>
      <c r="D370" s="3">
        <v>5979.8</v>
      </c>
      <c r="E370" s="3">
        <v>6020.95</v>
      </c>
      <c r="F370" s="3">
        <v>159607329</v>
      </c>
      <c r="G370" s="3">
        <f t="shared" si="21"/>
        <v>18.888227162978275</v>
      </c>
      <c r="H370" s="3">
        <f t="shared" si="22"/>
        <v>19.073199270675541</v>
      </c>
      <c r="I370" s="3">
        <f>COUNTIF(Expirydates!$A$2:$A$233,Analysis!A370)</f>
        <v>0</v>
      </c>
      <c r="J370" s="20">
        <f t="shared" si="20"/>
        <v>19.073199270675541</v>
      </c>
      <c r="K370" s="3">
        <f>COUNTIF(Expirydates!$B$2:$B$233,Analysis!A370)</f>
        <v>0</v>
      </c>
      <c r="L370" s="3">
        <f t="shared" si="23"/>
        <v>19.073199270675541</v>
      </c>
      <c r="M370" s="3">
        <f>COUNTIF(Expirydates!$C$2:$C$233,Analysis!A370)</f>
        <v>0</v>
      </c>
    </row>
    <row r="371" spans="1:13">
      <c r="A371" s="8">
        <v>41556</v>
      </c>
      <c r="B371" s="3">
        <v>5893.25</v>
      </c>
      <c r="C371" s="3">
        <v>6015.5</v>
      </c>
      <c r="D371" s="3">
        <v>5877.1</v>
      </c>
      <c r="E371" s="3">
        <v>6007.45</v>
      </c>
      <c r="F371" s="3">
        <v>192037125</v>
      </c>
      <c r="G371" s="3">
        <f t="shared" si="21"/>
        <v>19.073199270675541</v>
      </c>
      <c r="H371" s="3">
        <f t="shared" si="22"/>
        <v>18.88143922445807</v>
      </c>
      <c r="I371" s="3">
        <f>COUNTIF(Expirydates!$A$2:$A$233,Analysis!A371)</f>
        <v>0</v>
      </c>
      <c r="J371" s="20">
        <f t="shared" si="20"/>
        <v>18.88143922445807</v>
      </c>
      <c r="K371" s="3">
        <f>COUNTIF(Expirydates!$B$2:$B$233,Analysis!A371)</f>
        <v>0</v>
      </c>
      <c r="L371" s="3">
        <f t="shared" si="23"/>
        <v>18.88143922445807</v>
      </c>
      <c r="M371" s="3">
        <f>COUNTIF(Expirydates!$C$2:$C$233,Analysis!A371)</f>
        <v>0</v>
      </c>
    </row>
    <row r="372" spans="1:13">
      <c r="A372" s="8">
        <v>41555</v>
      </c>
      <c r="B372" s="3">
        <v>5975</v>
      </c>
      <c r="C372" s="3">
        <v>5981.7</v>
      </c>
      <c r="D372" s="3">
        <v>5913</v>
      </c>
      <c r="E372" s="3">
        <v>5928.4</v>
      </c>
      <c r="F372" s="3">
        <v>158527593</v>
      </c>
      <c r="G372" s="3">
        <f t="shared" si="21"/>
        <v>18.88143922445807</v>
      </c>
      <c r="H372" s="3">
        <f t="shared" si="22"/>
        <v>18.867850305099708</v>
      </c>
      <c r="I372" s="3">
        <f>COUNTIF(Expirydates!$A$2:$A$233,Analysis!A372)</f>
        <v>0</v>
      </c>
      <c r="J372" s="20">
        <f t="shared" si="20"/>
        <v>18.867850305099708</v>
      </c>
      <c r="K372" s="3">
        <f>COUNTIF(Expirydates!$B$2:$B$233,Analysis!A372)</f>
        <v>0</v>
      </c>
      <c r="L372" s="3">
        <f t="shared" si="23"/>
        <v>18.867850305099708</v>
      </c>
      <c r="M372" s="3">
        <f>COUNTIF(Expirydates!$C$2:$C$233,Analysis!A372)</f>
        <v>0</v>
      </c>
    </row>
    <row r="373" spans="1:13">
      <c r="A373" s="8">
        <v>41554</v>
      </c>
      <c r="B373" s="3">
        <v>5889.05</v>
      </c>
      <c r="C373" s="3">
        <v>5912</v>
      </c>
      <c r="D373" s="3">
        <v>5825.85</v>
      </c>
      <c r="E373" s="3">
        <v>5906.15</v>
      </c>
      <c r="F373" s="3">
        <v>156387945</v>
      </c>
      <c r="G373" s="3">
        <f t="shared" si="21"/>
        <v>18.867850305099708</v>
      </c>
      <c r="H373" s="3">
        <f t="shared" si="22"/>
        <v>19.070237768833451</v>
      </c>
      <c r="I373" s="3">
        <f>COUNTIF(Expirydates!$A$2:$A$233,Analysis!A373)</f>
        <v>0</v>
      </c>
      <c r="J373" s="20">
        <f t="shared" si="20"/>
        <v>19.070237768833451</v>
      </c>
      <c r="K373" s="3">
        <f>COUNTIF(Expirydates!$B$2:$B$233,Analysis!A373)</f>
        <v>0</v>
      </c>
      <c r="L373" s="3">
        <f t="shared" si="23"/>
        <v>19.070237768833451</v>
      </c>
      <c r="M373" s="3">
        <f>COUNTIF(Expirydates!$C$2:$C$233,Analysis!A373)</f>
        <v>0</v>
      </c>
    </row>
    <row r="374" spans="1:13">
      <c r="A374" s="8">
        <v>41551</v>
      </c>
      <c r="B374" s="3">
        <v>5891.3</v>
      </c>
      <c r="C374" s="3">
        <v>5950.45</v>
      </c>
      <c r="D374" s="3">
        <v>5885</v>
      </c>
      <c r="E374" s="3">
        <v>5907.3</v>
      </c>
      <c r="F374" s="3">
        <v>191469248</v>
      </c>
      <c r="G374" s="3">
        <f t="shared" si="21"/>
        <v>19.070237768833451</v>
      </c>
      <c r="H374" s="3">
        <f t="shared" si="22"/>
        <v>19.112793564746646</v>
      </c>
      <c r="I374" s="3">
        <f>COUNTIF(Expirydates!$A$2:$A$233,Analysis!A374)</f>
        <v>0</v>
      </c>
      <c r="J374" s="20">
        <f t="shared" si="20"/>
        <v>19.112793564746646</v>
      </c>
      <c r="K374" s="3">
        <f>COUNTIF(Expirydates!$B$2:$B$233,Analysis!A374)</f>
        <v>0</v>
      </c>
      <c r="L374" s="3">
        <f t="shared" si="23"/>
        <v>19.112793564746646</v>
      </c>
      <c r="M374" s="3">
        <f>COUNTIF(Expirydates!$C$2:$C$233,Analysis!A374)</f>
        <v>0</v>
      </c>
    </row>
    <row r="375" spans="1:13">
      <c r="A375" s="8">
        <v>41550</v>
      </c>
      <c r="B375" s="3">
        <v>5819.1</v>
      </c>
      <c r="C375" s="3">
        <v>5917.6</v>
      </c>
      <c r="D375" s="3">
        <v>5802.7</v>
      </c>
      <c r="E375" s="3">
        <v>5909.7</v>
      </c>
      <c r="F375" s="3">
        <v>199793235</v>
      </c>
      <c r="G375" s="3">
        <f t="shared" si="21"/>
        <v>19.112793564746646</v>
      </c>
      <c r="H375" s="3">
        <f t="shared" si="22"/>
        <v>18.885967572814625</v>
      </c>
      <c r="I375" s="3">
        <f>COUNTIF(Expirydates!$A$2:$A$233,Analysis!A375)</f>
        <v>0</v>
      </c>
      <c r="J375" s="20">
        <f t="shared" si="20"/>
        <v>18.885967572814625</v>
      </c>
      <c r="K375" s="3">
        <f>COUNTIF(Expirydates!$B$2:$B$233,Analysis!A375)</f>
        <v>0</v>
      </c>
      <c r="L375" s="3">
        <f t="shared" si="23"/>
        <v>18.885967572814625</v>
      </c>
      <c r="M375" s="3">
        <f>COUNTIF(Expirydates!$C$2:$C$233,Analysis!A375)</f>
        <v>0</v>
      </c>
    </row>
    <row r="376" spans="1:13">
      <c r="A376" s="8">
        <v>41548</v>
      </c>
      <c r="B376" s="3">
        <v>5756.1</v>
      </c>
      <c r="C376" s="3">
        <v>5786.45</v>
      </c>
      <c r="D376" s="3">
        <v>5700.95</v>
      </c>
      <c r="E376" s="3">
        <v>5780.05</v>
      </c>
      <c r="F376" s="3">
        <v>159247089</v>
      </c>
      <c r="G376" s="3">
        <f t="shared" si="21"/>
        <v>18.885967572814625</v>
      </c>
      <c r="H376" s="3">
        <f t="shared" si="22"/>
        <v>18.863279170171143</v>
      </c>
      <c r="I376" s="3">
        <f>COUNTIF(Expirydates!$A$2:$A$233,Analysis!A376)</f>
        <v>0</v>
      </c>
      <c r="J376" s="20">
        <f t="shared" si="20"/>
        <v>18.863279170171143</v>
      </c>
      <c r="K376" s="3">
        <f>COUNTIF(Expirydates!$B$2:$B$233,Analysis!A376)</f>
        <v>0</v>
      </c>
      <c r="L376" s="3">
        <f t="shared" si="23"/>
        <v>18.863279170171143</v>
      </c>
      <c r="M376" s="3">
        <f>COUNTIF(Expirydates!$C$2:$C$233,Analysis!A376)</f>
        <v>0</v>
      </c>
    </row>
    <row r="377" spans="1:13">
      <c r="A377" s="8">
        <v>41547</v>
      </c>
      <c r="B377" s="3">
        <v>5801.05</v>
      </c>
      <c r="C377" s="3">
        <v>5810.2</v>
      </c>
      <c r="D377" s="3">
        <v>5718.5</v>
      </c>
      <c r="E377" s="3">
        <v>5735.3</v>
      </c>
      <c r="F377" s="3">
        <v>155674706</v>
      </c>
      <c r="G377" s="3">
        <f t="shared" si="21"/>
        <v>18.863279170171143</v>
      </c>
      <c r="H377" s="3">
        <f t="shared" si="22"/>
        <v>18.909677316170733</v>
      </c>
      <c r="I377" s="3">
        <f>COUNTIF(Expirydates!$A$2:$A$233,Analysis!A377)</f>
        <v>0</v>
      </c>
      <c r="J377" s="20">
        <f t="shared" si="20"/>
        <v>18.909677316170733</v>
      </c>
      <c r="K377" s="3">
        <f>COUNTIF(Expirydates!$B$2:$B$233,Analysis!A377)</f>
        <v>0</v>
      </c>
      <c r="L377" s="3">
        <f t="shared" si="23"/>
        <v>18.909677316170733</v>
      </c>
      <c r="M377" s="3">
        <f>COUNTIF(Expirydates!$C$2:$C$233,Analysis!A377)</f>
        <v>0</v>
      </c>
    </row>
    <row r="378" spans="1:13">
      <c r="A378" s="8">
        <v>41544</v>
      </c>
      <c r="B378" s="3">
        <v>5905.55</v>
      </c>
      <c r="C378" s="3">
        <v>5909.2</v>
      </c>
      <c r="D378" s="3">
        <v>5819.3</v>
      </c>
      <c r="E378" s="3">
        <v>5833.2</v>
      </c>
      <c r="F378" s="3">
        <v>163067913</v>
      </c>
      <c r="G378" s="3">
        <f t="shared" si="21"/>
        <v>18.909677316170733</v>
      </c>
      <c r="H378" s="3">
        <f t="shared" si="22"/>
        <v>19.211815140582676</v>
      </c>
      <c r="I378" s="3">
        <f>COUNTIF(Expirydates!$A$2:$A$233,Analysis!A378)</f>
        <v>0</v>
      </c>
      <c r="J378" s="20">
        <f t="shared" si="20"/>
        <v>19.211815140582676</v>
      </c>
      <c r="K378" s="3">
        <f>COUNTIF(Expirydates!$B$2:$B$233,Analysis!A378)</f>
        <v>1</v>
      </c>
      <c r="L378" s="3">
        <f t="shared" si="23"/>
        <v>19.211815140582676</v>
      </c>
      <c r="M378" s="3">
        <f>COUNTIF(Expirydates!$C$2:$C$233,Analysis!A378)</f>
        <v>0</v>
      </c>
    </row>
    <row r="379" spans="1:13">
      <c r="A379" s="8">
        <v>41543</v>
      </c>
      <c r="B379" s="3">
        <v>5872.8</v>
      </c>
      <c r="C379" s="3">
        <v>5917.65</v>
      </c>
      <c r="D379" s="3">
        <v>5864.1</v>
      </c>
      <c r="E379" s="3">
        <v>5882.25</v>
      </c>
      <c r="F379" s="3">
        <v>220589737</v>
      </c>
      <c r="G379" s="3">
        <f t="shared" si="21"/>
        <v>19.211815140582676</v>
      </c>
      <c r="H379" s="3">
        <f t="shared" si="22"/>
        <v>19.114638570849763</v>
      </c>
      <c r="I379" s="3">
        <f>COUNTIF(Expirydates!$A$2:$A$233,Analysis!A379)</f>
        <v>1</v>
      </c>
      <c r="J379" s="20">
        <f t="shared" si="20"/>
        <v>19.114638570849763</v>
      </c>
      <c r="K379" s="3">
        <f>COUNTIF(Expirydates!$B$2:$B$233,Analysis!A379)</f>
        <v>0</v>
      </c>
      <c r="L379" s="3">
        <f t="shared" si="23"/>
        <v>19.114638570849763</v>
      </c>
      <c r="M379" s="3">
        <f>COUNTIF(Expirydates!$C$2:$C$233,Analysis!A379)</f>
        <v>0</v>
      </c>
    </row>
    <row r="380" spans="1:13">
      <c r="A380" s="8">
        <v>41542</v>
      </c>
      <c r="B380" s="3">
        <v>5901.55</v>
      </c>
      <c r="C380" s="3">
        <v>5910.55</v>
      </c>
      <c r="D380" s="3">
        <v>5811.1</v>
      </c>
      <c r="E380" s="3">
        <v>5873.85</v>
      </c>
      <c r="F380" s="3">
        <v>200162195</v>
      </c>
      <c r="G380" s="3">
        <f t="shared" si="21"/>
        <v>19.114638570849763</v>
      </c>
      <c r="H380" s="3">
        <f t="shared" si="22"/>
        <v>19.049706105875526</v>
      </c>
      <c r="I380" s="3">
        <f>COUNTIF(Expirydates!$A$2:$A$233,Analysis!A380)</f>
        <v>0</v>
      </c>
      <c r="J380" s="20">
        <f t="shared" si="20"/>
        <v>19.049706105875526</v>
      </c>
      <c r="K380" s="3">
        <f>COUNTIF(Expirydates!$B$2:$B$233,Analysis!A380)</f>
        <v>0</v>
      </c>
      <c r="L380" s="3">
        <f t="shared" si="23"/>
        <v>19.049706105875526</v>
      </c>
      <c r="M380" s="3">
        <f>COUNTIF(Expirydates!$C$2:$C$233,Analysis!A380)</f>
        <v>0</v>
      </c>
    </row>
    <row r="381" spans="1:13">
      <c r="A381" s="8">
        <v>41541</v>
      </c>
      <c r="B381" s="3">
        <v>5855</v>
      </c>
      <c r="C381" s="3">
        <v>5938.4</v>
      </c>
      <c r="D381" s="3">
        <v>5854.55</v>
      </c>
      <c r="E381" s="3">
        <v>5892.45</v>
      </c>
      <c r="F381" s="3">
        <v>187578148</v>
      </c>
      <c r="G381" s="3">
        <f t="shared" si="21"/>
        <v>19.049706105875526</v>
      </c>
      <c r="H381" s="3">
        <f t="shared" si="22"/>
        <v>19.05366650852449</v>
      </c>
      <c r="I381" s="3">
        <f>COUNTIF(Expirydates!$A$2:$A$233,Analysis!A381)</f>
        <v>0</v>
      </c>
      <c r="J381" s="20">
        <f t="shared" si="20"/>
        <v>19.05366650852449</v>
      </c>
      <c r="K381" s="3">
        <f>COUNTIF(Expirydates!$B$2:$B$233,Analysis!A381)</f>
        <v>0</v>
      </c>
      <c r="L381" s="3">
        <f t="shared" si="23"/>
        <v>19.05366650852449</v>
      </c>
      <c r="M381" s="3">
        <f>COUNTIF(Expirydates!$C$2:$C$233,Analysis!A381)</f>
        <v>0</v>
      </c>
    </row>
    <row r="382" spans="1:13">
      <c r="A382" s="8">
        <v>41540</v>
      </c>
      <c r="B382" s="3">
        <v>5945.8</v>
      </c>
      <c r="C382" s="3">
        <v>5989.4</v>
      </c>
      <c r="D382" s="3">
        <v>5871.4</v>
      </c>
      <c r="E382" s="3">
        <v>5889.75</v>
      </c>
      <c r="F382" s="3">
        <v>188322506</v>
      </c>
      <c r="G382" s="3">
        <f t="shared" si="21"/>
        <v>19.05366650852449</v>
      </c>
      <c r="H382" s="3">
        <f t="shared" si="22"/>
        <v>19.579589020050388</v>
      </c>
      <c r="I382" s="3">
        <f>COUNTIF(Expirydates!$A$2:$A$233,Analysis!A382)</f>
        <v>0</v>
      </c>
      <c r="J382" s="20">
        <f t="shared" si="20"/>
        <v>19.579589020050388</v>
      </c>
      <c r="K382" s="3">
        <f>COUNTIF(Expirydates!$B$2:$B$233,Analysis!A382)</f>
        <v>0</v>
      </c>
      <c r="L382" s="3">
        <f t="shared" si="23"/>
        <v>19.579589020050388</v>
      </c>
      <c r="M382" s="3">
        <f>COUNTIF(Expirydates!$C$2:$C$233,Analysis!A382)</f>
        <v>0</v>
      </c>
    </row>
    <row r="383" spans="1:13">
      <c r="A383" s="8">
        <v>41537</v>
      </c>
      <c r="B383" s="3">
        <v>6104.55</v>
      </c>
      <c r="C383" s="3">
        <v>6130.95</v>
      </c>
      <c r="D383" s="3">
        <v>5932.85</v>
      </c>
      <c r="E383" s="3">
        <v>6012.1</v>
      </c>
      <c r="F383" s="3">
        <v>318645265</v>
      </c>
      <c r="G383" s="3">
        <f t="shared" si="21"/>
        <v>19.579589020050388</v>
      </c>
      <c r="H383" s="3">
        <f t="shared" si="22"/>
        <v>19.475660498481286</v>
      </c>
      <c r="I383" s="3">
        <f>COUNTIF(Expirydates!$A$2:$A$233,Analysis!A383)</f>
        <v>1</v>
      </c>
      <c r="J383" s="20">
        <f t="shared" si="20"/>
        <v>19.475660498481286</v>
      </c>
      <c r="K383" s="3">
        <f>COUNTIF(Expirydates!$B$2:$B$233,Analysis!A383)</f>
        <v>0</v>
      </c>
      <c r="L383" s="3">
        <f t="shared" si="23"/>
        <v>19.475660498481286</v>
      </c>
      <c r="M383" s="3">
        <f>COUNTIF(Expirydates!$C$2:$C$233,Analysis!A383)</f>
        <v>0</v>
      </c>
    </row>
    <row r="384" spans="1:13">
      <c r="A384" s="8">
        <v>41536</v>
      </c>
      <c r="B384" s="3">
        <v>6044.15</v>
      </c>
      <c r="C384" s="3">
        <v>6142.5</v>
      </c>
      <c r="D384" s="3">
        <v>6040.15</v>
      </c>
      <c r="E384" s="3">
        <v>6115.55</v>
      </c>
      <c r="F384" s="3">
        <v>287191701</v>
      </c>
      <c r="G384" s="3">
        <f t="shared" si="21"/>
        <v>19.475660498481286</v>
      </c>
      <c r="H384" s="3">
        <f t="shared" si="22"/>
        <v>18.849767927602901</v>
      </c>
      <c r="I384" s="3">
        <f>COUNTIF(Expirydates!$A$2:$A$233,Analysis!A384)</f>
        <v>0</v>
      </c>
      <c r="J384" s="20">
        <f t="shared" si="20"/>
        <v>18.849767927602901</v>
      </c>
      <c r="K384" s="3">
        <f>COUNTIF(Expirydates!$B$2:$B$233,Analysis!A384)</f>
        <v>0</v>
      </c>
      <c r="L384" s="3">
        <f t="shared" si="23"/>
        <v>18.849767927602901</v>
      </c>
      <c r="M384" s="3">
        <f>COUNTIF(Expirydates!$C$2:$C$233,Analysis!A384)</f>
        <v>1</v>
      </c>
    </row>
    <row r="385" spans="1:13">
      <c r="A385" s="8">
        <v>41535</v>
      </c>
      <c r="B385" s="3">
        <v>5872.75</v>
      </c>
      <c r="C385" s="3">
        <v>5916.9</v>
      </c>
      <c r="D385" s="3">
        <v>5840.2</v>
      </c>
      <c r="E385" s="3">
        <v>5899.45</v>
      </c>
      <c r="F385" s="3">
        <v>153585493</v>
      </c>
      <c r="G385" s="3">
        <f t="shared" si="21"/>
        <v>18.849767927602901</v>
      </c>
      <c r="H385" s="3">
        <f t="shared" si="22"/>
        <v>18.877717794288831</v>
      </c>
      <c r="I385" s="3">
        <f>COUNTIF(Expirydates!$A$2:$A$233,Analysis!A385)</f>
        <v>0</v>
      </c>
      <c r="J385" s="20">
        <f t="shared" si="20"/>
        <v>18.877717794288831</v>
      </c>
      <c r="K385" s="3">
        <f>COUNTIF(Expirydates!$B$2:$B$233,Analysis!A385)</f>
        <v>0</v>
      </c>
      <c r="L385" s="3">
        <f t="shared" si="23"/>
        <v>18.877717794288831</v>
      </c>
      <c r="M385" s="3">
        <f>COUNTIF(Expirydates!$C$2:$C$233,Analysis!A385)</f>
        <v>0</v>
      </c>
    </row>
    <row r="386" spans="1:13">
      <c r="A386" s="8">
        <v>41534</v>
      </c>
      <c r="B386" s="3">
        <v>5824.2</v>
      </c>
      <c r="C386" s="3">
        <v>5857.8</v>
      </c>
      <c r="D386" s="3">
        <v>5804.9</v>
      </c>
      <c r="E386" s="3">
        <v>5850.2</v>
      </c>
      <c r="F386" s="3">
        <v>157938740</v>
      </c>
      <c r="G386" s="3">
        <f t="shared" si="21"/>
        <v>18.877717794288831</v>
      </c>
      <c r="H386" s="3">
        <f t="shared" si="22"/>
        <v>19.206661594842384</v>
      </c>
      <c r="I386" s="3">
        <f>COUNTIF(Expirydates!$A$2:$A$233,Analysis!A386)</f>
        <v>0</v>
      </c>
      <c r="J386" s="20">
        <f t="shared" ref="J386:J449" si="24">H386</f>
        <v>19.206661594842384</v>
      </c>
      <c r="K386" s="3">
        <f>COUNTIF(Expirydates!$B$2:$B$233,Analysis!A386)</f>
        <v>0</v>
      </c>
      <c r="L386" s="3">
        <f t="shared" si="23"/>
        <v>19.206661594842384</v>
      </c>
      <c r="M386" s="3">
        <f>COUNTIF(Expirydates!$C$2:$C$233,Analysis!A386)</f>
        <v>0</v>
      </c>
    </row>
    <row r="387" spans="1:13">
      <c r="A387" s="8">
        <v>41533</v>
      </c>
      <c r="B387" s="3">
        <v>5930.3</v>
      </c>
      <c r="C387" s="3">
        <v>5957.25</v>
      </c>
      <c r="D387" s="3">
        <v>5798.15</v>
      </c>
      <c r="E387" s="3">
        <v>5840.55</v>
      </c>
      <c r="F387" s="3">
        <v>219455842</v>
      </c>
      <c r="G387" s="3">
        <f t="shared" ref="G386:H450" si="25">LN(F387)</f>
        <v>19.206661594842384</v>
      </c>
      <c r="H387" s="3">
        <f t="shared" ref="H387:H450" si="26">LN(F388)</f>
        <v>19.066570931185584</v>
      </c>
      <c r="I387" s="3">
        <f>COUNTIF(Expirydates!$A$2:$A$233,Analysis!A387)</f>
        <v>0</v>
      </c>
      <c r="J387" s="20">
        <f t="shared" si="24"/>
        <v>19.066570931185584</v>
      </c>
      <c r="K387" s="3">
        <f>COUNTIF(Expirydates!$B$2:$B$233,Analysis!A387)</f>
        <v>0</v>
      </c>
      <c r="L387" s="3">
        <f t="shared" ref="L387:L450" si="27">H387</f>
        <v>19.066570931185584</v>
      </c>
      <c r="M387" s="3">
        <f>COUNTIF(Expirydates!$C$2:$C$233,Analysis!A387)</f>
        <v>0</v>
      </c>
    </row>
    <row r="388" spans="1:13">
      <c r="A388" s="8">
        <v>41530</v>
      </c>
      <c r="B388" s="3">
        <v>5828</v>
      </c>
      <c r="C388" s="3">
        <v>5884.3</v>
      </c>
      <c r="D388" s="3">
        <v>5822.9</v>
      </c>
      <c r="E388" s="3">
        <v>5850.6</v>
      </c>
      <c r="F388" s="3">
        <v>190768447</v>
      </c>
      <c r="G388" s="3">
        <f t="shared" si="25"/>
        <v>19.066570931185584</v>
      </c>
      <c r="H388" s="3">
        <f t="shared" si="26"/>
        <v>19.424935634109197</v>
      </c>
      <c r="I388" s="3">
        <f>COUNTIF(Expirydates!$A$2:$A$233,Analysis!A388)</f>
        <v>0</v>
      </c>
      <c r="J388" s="20">
        <f t="shared" si="24"/>
        <v>19.424935634109197</v>
      </c>
      <c r="K388" s="3">
        <f>COUNTIF(Expirydates!$B$2:$B$233,Analysis!A388)</f>
        <v>0</v>
      </c>
      <c r="L388" s="3">
        <f t="shared" si="27"/>
        <v>19.424935634109197</v>
      </c>
      <c r="M388" s="3">
        <f>COUNTIF(Expirydates!$C$2:$C$233,Analysis!A388)</f>
        <v>1</v>
      </c>
    </row>
    <row r="389" spans="1:13">
      <c r="A389" s="8">
        <v>41529</v>
      </c>
      <c r="B389" s="3">
        <v>5931.15</v>
      </c>
      <c r="C389" s="3">
        <v>5932</v>
      </c>
      <c r="D389" s="3">
        <v>5815.8</v>
      </c>
      <c r="E389" s="3">
        <v>5850.7</v>
      </c>
      <c r="F389" s="3">
        <v>272987246</v>
      </c>
      <c r="G389" s="3">
        <f t="shared" si="25"/>
        <v>19.424935634109197</v>
      </c>
      <c r="H389" s="3">
        <f t="shared" si="26"/>
        <v>19.395266074186537</v>
      </c>
      <c r="I389" s="3">
        <f>COUNTIF(Expirydates!$A$2:$A$233,Analysis!A389)</f>
        <v>0</v>
      </c>
      <c r="J389" s="20">
        <f t="shared" si="24"/>
        <v>19.395266074186537</v>
      </c>
      <c r="K389" s="3">
        <f>COUNTIF(Expirydates!$B$2:$B$233,Analysis!A389)</f>
        <v>0</v>
      </c>
      <c r="L389" s="3">
        <f t="shared" si="27"/>
        <v>19.395266074186537</v>
      </c>
      <c r="M389" s="3">
        <f>COUNTIF(Expirydates!$C$2:$C$233,Analysis!A389)</f>
        <v>0</v>
      </c>
    </row>
    <row r="390" spans="1:13">
      <c r="A390" s="8">
        <v>41528</v>
      </c>
      <c r="B390" s="3">
        <v>5887.25</v>
      </c>
      <c r="C390" s="3">
        <v>5924.35</v>
      </c>
      <c r="D390" s="3">
        <v>5832.7</v>
      </c>
      <c r="E390" s="3">
        <v>5913.15</v>
      </c>
      <c r="F390" s="3">
        <v>265006808</v>
      </c>
      <c r="G390" s="3">
        <f t="shared" si="25"/>
        <v>19.395266074186537</v>
      </c>
      <c r="H390" s="3">
        <f t="shared" si="26"/>
        <v>19.433169170763659</v>
      </c>
      <c r="I390" s="3">
        <f>COUNTIF(Expirydates!$A$2:$A$233,Analysis!A390)</f>
        <v>0</v>
      </c>
      <c r="J390" s="20">
        <f t="shared" si="24"/>
        <v>19.433169170763659</v>
      </c>
      <c r="K390" s="3">
        <f>COUNTIF(Expirydates!$B$2:$B$233,Analysis!A390)</f>
        <v>0</v>
      </c>
      <c r="L390" s="3">
        <f t="shared" si="27"/>
        <v>19.433169170763659</v>
      </c>
      <c r="M390" s="3">
        <f>COUNTIF(Expirydates!$C$2:$C$233,Analysis!A390)</f>
        <v>0</v>
      </c>
    </row>
    <row r="391" spans="1:13">
      <c r="A391" s="8">
        <v>41527</v>
      </c>
      <c r="B391" s="3">
        <v>5738.5</v>
      </c>
      <c r="C391" s="3">
        <v>5904.85</v>
      </c>
      <c r="D391" s="3">
        <v>5738.2</v>
      </c>
      <c r="E391" s="3">
        <v>5896.75</v>
      </c>
      <c r="F391" s="3">
        <v>275244175</v>
      </c>
      <c r="G391" s="3">
        <f t="shared" si="25"/>
        <v>19.433169170763659</v>
      </c>
      <c r="H391" s="3">
        <f t="shared" si="26"/>
        <v>19.349021541287311</v>
      </c>
      <c r="I391" s="3">
        <f>COUNTIF(Expirydates!$A$2:$A$233,Analysis!A391)</f>
        <v>0</v>
      </c>
      <c r="J391" s="20">
        <f t="shared" si="24"/>
        <v>19.349021541287311</v>
      </c>
      <c r="K391" s="3">
        <f>COUNTIF(Expirydates!$B$2:$B$233,Analysis!A391)</f>
        <v>0</v>
      </c>
      <c r="L391" s="3">
        <f t="shared" si="27"/>
        <v>19.349021541287311</v>
      </c>
      <c r="M391" s="3">
        <f>COUNTIF(Expirydates!$C$2:$C$233,Analysis!A391)</f>
        <v>0</v>
      </c>
    </row>
    <row r="392" spans="1:13">
      <c r="A392" s="8">
        <v>41523</v>
      </c>
      <c r="B392" s="3">
        <v>5617.45</v>
      </c>
      <c r="C392" s="3">
        <v>5688.6</v>
      </c>
      <c r="D392" s="3">
        <v>5566.15</v>
      </c>
      <c r="E392" s="3">
        <v>5680.4</v>
      </c>
      <c r="F392" s="3">
        <v>253030740</v>
      </c>
      <c r="G392" s="3">
        <f t="shared" si="25"/>
        <v>19.349021541287311</v>
      </c>
      <c r="H392" s="3">
        <f t="shared" si="26"/>
        <v>19.432054411631064</v>
      </c>
      <c r="I392" s="3">
        <f>COUNTIF(Expirydates!$A$2:$A$233,Analysis!A392)</f>
        <v>0</v>
      </c>
      <c r="J392" s="20">
        <f t="shared" si="24"/>
        <v>19.432054411631064</v>
      </c>
      <c r="K392" s="3">
        <f>COUNTIF(Expirydates!$B$2:$B$233,Analysis!A392)</f>
        <v>0</v>
      </c>
      <c r="L392" s="3">
        <f t="shared" si="27"/>
        <v>19.432054411631064</v>
      </c>
      <c r="M392" s="3">
        <f>COUNTIF(Expirydates!$C$2:$C$233,Analysis!A392)</f>
        <v>0</v>
      </c>
    </row>
    <row r="393" spans="1:13">
      <c r="A393" s="8">
        <v>41522</v>
      </c>
      <c r="B393" s="3">
        <v>5553.75</v>
      </c>
      <c r="C393" s="3">
        <v>5625.75</v>
      </c>
      <c r="D393" s="3">
        <v>5552.7</v>
      </c>
      <c r="E393" s="3">
        <v>5592.95</v>
      </c>
      <c r="F393" s="3">
        <v>274937515</v>
      </c>
      <c r="G393" s="3">
        <f t="shared" si="25"/>
        <v>19.432054411631064</v>
      </c>
      <c r="H393" s="3">
        <f t="shared" si="26"/>
        <v>19.2845427750037</v>
      </c>
      <c r="I393" s="3">
        <f>COUNTIF(Expirydates!$A$2:$A$233,Analysis!A393)</f>
        <v>0</v>
      </c>
      <c r="J393" s="20">
        <f t="shared" si="24"/>
        <v>19.2845427750037</v>
      </c>
      <c r="K393" s="3">
        <f>COUNTIF(Expirydates!$B$2:$B$233,Analysis!A393)</f>
        <v>0</v>
      </c>
      <c r="L393" s="3">
        <f t="shared" si="27"/>
        <v>19.2845427750037</v>
      </c>
      <c r="M393" s="3">
        <f>COUNTIF(Expirydates!$C$2:$C$233,Analysis!A393)</f>
        <v>0</v>
      </c>
    </row>
    <row r="394" spans="1:13">
      <c r="A394" s="8">
        <v>41521</v>
      </c>
      <c r="B394" s="3">
        <v>5358.65</v>
      </c>
      <c r="C394" s="3">
        <v>5460.25</v>
      </c>
      <c r="D394" s="3">
        <v>5318.9</v>
      </c>
      <c r="E394" s="3">
        <v>5448.1</v>
      </c>
      <c r="F394" s="3">
        <v>237230494</v>
      </c>
      <c r="G394" s="3">
        <f t="shared" si="25"/>
        <v>19.2845427750037</v>
      </c>
      <c r="H394" s="3">
        <f t="shared" si="26"/>
        <v>19.338166137933488</v>
      </c>
      <c r="I394" s="3">
        <f>COUNTIF(Expirydates!$A$2:$A$233,Analysis!A394)</f>
        <v>0</v>
      </c>
      <c r="J394" s="20">
        <f t="shared" si="24"/>
        <v>19.338166137933488</v>
      </c>
      <c r="K394" s="3">
        <f>COUNTIF(Expirydates!$B$2:$B$233,Analysis!A394)</f>
        <v>0</v>
      </c>
      <c r="L394" s="3">
        <f t="shared" si="27"/>
        <v>19.338166137933488</v>
      </c>
      <c r="M394" s="3">
        <f>COUNTIF(Expirydates!$C$2:$C$233,Analysis!A394)</f>
        <v>0</v>
      </c>
    </row>
    <row r="395" spans="1:13">
      <c r="A395" s="8">
        <v>41520</v>
      </c>
      <c r="B395" s="3">
        <v>5574.7</v>
      </c>
      <c r="C395" s="3">
        <v>5580.95</v>
      </c>
      <c r="D395" s="3">
        <v>5323.75</v>
      </c>
      <c r="E395" s="3">
        <v>5341.45</v>
      </c>
      <c r="F395" s="3">
        <v>250298844</v>
      </c>
      <c r="G395" s="3">
        <f t="shared" si="25"/>
        <v>19.338166137933488</v>
      </c>
      <c r="H395" s="3">
        <f t="shared" si="26"/>
        <v>19.182572170427818</v>
      </c>
      <c r="I395" s="3">
        <f>COUNTIF(Expirydates!$A$2:$A$233,Analysis!A395)</f>
        <v>0</v>
      </c>
      <c r="J395" s="20">
        <f t="shared" si="24"/>
        <v>19.182572170427818</v>
      </c>
      <c r="K395" s="3">
        <f>COUNTIF(Expirydates!$B$2:$B$233,Analysis!A395)</f>
        <v>0</v>
      </c>
      <c r="L395" s="3">
        <f t="shared" si="27"/>
        <v>19.182572170427818</v>
      </c>
      <c r="M395" s="3">
        <f>COUNTIF(Expirydates!$C$2:$C$233,Analysis!A395)</f>
        <v>0</v>
      </c>
    </row>
    <row r="396" spans="1:13">
      <c r="A396" s="8">
        <v>41519</v>
      </c>
      <c r="B396" s="3">
        <v>5480.25</v>
      </c>
      <c r="C396" s="3">
        <v>5564.9</v>
      </c>
      <c r="D396" s="3">
        <v>5478.85</v>
      </c>
      <c r="E396" s="3">
        <v>5550.75</v>
      </c>
      <c r="F396" s="3">
        <v>214232444</v>
      </c>
      <c r="G396" s="3">
        <f t="shared" si="25"/>
        <v>19.182572170427818</v>
      </c>
      <c r="H396" s="3">
        <f t="shared" si="26"/>
        <v>19.633816554421209</v>
      </c>
      <c r="I396" s="3">
        <f>COUNTIF(Expirydates!$A$2:$A$233,Analysis!A396)</f>
        <v>0</v>
      </c>
      <c r="J396" s="20">
        <f t="shared" si="24"/>
        <v>19.633816554421209</v>
      </c>
      <c r="K396" s="3">
        <f>COUNTIF(Expirydates!$B$2:$B$233,Analysis!A396)</f>
        <v>0</v>
      </c>
      <c r="L396" s="3">
        <f t="shared" si="27"/>
        <v>19.633816554421209</v>
      </c>
      <c r="M396" s="3">
        <f>COUNTIF(Expirydates!$C$2:$C$233,Analysis!A396)</f>
        <v>0</v>
      </c>
    </row>
    <row r="397" spans="1:13">
      <c r="A397" s="8">
        <v>41516</v>
      </c>
      <c r="B397" s="3">
        <v>5407.45</v>
      </c>
      <c r="C397" s="3">
        <v>5493.3</v>
      </c>
      <c r="D397" s="3">
        <v>5360.2</v>
      </c>
      <c r="E397" s="3">
        <v>5471.8</v>
      </c>
      <c r="F397" s="3">
        <v>336401705</v>
      </c>
      <c r="G397" s="3">
        <f t="shared" si="25"/>
        <v>19.633816554421209</v>
      </c>
      <c r="H397" s="3">
        <f t="shared" si="26"/>
        <v>19.603938280032033</v>
      </c>
      <c r="I397" s="3">
        <f>COUNTIF(Expirydates!$A$2:$A$233,Analysis!A397)</f>
        <v>0</v>
      </c>
      <c r="J397" s="20">
        <f t="shared" si="24"/>
        <v>19.603938280032033</v>
      </c>
      <c r="K397" s="3">
        <f>COUNTIF(Expirydates!$B$2:$B$233,Analysis!A397)</f>
        <v>1</v>
      </c>
      <c r="L397" s="3">
        <f t="shared" si="27"/>
        <v>19.603938280032033</v>
      </c>
      <c r="M397" s="3">
        <f>COUNTIF(Expirydates!$C$2:$C$233,Analysis!A397)</f>
        <v>0</v>
      </c>
    </row>
    <row r="398" spans="1:13">
      <c r="A398" s="8">
        <v>41515</v>
      </c>
      <c r="B398" s="3">
        <v>5316.5</v>
      </c>
      <c r="C398" s="3">
        <v>5428.9</v>
      </c>
      <c r="D398" s="3">
        <v>5303</v>
      </c>
      <c r="E398" s="3">
        <v>5409.05</v>
      </c>
      <c r="F398" s="3">
        <v>326499273</v>
      </c>
      <c r="G398" s="3">
        <f t="shared" si="25"/>
        <v>19.603938280032033</v>
      </c>
      <c r="H398" s="3">
        <f t="shared" si="26"/>
        <v>19.632603101682768</v>
      </c>
      <c r="I398" s="3">
        <f>COUNTIF(Expirydates!$A$2:$A$233,Analysis!A398)</f>
        <v>1</v>
      </c>
      <c r="J398" s="20">
        <f t="shared" si="24"/>
        <v>19.632603101682768</v>
      </c>
      <c r="K398" s="3">
        <f>COUNTIF(Expirydates!$B$2:$B$233,Analysis!A398)</f>
        <v>0</v>
      </c>
      <c r="L398" s="3">
        <f t="shared" si="27"/>
        <v>19.632603101682768</v>
      </c>
      <c r="M398" s="3">
        <f>COUNTIF(Expirydates!$C$2:$C$233,Analysis!A398)</f>
        <v>0</v>
      </c>
    </row>
    <row r="399" spans="1:13">
      <c r="A399" s="8">
        <v>41514</v>
      </c>
      <c r="B399" s="3">
        <v>5233.45</v>
      </c>
      <c r="C399" s="3">
        <v>5317.7</v>
      </c>
      <c r="D399" s="3">
        <v>5118.8500000000004</v>
      </c>
      <c r="E399" s="3">
        <v>5285</v>
      </c>
      <c r="F399" s="3">
        <v>335993745</v>
      </c>
      <c r="G399" s="3">
        <f t="shared" si="25"/>
        <v>19.632603101682768</v>
      </c>
      <c r="H399" s="3">
        <f t="shared" si="26"/>
        <v>19.539216600315488</v>
      </c>
      <c r="I399" s="3">
        <f>COUNTIF(Expirydates!$A$2:$A$233,Analysis!A399)</f>
        <v>0</v>
      </c>
      <c r="J399" s="20">
        <f t="shared" si="24"/>
        <v>19.539216600315488</v>
      </c>
      <c r="K399" s="3">
        <f>COUNTIF(Expirydates!$B$2:$B$233,Analysis!A399)</f>
        <v>0</v>
      </c>
      <c r="L399" s="3">
        <f t="shared" si="27"/>
        <v>19.539216600315488</v>
      </c>
      <c r="M399" s="3">
        <f>COUNTIF(Expirydates!$C$2:$C$233,Analysis!A399)</f>
        <v>0</v>
      </c>
    </row>
    <row r="400" spans="1:13">
      <c r="A400" s="8">
        <v>41513</v>
      </c>
      <c r="B400" s="3">
        <v>5426.5</v>
      </c>
      <c r="C400" s="3">
        <v>5427.4</v>
      </c>
      <c r="D400" s="3">
        <v>5274.25</v>
      </c>
      <c r="E400" s="3">
        <v>5287.45</v>
      </c>
      <c r="F400" s="3">
        <v>306037010</v>
      </c>
      <c r="G400" s="3">
        <f t="shared" si="25"/>
        <v>19.539216600315488</v>
      </c>
      <c r="H400" s="3">
        <f t="shared" si="26"/>
        <v>19.304433234420937</v>
      </c>
      <c r="I400" s="3">
        <f>COUNTIF(Expirydates!$A$2:$A$233,Analysis!A400)</f>
        <v>0</v>
      </c>
      <c r="J400" s="20">
        <f t="shared" si="24"/>
        <v>19.304433234420937</v>
      </c>
      <c r="K400" s="3">
        <f>COUNTIF(Expirydates!$B$2:$B$233,Analysis!A400)</f>
        <v>0</v>
      </c>
      <c r="L400" s="3">
        <f t="shared" si="27"/>
        <v>19.304433234420937</v>
      </c>
      <c r="M400" s="3">
        <f>COUNTIF(Expirydates!$C$2:$C$233,Analysis!A400)</f>
        <v>0</v>
      </c>
    </row>
    <row r="401" spans="1:13">
      <c r="A401" s="8">
        <v>41512</v>
      </c>
      <c r="B401" s="3">
        <v>5499.4</v>
      </c>
      <c r="C401" s="3">
        <v>5528.7</v>
      </c>
      <c r="D401" s="3">
        <v>5454.45</v>
      </c>
      <c r="E401" s="3">
        <v>5476.5</v>
      </c>
      <c r="F401" s="3">
        <v>241996358</v>
      </c>
      <c r="G401" s="3">
        <f t="shared" si="25"/>
        <v>19.304433234420937</v>
      </c>
      <c r="H401" s="3">
        <f t="shared" si="26"/>
        <v>19.343000902247624</v>
      </c>
      <c r="I401" s="3">
        <f>COUNTIF(Expirydates!$A$2:$A$233,Analysis!A401)</f>
        <v>0</v>
      </c>
      <c r="J401" s="20">
        <f t="shared" si="24"/>
        <v>19.343000902247624</v>
      </c>
      <c r="K401" s="3">
        <f>COUNTIF(Expirydates!$B$2:$B$233,Analysis!A401)</f>
        <v>0</v>
      </c>
      <c r="L401" s="3">
        <f t="shared" si="27"/>
        <v>19.343000902247624</v>
      </c>
      <c r="M401" s="3">
        <f>COUNTIF(Expirydates!$C$2:$C$233,Analysis!A401)</f>
        <v>0</v>
      </c>
    </row>
    <row r="402" spans="1:13">
      <c r="A402" s="8">
        <v>41509</v>
      </c>
      <c r="B402" s="3">
        <v>5428.75</v>
      </c>
      <c r="C402" s="3">
        <v>5478.8</v>
      </c>
      <c r="D402" s="3">
        <v>5377.8</v>
      </c>
      <c r="E402" s="3">
        <v>5471.75</v>
      </c>
      <c r="F402" s="3">
        <v>251511910</v>
      </c>
      <c r="G402" s="3">
        <f t="shared" si="25"/>
        <v>19.343000902247624</v>
      </c>
      <c r="H402" s="3">
        <f t="shared" si="26"/>
        <v>19.466133193813448</v>
      </c>
      <c r="I402" s="3">
        <f>COUNTIF(Expirydates!$A$2:$A$233,Analysis!A402)</f>
        <v>0</v>
      </c>
      <c r="J402" s="20">
        <f t="shared" si="24"/>
        <v>19.466133193813448</v>
      </c>
      <c r="K402" s="3">
        <f>COUNTIF(Expirydates!$B$2:$B$233,Analysis!A402)</f>
        <v>0</v>
      </c>
      <c r="L402" s="3">
        <f t="shared" si="27"/>
        <v>19.466133193813448</v>
      </c>
      <c r="M402" s="3">
        <f>COUNTIF(Expirydates!$C$2:$C$233,Analysis!A402)</f>
        <v>0</v>
      </c>
    </row>
    <row r="403" spans="1:13">
      <c r="A403" s="8">
        <v>41508</v>
      </c>
      <c r="B403" s="3">
        <v>5282.8</v>
      </c>
      <c r="C403" s="3">
        <v>5418.95</v>
      </c>
      <c r="D403" s="3">
        <v>5254.05</v>
      </c>
      <c r="E403" s="3">
        <v>5408.45</v>
      </c>
      <c r="F403" s="3">
        <v>284468531</v>
      </c>
      <c r="G403" s="3">
        <f t="shared" si="25"/>
        <v>19.466133193813448</v>
      </c>
      <c r="H403" s="3">
        <f t="shared" si="26"/>
        <v>19.35679100886215</v>
      </c>
      <c r="I403" s="3">
        <f>COUNTIF(Expirydates!$A$2:$A$233,Analysis!A403)</f>
        <v>0</v>
      </c>
      <c r="J403" s="20">
        <f t="shared" si="24"/>
        <v>19.35679100886215</v>
      </c>
      <c r="K403" s="3">
        <f>COUNTIF(Expirydates!$B$2:$B$233,Analysis!A403)</f>
        <v>0</v>
      </c>
      <c r="L403" s="3">
        <f t="shared" si="27"/>
        <v>19.35679100886215</v>
      </c>
      <c r="M403" s="3">
        <f>COUNTIF(Expirydates!$C$2:$C$233,Analysis!A403)</f>
        <v>1</v>
      </c>
    </row>
    <row r="404" spans="1:13">
      <c r="A404" s="8">
        <v>41507</v>
      </c>
      <c r="B404" s="3">
        <v>5494.45</v>
      </c>
      <c r="C404" s="3">
        <v>5504.1</v>
      </c>
      <c r="D404" s="3">
        <v>5268.45</v>
      </c>
      <c r="E404" s="3">
        <v>5302.55</v>
      </c>
      <c r="F404" s="3">
        <v>255004311</v>
      </c>
      <c r="G404" s="3">
        <f t="shared" si="25"/>
        <v>19.35679100886215</v>
      </c>
      <c r="H404" s="3">
        <f t="shared" si="26"/>
        <v>19.380233213032746</v>
      </c>
      <c r="I404" s="3">
        <f>COUNTIF(Expirydates!$A$2:$A$233,Analysis!A404)</f>
        <v>0</v>
      </c>
      <c r="J404" s="20">
        <f t="shared" si="24"/>
        <v>19.380233213032746</v>
      </c>
      <c r="K404" s="3">
        <f>COUNTIF(Expirydates!$B$2:$B$233,Analysis!A404)</f>
        <v>0</v>
      </c>
      <c r="L404" s="3">
        <f t="shared" si="27"/>
        <v>19.380233213032746</v>
      </c>
      <c r="M404" s="3">
        <f>COUNTIF(Expirydates!$C$2:$C$233,Analysis!A404)</f>
        <v>0</v>
      </c>
    </row>
    <row r="405" spans="1:13">
      <c r="A405" s="8">
        <v>41506</v>
      </c>
      <c r="B405" s="3">
        <v>5353.45</v>
      </c>
      <c r="C405" s="3">
        <v>5417.8</v>
      </c>
      <c r="D405" s="3">
        <v>5306.35</v>
      </c>
      <c r="E405" s="3">
        <v>5401.45</v>
      </c>
      <c r="F405" s="3">
        <v>261052792</v>
      </c>
      <c r="G405" s="3">
        <f t="shared" si="25"/>
        <v>19.380233213032746</v>
      </c>
      <c r="H405" s="3">
        <f t="shared" si="26"/>
        <v>19.207649810993718</v>
      </c>
      <c r="I405" s="3">
        <f>COUNTIF(Expirydates!$A$2:$A$233,Analysis!A405)</f>
        <v>0</v>
      </c>
      <c r="J405" s="20">
        <f t="shared" si="24"/>
        <v>19.207649810993718</v>
      </c>
      <c r="K405" s="3">
        <f>COUNTIF(Expirydates!$B$2:$B$233,Analysis!A405)</f>
        <v>0</v>
      </c>
      <c r="L405" s="3">
        <f t="shared" si="27"/>
        <v>19.207649810993718</v>
      </c>
      <c r="M405" s="3">
        <f>COUNTIF(Expirydates!$C$2:$C$233,Analysis!A405)</f>
        <v>0</v>
      </c>
    </row>
    <row r="406" spans="1:13">
      <c r="A406" s="8">
        <v>41505</v>
      </c>
      <c r="B406" s="3">
        <v>5497.55</v>
      </c>
      <c r="C406" s="3">
        <v>5499.65</v>
      </c>
      <c r="D406" s="3">
        <v>5360.65</v>
      </c>
      <c r="E406" s="3">
        <v>5414.75</v>
      </c>
      <c r="F406" s="3">
        <v>219672819</v>
      </c>
      <c r="G406" s="3">
        <f t="shared" si="25"/>
        <v>19.207649810993718</v>
      </c>
      <c r="H406" s="3">
        <f t="shared" si="26"/>
        <v>19.329318643461317</v>
      </c>
      <c r="I406" s="3">
        <f>COUNTIF(Expirydates!$A$2:$A$233,Analysis!A406)</f>
        <v>0</v>
      </c>
      <c r="J406" s="20">
        <f t="shared" si="24"/>
        <v>19.329318643461317</v>
      </c>
      <c r="K406" s="3">
        <f>COUNTIF(Expirydates!$B$2:$B$233,Analysis!A406)</f>
        <v>0</v>
      </c>
      <c r="L406" s="3">
        <f t="shared" si="27"/>
        <v>19.329318643461317</v>
      </c>
      <c r="M406" s="3">
        <f>COUNTIF(Expirydates!$C$2:$C$233,Analysis!A406)</f>
        <v>0</v>
      </c>
    </row>
    <row r="407" spans="1:13">
      <c r="A407" s="8">
        <v>41502</v>
      </c>
      <c r="B407" s="3">
        <v>5705.45</v>
      </c>
      <c r="C407" s="3">
        <v>5716.6</v>
      </c>
      <c r="D407" s="3">
        <v>5496.05</v>
      </c>
      <c r="E407" s="3">
        <v>5507.85</v>
      </c>
      <c r="F407" s="3">
        <v>248094094</v>
      </c>
      <c r="G407" s="3">
        <f t="shared" si="25"/>
        <v>19.329318643461317</v>
      </c>
      <c r="H407" s="3">
        <f t="shared" si="26"/>
        <v>19.225621874679884</v>
      </c>
      <c r="I407" s="3">
        <f>COUNTIF(Expirydates!$A$2:$A$233,Analysis!A407)</f>
        <v>1</v>
      </c>
      <c r="J407" s="20">
        <f t="shared" si="24"/>
        <v>19.225621874679884</v>
      </c>
      <c r="K407" s="3">
        <f>COUNTIF(Expirydates!$B$2:$B$233,Analysis!A407)</f>
        <v>0</v>
      </c>
      <c r="L407" s="3">
        <f t="shared" si="27"/>
        <v>19.225621874679884</v>
      </c>
      <c r="M407" s="3">
        <f>COUNTIF(Expirydates!$C$2:$C$233,Analysis!A407)</f>
        <v>0</v>
      </c>
    </row>
    <row r="408" spans="1:13">
      <c r="A408" s="8">
        <v>41500</v>
      </c>
      <c r="B408" s="3">
        <v>5715.4</v>
      </c>
      <c r="C408" s="3">
        <v>5754.55</v>
      </c>
      <c r="D408" s="3">
        <v>5690.2</v>
      </c>
      <c r="E408" s="3">
        <v>5742.3</v>
      </c>
      <c r="F408" s="3">
        <v>223656483</v>
      </c>
      <c r="G408" s="3">
        <f t="shared" si="25"/>
        <v>19.225621874679884</v>
      </c>
      <c r="H408" s="3">
        <f t="shared" si="26"/>
        <v>19.222670387649053</v>
      </c>
      <c r="I408" s="3">
        <f>COUNTIF(Expirydates!$A$2:$A$233,Analysis!A408)</f>
        <v>0</v>
      </c>
      <c r="J408" s="20">
        <f t="shared" si="24"/>
        <v>19.222670387649053</v>
      </c>
      <c r="K408" s="3">
        <f>COUNTIF(Expirydates!$B$2:$B$233,Analysis!A408)</f>
        <v>0</v>
      </c>
      <c r="L408" s="3">
        <f t="shared" si="27"/>
        <v>19.222670387649053</v>
      </c>
      <c r="M408" s="3">
        <f>COUNTIF(Expirydates!$C$2:$C$233,Analysis!A408)</f>
        <v>0</v>
      </c>
    </row>
    <row r="409" spans="1:13">
      <c r="A409" s="8">
        <v>41499</v>
      </c>
      <c r="B409" s="3">
        <v>5600.25</v>
      </c>
      <c r="C409" s="3">
        <v>5704.75</v>
      </c>
      <c r="D409" s="3">
        <v>5578.9</v>
      </c>
      <c r="E409" s="3">
        <v>5699.3</v>
      </c>
      <c r="F409" s="3">
        <v>222997337</v>
      </c>
      <c r="G409" s="3">
        <f t="shared" si="25"/>
        <v>19.222670387649053</v>
      </c>
      <c r="H409" s="3">
        <f t="shared" si="26"/>
        <v>19.092136783496127</v>
      </c>
      <c r="I409" s="3">
        <f>COUNTIF(Expirydates!$A$2:$A$233,Analysis!A409)</f>
        <v>0</v>
      </c>
      <c r="J409" s="20">
        <f t="shared" si="24"/>
        <v>19.092136783496127</v>
      </c>
      <c r="K409" s="3">
        <f>COUNTIF(Expirydates!$B$2:$B$233,Analysis!A409)</f>
        <v>0</v>
      </c>
      <c r="L409" s="3">
        <f t="shared" si="27"/>
        <v>19.092136783496127</v>
      </c>
      <c r="M409" s="3">
        <f>COUNTIF(Expirydates!$C$2:$C$233,Analysis!A409)</f>
        <v>0</v>
      </c>
    </row>
    <row r="410" spans="1:13">
      <c r="A410" s="8">
        <v>41498</v>
      </c>
      <c r="B410" s="3">
        <v>5606.7</v>
      </c>
      <c r="C410" s="3">
        <v>5644.1</v>
      </c>
      <c r="D410" s="3">
        <v>5557.1</v>
      </c>
      <c r="E410" s="3">
        <v>5612.4</v>
      </c>
      <c r="F410" s="3">
        <v>195708484</v>
      </c>
      <c r="G410" s="3">
        <f t="shared" si="25"/>
        <v>19.092136783496127</v>
      </c>
      <c r="H410" s="3">
        <f t="shared" si="26"/>
        <v>19.138123980435701</v>
      </c>
      <c r="I410" s="3">
        <f>COUNTIF(Expirydates!$A$2:$A$233,Analysis!A410)</f>
        <v>0</v>
      </c>
      <c r="J410" s="20">
        <f t="shared" si="24"/>
        <v>19.138123980435701</v>
      </c>
      <c r="K410" s="3">
        <f>COUNTIF(Expirydates!$B$2:$B$233,Analysis!A410)</f>
        <v>0</v>
      </c>
      <c r="L410" s="3">
        <f t="shared" si="27"/>
        <v>19.138123980435701</v>
      </c>
      <c r="M410" s="3">
        <f>COUNTIF(Expirydates!$C$2:$C$233,Analysis!A410)</f>
        <v>0</v>
      </c>
    </row>
    <row r="411" spans="1:13">
      <c r="A411" s="8">
        <v>41494</v>
      </c>
      <c r="B411" s="3">
        <v>5510.05</v>
      </c>
      <c r="C411" s="3">
        <v>5577.6</v>
      </c>
      <c r="D411" s="3">
        <v>5510.05</v>
      </c>
      <c r="E411" s="3">
        <v>5565.65</v>
      </c>
      <c r="F411" s="3">
        <v>204918722</v>
      </c>
      <c r="G411" s="3">
        <f t="shared" si="25"/>
        <v>19.138123980435701</v>
      </c>
      <c r="H411" s="3">
        <f t="shared" si="26"/>
        <v>19.316812738970857</v>
      </c>
      <c r="I411" s="3">
        <f>COUNTIF(Expirydates!$A$2:$A$233,Analysis!A411)</f>
        <v>0</v>
      </c>
      <c r="J411" s="20">
        <f t="shared" si="24"/>
        <v>19.316812738970857</v>
      </c>
      <c r="K411" s="3">
        <f>COUNTIF(Expirydates!$B$2:$B$233,Analysis!A411)</f>
        <v>0</v>
      </c>
      <c r="L411" s="3">
        <f t="shared" si="27"/>
        <v>19.316812738970857</v>
      </c>
      <c r="M411" s="3">
        <f>COUNTIF(Expirydates!$C$2:$C$233,Analysis!A411)</f>
        <v>0</v>
      </c>
    </row>
    <row r="412" spans="1:13">
      <c r="A412" s="8">
        <v>41493</v>
      </c>
      <c r="B412" s="3">
        <v>5549.3</v>
      </c>
      <c r="C412" s="3">
        <v>5561.45</v>
      </c>
      <c r="D412" s="3">
        <v>5486.85</v>
      </c>
      <c r="E412" s="3">
        <v>5519.1</v>
      </c>
      <c r="F412" s="3">
        <v>245010773</v>
      </c>
      <c r="G412" s="3">
        <f t="shared" si="25"/>
        <v>19.316812738970857</v>
      </c>
      <c r="H412" s="3">
        <f t="shared" si="26"/>
        <v>19.191843835004001</v>
      </c>
      <c r="I412" s="3">
        <f>COUNTIF(Expirydates!$A$2:$A$233,Analysis!A412)</f>
        <v>0</v>
      </c>
      <c r="J412" s="20">
        <f t="shared" si="24"/>
        <v>19.191843835004001</v>
      </c>
      <c r="K412" s="3">
        <f>COUNTIF(Expirydates!$B$2:$B$233,Analysis!A412)</f>
        <v>0</v>
      </c>
      <c r="L412" s="3">
        <f t="shared" si="27"/>
        <v>19.191843835004001</v>
      </c>
      <c r="M412" s="3">
        <f>COUNTIF(Expirydates!$C$2:$C$233,Analysis!A412)</f>
        <v>0</v>
      </c>
    </row>
    <row r="413" spans="1:13">
      <c r="A413" s="8">
        <v>41492</v>
      </c>
      <c r="B413" s="3">
        <v>5664.9</v>
      </c>
      <c r="C413" s="3">
        <v>5664.9</v>
      </c>
      <c r="D413" s="3">
        <v>5521.8</v>
      </c>
      <c r="E413" s="3">
        <v>5542.25</v>
      </c>
      <c r="F413" s="3">
        <v>216227972</v>
      </c>
      <c r="G413" s="3">
        <f t="shared" si="25"/>
        <v>19.191843835004001</v>
      </c>
      <c r="H413" s="3">
        <f t="shared" si="26"/>
        <v>19.099566471712798</v>
      </c>
      <c r="I413" s="3">
        <f>COUNTIF(Expirydates!$A$2:$A$233,Analysis!A413)</f>
        <v>0</v>
      </c>
      <c r="J413" s="20">
        <f t="shared" si="24"/>
        <v>19.099566471712798</v>
      </c>
      <c r="K413" s="3">
        <f>COUNTIF(Expirydates!$B$2:$B$233,Analysis!A413)</f>
        <v>0</v>
      </c>
      <c r="L413" s="3">
        <f t="shared" si="27"/>
        <v>19.099566471712798</v>
      </c>
      <c r="M413" s="3">
        <f>COUNTIF(Expirydates!$C$2:$C$233,Analysis!A413)</f>
        <v>0</v>
      </c>
    </row>
    <row r="414" spans="1:13">
      <c r="A414" s="8">
        <v>41491</v>
      </c>
      <c r="B414" s="3">
        <v>5682.4</v>
      </c>
      <c r="C414" s="3">
        <v>5721</v>
      </c>
      <c r="D414" s="3">
        <v>5661.5</v>
      </c>
      <c r="E414" s="3">
        <v>5685.4</v>
      </c>
      <c r="F414" s="3">
        <v>197167952</v>
      </c>
      <c r="G414" s="3">
        <f t="shared" si="25"/>
        <v>19.099566471712798</v>
      </c>
      <c r="H414" s="3">
        <f t="shared" si="26"/>
        <v>19.220412800834627</v>
      </c>
      <c r="I414" s="3">
        <f>COUNTIF(Expirydates!$A$2:$A$233,Analysis!A414)</f>
        <v>0</v>
      </c>
      <c r="J414" s="20">
        <f t="shared" si="24"/>
        <v>19.220412800834627</v>
      </c>
      <c r="K414" s="3">
        <f>COUNTIF(Expirydates!$B$2:$B$233,Analysis!A414)</f>
        <v>0</v>
      </c>
      <c r="L414" s="3">
        <f t="shared" si="27"/>
        <v>19.220412800834627</v>
      </c>
      <c r="M414" s="3">
        <f>COUNTIF(Expirydates!$C$2:$C$233,Analysis!A414)</f>
        <v>0</v>
      </c>
    </row>
    <row r="415" spans="1:13">
      <c r="A415" s="8">
        <v>41488</v>
      </c>
      <c r="B415" s="3">
        <v>5750.05</v>
      </c>
      <c r="C415" s="3">
        <v>5761.85</v>
      </c>
      <c r="D415" s="3">
        <v>5649</v>
      </c>
      <c r="E415" s="3">
        <v>5677.9</v>
      </c>
      <c r="F415" s="3">
        <v>222494469</v>
      </c>
      <c r="G415" s="3">
        <f t="shared" si="25"/>
        <v>19.220412800834627</v>
      </c>
      <c r="H415" s="3">
        <f t="shared" si="26"/>
        <v>19.19431149499156</v>
      </c>
      <c r="I415" s="3">
        <f>COUNTIF(Expirydates!$A$2:$A$233,Analysis!A415)</f>
        <v>0</v>
      </c>
      <c r="J415" s="20">
        <f t="shared" si="24"/>
        <v>19.19431149499156</v>
      </c>
      <c r="K415" s="3">
        <f>COUNTIF(Expirydates!$B$2:$B$233,Analysis!A415)</f>
        <v>0</v>
      </c>
      <c r="L415" s="3">
        <f t="shared" si="27"/>
        <v>19.19431149499156</v>
      </c>
      <c r="M415" s="3">
        <f>COUNTIF(Expirydates!$C$2:$C$233,Analysis!A415)</f>
        <v>0</v>
      </c>
    </row>
    <row r="416" spans="1:13">
      <c r="A416" s="8">
        <v>41487</v>
      </c>
      <c r="B416" s="3">
        <v>5776.9</v>
      </c>
      <c r="C416" s="3">
        <v>5808.5</v>
      </c>
      <c r="D416" s="3">
        <v>5676.85</v>
      </c>
      <c r="E416" s="3">
        <v>5727.85</v>
      </c>
      <c r="F416" s="3">
        <v>216762208</v>
      </c>
      <c r="G416" s="3">
        <f t="shared" si="25"/>
        <v>19.19431149499156</v>
      </c>
      <c r="H416" s="3">
        <f t="shared" si="26"/>
        <v>19.277090384272938</v>
      </c>
      <c r="I416" s="3">
        <f>COUNTIF(Expirydates!$A$2:$A$233,Analysis!A416)</f>
        <v>0</v>
      </c>
      <c r="J416" s="20">
        <f t="shared" si="24"/>
        <v>19.277090384272938</v>
      </c>
      <c r="K416" s="3">
        <f>COUNTIF(Expirydates!$B$2:$B$233,Analysis!A416)</f>
        <v>0</v>
      </c>
      <c r="L416" s="3">
        <f t="shared" si="27"/>
        <v>19.277090384272938</v>
      </c>
      <c r="M416" s="3">
        <f>COUNTIF(Expirydates!$C$2:$C$233,Analysis!A416)</f>
        <v>0</v>
      </c>
    </row>
    <row r="417" spans="1:13">
      <c r="A417" s="8">
        <v>41486</v>
      </c>
      <c r="B417" s="3">
        <v>5738.35</v>
      </c>
      <c r="C417" s="3">
        <v>5752.1</v>
      </c>
      <c r="D417" s="3">
        <v>5675.75</v>
      </c>
      <c r="E417" s="3">
        <v>5742</v>
      </c>
      <c r="F417" s="3">
        <v>235469131</v>
      </c>
      <c r="G417" s="3">
        <f t="shared" si="25"/>
        <v>19.277090384272938</v>
      </c>
      <c r="H417" s="3">
        <f t="shared" si="26"/>
        <v>19.016706562507284</v>
      </c>
      <c r="I417" s="3">
        <f>COUNTIF(Expirydates!$A$2:$A$233,Analysis!A417)</f>
        <v>0</v>
      </c>
      <c r="J417" s="20">
        <f t="shared" si="24"/>
        <v>19.016706562507284</v>
      </c>
      <c r="K417" s="3">
        <f>COUNTIF(Expirydates!$B$2:$B$233,Analysis!A417)</f>
        <v>0</v>
      </c>
      <c r="L417" s="3">
        <f t="shared" si="27"/>
        <v>19.016706562507284</v>
      </c>
      <c r="M417" s="3">
        <f>COUNTIF(Expirydates!$C$2:$C$233,Analysis!A417)</f>
        <v>0</v>
      </c>
    </row>
    <row r="418" spans="1:13">
      <c r="A418" s="8">
        <v>41485</v>
      </c>
      <c r="B418" s="3">
        <v>5836.05</v>
      </c>
      <c r="C418" s="3">
        <v>5861.3</v>
      </c>
      <c r="D418" s="3">
        <v>5747.6</v>
      </c>
      <c r="E418" s="3">
        <v>5755.05</v>
      </c>
      <c r="F418" s="3">
        <v>181489174</v>
      </c>
      <c r="G418" s="3">
        <f t="shared" si="25"/>
        <v>19.016706562507284</v>
      </c>
      <c r="H418" s="3">
        <f t="shared" si="26"/>
        <v>18.971288146521786</v>
      </c>
      <c r="I418" s="3">
        <f>COUNTIF(Expirydates!$A$2:$A$233,Analysis!A418)</f>
        <v>0</v>
      </c>
      <c r="J418" s="20">
        <f t="shared" si="24"/>
        <v>18.971288146521786</v>
      </c>
      <c r="K418" s="3">
        <f>COUNTIF(Expirydates!$B$2:$B$233,Analysis!A418)</f>
        <v>0</v>
      </c>
      <c r="L418" s="3">
        <f t="shared" si="27"/>
        <v>18.971288146521786</v>
      </c>
      <c r="M418" s="3">
        <f>COUNTIF(Expirydates!$C$2:$C$233,Analysis!A418)</f>
        <v>0</v>
      </c>
    </row>
    <row r="419" spans="1:13">
      <c r="A419" s="8">
        <v>41484</v>
      </c>
      <c r="B419" s="3">
        <v>5869.95</v>
      </c>
      <c r="C419" s="3">
        <v>5886</v>
      </c>
      <c r="D419" s="3">
        <v>5825.8</v>
      </c>
      <c r="E419" s="3">
        <v>5831.65</v>
      </c>
      <c r="F419" s="3">
        <v>173430612</v>
      </c>
      <c r="G419" s="3">
        <f t="shared" si="25"/>
        <v>18.971288146521786</v>
      </c>
      <c r="H419" s="3">
        <f t="shared" si="26"/>
        <v>18.977639656947868</v>
      </c>
      <c r="I419" s="3">
        <f>COUNTIF(Expirydates!$A$2:$A$233,Analysis!A419)</f>
        <v>0</v>
      </c>
      <c r="J419" s="20">
        <f t="shared" si="24"/>
        <v>18.977639656947868</v>
      </c>
      <c r="K419" s="3">
        <f>COUNTIF(Expirydates!$B$2:$B$233,Analysis!A419)</f>
        <v>0</v>
      </c>
      <c r="L419" s="3">
        <f t="shared" si="27"/>
        <v>18.977639656947868</v>
      </c>
      <c r="M419" s="3">
        <f>COUNTIF(Expirydates!$C$2:$C$233,Analysis!A419)</f>
        <v>0</v>
      </c>
    </row>
    <row r="420" spans="1:13">
      <c r="A420" s="8">
        <v>41481</v>
      </c>
      <c r="B420" s="3">
        <v>5937.95</v>
      </c>
      <c r="C420" s="3">
        <v>5944.5</v>
      </c>
      <c r="D420" s="3">
        <v>5869.5</v>
      </c>
      <c r="E420" s="3">
        <v>5886.2</v>
      </c>
      <c r="F420" s="3">
        <v>174535664</v>
      </c>
      <c r="G420" s="3">
        <f t="shared" si="25"/>
        <v>18.977639656947868</v>
      </c>
      <c r="H420" s="3">
        <f t="shared" si="26"/>
        <v>19.283912982285983</v>
      </c>
      <c r="I420" s="3">
        <f>COUNTIF(Expirydates!$A$2:$A$233,Analysis!A420)</f>
        <v>0</v>
      </c>
      <c r="J420" s="20">
        <f t="shared" si="24"/>
        <v>19.283912982285983</v>
      </c>
      <c r="K420" s="3">
        <f>COUNTIF(Expirydates!$B$2:$B$233,Analysis!A420)</f>
        <v>1</v>
      </c>
      <c r="L420" s="3">
        <f t="shared" si="27"/>
        <v>19.283912982285983</v>
      </c>
      <c r="M420" s="3">
        <f>COUNTIF(Expirydates!$C$2:$C$233,Analysis!A420)</f>
        <v>0</v>
      </c>
    </row>
    <row r="421" spans="1:13">
      <c r="A421" s="8">
        <v>41480</v>
      </c>
      <c r="B421" s="3">
        <v>5970.4</v>
      </c>
      <c r="C421" s="3">
        <v>5990.65</v>
      </c>
      <c r="D421" s="3">
        <v>5896.4</v>
      </c>
      <c r="E421" s="3">
        <v>5907.5</v>
      </c>
      <c r="F421" s="3">
        <v>237081135</v>
      </c>
      <c r="G421" s="3">
        <f t="shared" si="25"/>
        <v>19.283912982285983</v>
      </c>
      <c r="H421" s="3">
        <f t="shared" si="26"/>
        <v>18.838941958234159</v>
      </c>
      <c r="I421" s="3">
        <f>COUNTIF(Expirydates!$A$2:$A$233,Analysis!A421)</f>
        <v>1</v>
      </c>
      <c r="J421" s="20">
        <f t="shared" si="24"/>
        <v>18.838941958234159</v>
      </c>
      <c r="K421" s="3">
        <f>COUNTIF(Expirydates!$B$2:$B$233,Analysis!A421)</f>
        <v>0</v>
      </c>
      <c r="L421" s="3">
        <f t="shared" si="27"/>
        <v>18.838941958234159</v>
      </c>
      <c r="M421" s="3">
        <f>COUNTIF(Expirydates!$C$2:$C$233,Analysis!A421)</f>
        <v>0</v>
      </c>
    </row>
    <row r="422" spans="1:13">
      <c r="A422" s="8">
        <v>41479</v>
      </c>
      <c r="B422" s="3">
        <v>6032.2</v>
      </c>
      <c r="C422" s="3">
        <v>6047.25</v>
      </c>
      <c r="D422" s="3">
        <v>5962.6</v>
      </c>
      <c r="E422" s="3">
        <v>5990.5</v>
      </c>
      <c r="F422" s="3">
        <v>151931749</v>
      </c>
      <c r="G422" s="3">
        <f t="shared" si="25"/>
        <v>18.838941958234159</v>
      </c>
      <c r="H422" s="3">
        <f t="shared" si="26"/>
        <v>18.655509761485494</v>
      </c>
      <c r="I422" s="3">
        <f>COUNTIF(Expirydates!$A$2:$A$233,Analysis!A422)</f>
        <v>0</v>
      </c>
      <c r="J422" s="20">
        <f t="shared" si="24"/>
        <v>18.655509761485494</v>
      </c>
      <c r="K422" s="3">
        <f>COUNTIF(Expirydates!$B$2:$B$233,Analysis!A422)</f>
        <v>0</v>
      </c>
      <c r="L422" s="3">
        <f t="shared" si="27"/>
        <v>18.655509761485494</v>
      </c>
      <c r="M422" s="3">
        <f>COUNTIF(Expirydates!$C$2:$C$233,Analysis!A422)</f>
        <v>0</v>
      </c>
    </row>
    <row r="423" spans="1:13">
      <c r="A423" s="8">
        <v>41478</v>
      </c>
      <c r="B423" s="3">
        <v>6064.3</v>
      </c>
      <c r="C423" s="3">
        <v>6093.35</v>
      </c>
      <c r="D423" s="3">
        <v>6061.3</v>
      </c>
      <c r="E423" s="3">
        <v>6077.8</v>
      </c>
      <c r="F423" s="3">
        <v>126469251</v>
      </c>
      <c r="G423" s="3">
        <f t="shared" si="25"/>
        <v>18.655509761485494</v>
      </c>
      <c r="H423" s="3">
        <f t="shared" si="26"/>
        <v>18.561905416016657</v>
      </c>
      <c r="I423" s="3">
        <f>COUNTIF(Expirydates!$A$2:$A$233,Analysis!A423)</f>
        <v>0</v>
      </c>
      <c r="J423" s="20">
        <f t="shared" si="24"/>
        <v>18.561905416016657</v>
      </c>
      <c r="K423" s="3">
        <f>COUNTIF(Expirydates!$B$2:$B$233,Analysis!A423)</f>
        <v>0</v>
      </c>
      <c r="L423" s="3">
        <f t="shared" si="27"/>
        <v>18.561905416016657</v>
      </c>
      <c r="M423" s="3">
        <f>COUNTIF(Expirydates!$C$2:$C$233,Analysis!A423)</f>
        <v>0</v>
      </c>
    </row>
    <row r="424" spans="1:13">
      <c r="A424" s="8">
        <v>41477</v>
      </c>
      <c r="B424" s="3">
        <v>6009.75</v>
      </c>
      <c r="C424" s="3">
        <v>6064.15</v>
      </c>
      <c r="D424" s="3">
        <v>6004.25</v>
      </c>
      <c r="E424" s="3">
        <v>6031.8</v>
      </c>
      <c r="F424" s="3">
        <v>115168337</v>
      </c>
      <c r="G424" s="3">
        <f t="shared" si="25"/>
        <v>18.561905416016657</v>
      </c>
      <c r="H424" s="3">
        <f t="shared" si="26"/>
        <v>18.911171288374742</v>
      </c>
      <c r="I424" s="3">
        <f>COUNTIF(Expirydates!$A$2:$A$233,Analysis!A424)</f>
        <v>0</v>
      </c>
      <c r="J424" s="20">
        <f t="shared" si="24"/>
        <v>18.911171288374742</v>
      </c>
      <c r="K424" s="3">
        <f>COUNTIF(Expirydates!$B$2:$B$233,Analysis!A424)</f>
        <v>0</v>
      </c>
      <c r="L424" s="3">
        <f t="shared" si="27"/>
        <v>18.911171288374742</v>
      </c>
      <c r="M424" s="3">
        <f>COUNTIF(Expirydates!$C$2:$C$233,Analysis!A424)</f>
        <v>0</v>
      </c>
    </row>
    <row r="425" spans="1:13">
      <c r="A425" s="8">
        <v>41474</v>
      </c>
      <c r="B425" s="3">
        <v>6057.2</v>
      </c>
      <c r="C425" s="3">
        <v>6066.85</v>
      </c>
      <c r="D425" s="3">
        <v>6020.25</v>
      </c>
      <c r="E425" s="3">
        <v>6029.2</v>
      </c>
      <c r="F425" s="3">
        <v>163311714</v>
      </c>
      <c r="G425" s="3">
        <f t="shared" si="25"/>
        <v>18.911171288374742</v>
      </c>
      <c r="H425" s="3">
        <f t="shared" si="26"/>
        <v>18.961423168006874</v>
      </c>
      <c r="I425" s="3">
        <f>COUNTIF(Expirydates!$A$2:$A$233,Analysis!A425)</f>
        <v>1</v>
      </c>
      <c r="J425" s="20">
        <f t="shared" si="24"/>
        <v>18.961423168006874</v>
      </c>
      <c r="K425" s="3">
        <f>COUNTIF(Expirydates!$B$2:$B$233,Analysis!A425)</f>
        <v>0</v>
      </c>
      <c r="L425" s="3">
        <f t="shared" si="27"/>
        <v>18.961423168006874</v>
      </c>
      <c r="M425" s="3">
        <f>COUNTIF(Expirydates!$C$2:$C$233,Analysis!A425)</f>
        <v>0</v>
      </c>
    </row>
    <row r="426" spans="1:13">
      <c r="A426" s="8">
        <v>41473</v>
      </c>
      <c r="B426" s="3">
        <v>5984.7</v>
      </c>
      <c r="C426" s="3">
        <v>6051.1</v>
      </c>
      <c r="D426" s="3">
        <v>5974.55</v>
      </c>
      <c r="E426" s="3">
        <v>6038.05</v>
      </c>
      <c r="F426" s="3">
        <v>171728134</v>
      </c>
      <c r="G426" s="3">
        <f t="shared" si="25"/>
        <v>18.961423168006874</v>
      </c>
      <c r="H426" s="3">
        <f t="shared" si="26"/>
        <v>19.070482712897178</v>
      </c>
      <c r="I426" s="3">
        <f>COUNTIF(Expirydates!$A$2:$A$233,Analysis!A426)</f>
        <v>0</v>
      </c>
      <c r="J426" s="20">
        <f t="shared" si="24"/>
        <v>19.070482712897178</v>
      </c>
      <c r="K426" s="3">
        <f>COUNTIF(Expirydates!$B$2:$B$233,Analysis!A426)</f>
        <v>0</v>
      </c>
      <c r="L426" s="3">
        <f t="shared" si="27"/>
        <v>19.070482712897178</v>
      </c>
      <c r="M426" s="3">
        <f>COUNTIF(Expirydates!$C$2:$C$233,Analysis!A426)</f>
        <v>1</v>
      </c>
    </row>
    <row r="427" spans="1:13">
      <c r="A427" s="8">
        <v>41472</v>
      </c>
      <c r="B427" s="3">
        <v>5972.25</v>
      </c>
      <c r="C427" s="3">
        <v>5989.8</v>
      </c>
      <c r="D427" s="3">
        <v>5926.75</v>
      </c>
      <c r="E427" s="3">
        <v>5973.3</v>
      </c>
      <c r="F427" s="3">
        <v>191516153</v>
      </c>
      <c r="G427" s="3">
        <f t="shared" si="25"/>
        <v>19.070482712897178</v>
      </c>
      <c r="H427" s="3">
        <f t="shared" si="26"/>
        <v>18.833868085385191</v>
      </c>
      <c r="I427" s="3">
        <f>COUNTIF(Expirydates!$A$2:$A$233,Analysis!A427)</f>
        <v>0</v>
      </c>
      <c r="J427" s="20">
        <f t="shared" si="24"/>
        <v>18.833868085385191</v>
      </c>
      <c r="K427" s="3">
        <f>COUNTIF(Expirydates!$B$2:$B$233,Analysis!A427)</f>
        <v>0</v>
      </c>
      <c r="L427" s="3">
        <f t="shared" si="27"/>
        <v>18.833868085385191</v>
      </c>
      <c r="M427" s="3">
        <f>COUNTIF(Expirydates!$C$2:$C$233,Analysis!A427)</f>
        <v>0</v>
      </c>
    </row>
    <row r="428" spans="1:13">
      <c r="A428" s="8">
        <v>41471</v>
      </c>
      <c r="B428" s="3">
        <v>5930.8</v>
      </c>
      <c r="C428" s="3">
        <v>5966.05</v>
      </c>
      <c r="D428" s="3">
        <v>5910.95</v>
      </c>
      <c r="E428" s="3">
        <v>5955.25</v>
      </c>
      <c r="F428" s="3">
        <v>151162819</v>
      </c>
      <c r="G428" s="3">
        <f t="shared" si="25"/>
        <v>18.833868085385191</v>
      </c>
      <c r="H428" s="3">
        <f t="shared" si="26"/>
        <v>18.571474902674218</v>
      </c>
      <c r="I428" s="3">
        <f>COUNTIF(Expirydates!$A$2:$A$233,Analysis!A428)</f>
        <v>0</v>
      </c>
      <c r="J428" s="20">
        <f t="shared" si="24"/>
        <v>18.571474902674218</v>
      </c>
      <c r="K428" s="3">
        <f>COUNTIF(Expirydates!$B$2:$B$233,Analysis!A428)</f>
        <v>0</v>
      </c>
      <c r="L428" s="3">
        <f t="shared" si="27"/>
        <v>18.571474902674218</v>
      </c>
      <c r="M428" s="3">
        <f>COUNTIF(Expirydates!$C$2:$C$233,Analysis!A428)</f>
        <v>0</v>
      </c>
    </row>
    <row r="429" spans="1:13">
      <c r="A429" s="8">
        <v>41470</v>
      </c>
      <c r="B429" s="3">
        <v>5991.2</v>
      </c>
      <c r="C429" s="3">
        <v>6038.2</v>
      </c>
      <c r="D429" s="3">
        <v>5980.95</v>
      </c>
      <c r="E429" s="3">
        <v>6030.8</v>
      </c>
      <c r="F429" s="3">
        <v>116275729</v>
      </c>
      <c r="G429" s="3">
        <f t="shared" si="25"/>
        <v>18.571474902674218</v>
      </c>
      <c r="H429" s="3">
        <f t="shared" si="26"/>
        <v>18.665249746248278</v>
      </c>
      <c r="I429" s="3">
        <f>COUNTIF(Expirydates!$A$2:$A$233,Analysis!A429)</f>
        <v>0</v>
      </c>
      <c r="J429" s="20">
        <f t="shared" si="24"/>
        <v>18.665249746248278</v>
      </c>
      <c r="K429" s="3">
        <f>COUNTIF(Expirydates!$B$2:$B$233,Analysis!A429)</f>
        <v>0</v>
      </c>
      <c r="L429" s="3">
        <f t="shared" si="27"/>
        <v>18.665249746248278</v>
      </c>
      <c r="M429" s="3">
        <f>COUNTIF(Expirydates!$C$2:$C$233,Analysis!A429)</f>
        <v>0</v>
      </c>
    </row>
    <row r="430" spans="1:13">
      <c r="A430" s="8">
        <v>41467</v>
      </c>
      <c r="B430" s="3">
        <v>6000.5</v>
      </c>
      <c r="C430" s="3">
        <v>6019</v>
      </c>
      <c r="D430" s="3">
        <v>5951.15</v>
      </c>
      <c r="E430" s="3">
        <v>6009</v>
      </c>
      <c r="F430" s="3">
        <v>127707078</v>
      </c>
      <c r="G430" s="3">
        <f t="shared" si="25"/>
        <v>18.665249746248278</v>
      </c>
      <c r="H430" s="3">
        <f t="shared" si="26"/>
        <v>18.604631647639454</v>
      </c>
      <c r="I430" s="3">
        <f>COUNTIF(Expirydates!$A$2:$A$233,Analysis!A430)</f>
        <v>0</v>
      </c>
      <c r="J430" s="20">
        <f t="shared" si="24"/>
        <v>18.604631647639454</v>
      </c>
      <c r="K430" s="3">
        <f>COUNTIF(Expirydates!$B$2:$B$233,Analysis!A430)</f>
        <v>0</v>
      </c>
      <c r="L430" s="3">
        <f t="shared" si="27"/>
        <v>18.604631647639454</v>
      </c>
      <c r="M430" s="3">
        <f>COUNTIF(Expirydates!$C$2:$C$233,Analysis!A430)</f>
        <v>1</v>
      </c>
    </row>
    <row r="431" spans="1:13">
      <c r="A431" s="8">
        <v>41466</v>
      </c>
      <c r="B431" s="3">
        <v>5894.5</v>
      </c>
      <c r="C431" s="3">
        <v>5948.85</v>
      </c>
      <c r="D431" s="3">
        <v>5887.95</v>
      </c>
      <c r="E431" s="3">
        <v>5935.1</v>
      </c>
      <c r="F431" s="3">
        <v>120195681</v>
      </c>
      <c r="G431" s="3">
        <f t="shared" si="25"/>
        <v>18.604631647639454</v>
      </c>
      <c r="H431" s="3">
        <f t="shared" si="26"/>
        <v>18.582088030804343</v>
      </c>
      <c r="I431" s="3">
        <f>COUNTIF(Expirydates!$A$2:$A$233,Analysis!A431)</f>
        <v>0</v>
      </c>
      <c r="J431" s="20">
        <f t="shared" si="24"/>
        <v>18.582088030804343</v>
      </c>
      <c r="K431" s="3">
        <f>COUNTIF(Expirydates!$B$2:$B$233,Analysis!A431)</f>
        <v>0</v>
      </c>
      <c r="L431" s="3">
        <f t="shared" si="27"/>
        <v>18.582088030804343</v>
      </c>
      <c r="M431" s="3">
        <f>COUNTIF(Expirydates!$C$2:$C$233,Analysis!A431)</f>
        <v>0</v>
      </c>
    </row>
    <row r="432" spans="1:13">
      <c r="A432" s="8">
        <v>41465</v>
      </c>
      <c r="B432" s="3">
        <v>5869.9</v>
      </c>
      <c r="C432" s="3">
        <v>5879.35</v>
      </c>
      <c r="D432" s="3">
        <v>5802.85</v>
      </c>
      <c r="E432" s="3">
        <v>5816.7</v>
      </c>
      <c r="F432" s="3">
        <v>117516350</v>
      </c>
      <c r="G432" s="3">
        <f t="shared" si="25"/>
        <v>18.582088030804343</v>
      </c>
      <c r="H432" s="3">
        <f t="shared" si="26"/>
        <v>18.519873078433346</v>
      </c>
      <c r="I432" s="3">
        <f>COUNTIF(Expirydates!$A$2:$A$233,Analysis!A432)</f>
        <v>0</v>
      </c>
      <c r="J432" s="20">
        <f t="shared" si="24"/>
        <v>18.519873078433346</v>
      </c>
      <c r="K432" s="3">
        <f>COUNTIF(Expirydates!$B$2:$B$233,Analysis!A432)</f>
        <v>0</v>
      </c>
      <c r="L432" s="3">
        <f t="shared" si="27"/>
        <v>18.519873078433346</v>
      </c>
      <c r="M432" s="3">
        <f>COUNTIF(Expirydates!$C$2:$C$233,Analysis!A432)</f>
        <v>0</v>
      </c>
    </row>
    <row r="433" spans="1:13">
      <c r="A433" s="8">
        <v>41464</v>
      </c>
      <c r="B433" s="3">
        <v>5834.6</v>
      </c>
      <c r="C433" s="3">
        <v>5864.95</v>
      </c>
      <c r="D433" s="3">
        <v>5834.6</v>
      </c>
      <c r="E433" s="3">
        <v>5859</v>
      </c>
      <c r="F433" s="3">
        <v>110427867</v>
      </c>
      <c r="G433" s="3">
        <f t="shared" si="25"/>
        <v>18.519873078433346</v>
      </c>
      <c r="H433" s="3">
        <f t="shared" si="26"/>
        <v>18.664604742380313</v>
      </c>
      <c r="I433" s="3">
        <f>COUNTIF(Expirydates!$A$2:$A$233,Analysis!A433)</f>
        <v>0</v>
      </c>
      <c r="J433" s="20">
        <f t="shared" si="24"/>
        <v>18.664604742380313</v>
      </c>
      <c r="K433" s="3">
        <f>COUNTIF(Expirydates!$B$2:$B$233,Analysis!A433)</f>
        <v>0</v>
      </c>
      <c r="L433" s="3">
        <f t="shared" si="27"/>
        <v>18.664604742380313</v>
      </c>
      <c r="M433" s="3">
        <f>COUNTIF(Expirydates!$C$2:$C$233,Analysis!A433)</f>
        <v>0</v>
      </c>
    </row>
    <row r="434" spans="1:13">
      <c r="A434" s="8">
        <v>41463</v>
      </c>
      <c r="B434" s="3">
        <v>5833.15</v>
      </c>
      <c r="C434" s="3">
        <v>5833.85</v>
      </c>
      <c r="D434" s="3">
        <v>5775.55</v>
      </c>
      <c r="E434" s="3">
        <v>5811.55</v>
      </c>
      <c r="F434" s="3">
        <v>127624733</v>
      </c>
      <c r="G434" s="3">
        <f t="shared" si="25"/>
        <v>18.664604742380313</v>
      </c>
      <c r="H434" s="3">
        <f t="shared" si="26"/>
        <v>18.63245120212698</v>
      </c>
      <c r="I434" s="3">
        <f>COUNTIF(Expirydates!$A$2:$A$233,Analysis!A434)</f>
        <v>0</v>
      </c>
      <c r="J434" s="20">
        <f t="shared" si="24"/>
        <v>18.63245120212698</v>
      </c>
      <c r="K434" s="3">
        <f>COUNTIF(Expirydates!$B$2:$B$233,Analysis!A434)</f>
        <v>0</v>
      </c>
      <c r="L434" s="3">
        <f t="shared" si="27"/>
        <v>18.63245120212698</v>
      </c>
      <c r="M434" s="3">
        <f>COUNTIF(Expirydates!$C$2:$C$233,Analysis!A434)</f>
        <v>0</v>
      </c>
    </row>
    <row r="435" spans="1:13">
      <c r="A435" s="8">
        <v>41460</v>
      </c>
      <c r="B435" s="3">
        <v>5889.95</v>
      </c>
      <c r="C435" s="3">
        <v>5900.45</v>
      </c>
      <c r="D435" s="3">
        <v>5858.45</v>
      </c>
      <c r="E435" s="3">
        <v>5867.9</v>
      </c>
      <c r="F435" s="3">
        <v>123586417</v>
      </c>
      <c r="G435" s="3">
        <f t="shared" si="25"/>
        <v>18.63245120212698</v>
      </c>
      <c r="H435" s="3">
        <f t="shared" si="26"/>
        <v>18.838925042600966</v>
      </c>
      <c r="I435" s="3">
        <f>COUNTIF(Expirydates!$A$2:$A$233,Analysis!A435)</f>
        <v>0</v>
      </c>
      <c r="J435" s="20">
        <f t="shared" si="24"/>
        <v>18.838925042600966</v>
      </c>
      <c r="K435" s="3">
        <f>COUNTIF(Expirydates!$B$2:$B$233,Analysis!A435)</f>
        <v>0</v>
      </c>
      <c r="L435" s="3">
        <f t="shared" si="27"/>
        <v>18.838925042600966</v>
      </c>
      <c r="M435" s="3">
        <f>COUNTIF(Expirydates!$C$2:$C$233,Analysis!A435)</f>
        <v>0</v>
      </c>
    </row>
    <row r="436" spans="1:13">
      <c r="A436" s="8">
        <v>41459</v>
      </c>
      <c r="B436" s="3">
        <v>5794.75</v>
      </c>
      <c r="C436" s="3">
        <v>5848.2</v>
      </c>
      <c r="D436" s="3">
        <v>5786.05</v>
      </c>
      <c r="E436" s="3">
        <v>5836.95</v>
      </c>
      <c r="F436" s="3">
        <v>151929179</v>
      </c>
      <c r="G436" s="3">
        <f t="shared" si="25"/>
        <v>18.838925042600966</v>
      </c>
      <c r="H436" s="3">
        <f t="shared" si="26"/>
        <v>18.893953168610423</v>
      </c>
      <c r="I436" s="3">
        <f>COUNTIF(Expirydates!$A$2:$A$233,Analysis!A436)</f>
        <v>0</v>
      </c>
      <c r="J436" s="20">
        <f t="shared" si="24"/>
        <v>18.893953168610423</v>
      </c>
      <c r="K436" s="3">
        <f>COUNTIF(Expirydates!$B$2:$B$233,Analysis!A436)</f>
        <v>0</v>
      </c>
      <c r="L436" s="3">
        <f t="shared" si="27"/>
        <v>18.893953168610423</v>
      </c>
      <c r="M436" s="3">
        <f>COUNTIF(Expirydates!$C$2:$C$233,Analysis!A436)</f>
        <v>0</v>
      </c>
    </row>
    <row r="437" spans="1:13">
      <c r="A437" s="8">
        <v>41458</v>
      </c>
      <c r="B437" s="3">
        <v>5811.95</v>
      </c>
      <c r="C437" s="3">
        <v>5815</v>
      </c>
      <c r="D437" s="3">
        <v>5760.4</v>
      </c>
      <c r="E437" s="3">
        <v>5770.9</v>
      </c>
      <c r="F437" s="3">
        <v>160523863</v>
      </c>
      <c r="G437" s="3">
        <f t="shared" si="25"/>
        <v>18.893953168610423</v>
      </c>
      <c r="H437" s="3">
        <f t="shared" si="26"/>
        <v>18.797209813861198</v>
      </c>
      <c r="I437" s="3">
        <f>COUNTIF(Expirydates!$A$2:$A$233,Analysis!A437)</f>
        <v>0</v>
      </c>
      <c r="J437" s="20">
        <f t="shared" si="24"/>
        <v>18.797209813861198</v>
      </c>
      <c r="K437" s="3">
        <f>COUNTIF(Expirydates!$B$2:$B$233,Analysis!A437)</f>
        <v>0</v>
      </c>
      <c r="L437" s="3">
        <f t="shared" si="27"/>
        <v>18.797209813861198</v>
      </c>
      <c r="M437" s="3">
        <f>COUNTIF(Expirydates!$C$2:$C$233,Analysis!A437)</f>
        <v>0</v>
      </c>
    </row>
    <row r="438" spans="1:13">
      <c r="A438" s="8">
        <v>41457</v>
      </c>
      <c r="B438" s="3">
        <v>5885.5</v>
      </c>
      <c r="C438" s="3">
        <v>5898.8</v>
      </c>
      <c r="D438" s="3">
        <v>5852.3</v>
      </c>
      <c r="E438" s="3">
        <v>5857.55</v>
      </c>
      <c r="F438" s="3">
        <v>145721790</v>
      </c>
      <c r="G438" s="3">
        <f t="shared" si="25"/>
        <v>18.797209813861198</v>
      </c>
      <c r="H438" s="3">
        <f t="shared" si="26"/>
        <v>18.790822807784171</v>
      </c>
      <c r="I438" s="3">
        <f>COUNTIF(Expirydates!$A$2:$A$233,Analysis!A438)</f>
        <v>0</v>
      </c>
      <c r="J438" s="20">
        <f t="shared" si="24"/>
        <v>18.790822807784171</v>
      </c>
      <c r="K438" s="3">
        <f>COUNTIF(Expirydates!$B$2:$B$233,Analysis!A438)</f>
        <v>0</v>
      </c>
      <c r="L438" s="3">
        <f t="shared" si="27"/>
        <v>18.790822807784171</v>
      </c>
      <c r="M438" s="3">
        <f>COUNTIF(Expirydates!$C$2:$C$233,Analysis!A438)</f>
        <v>0</v>
      </c>
    </row>
    <row r="439" spans="1:13">
      <c r="A439" s="8">
        <v>41456</v>
      </c>
      <c r="B439" s="3">
        <v>5834.1</v>
      </c>
      <c r="C439" s="3">
        <v>5904.35</v>
      </c>
      <c r="D439" s="3">
        <v>5822.2</v>
      </c>
      <c r="E439" s="3">
        <v>5898.85</v>
      </c>
      <c r="F439" s="3">
        <v>144794030</v>
      </c>
      <c r="G439" s="3">
        <f t="shared" si="25"/>
        <v>18.790822807784171</v>
      </c>
      <c r="H439" s="3">
        <f t="shared" si="26"/>
        <v>19.183365321051916</v>
      </c>
      <c r="I439" s="3">
        <f>COUNTIF(Expirydates!$A$2:$A$233,Analysis!A439)</f>
        <v>0</v>
      </c>
      <c r="J439" s="20">
        <f t="shared" si="24"/>
        <v>19.183365321051916</v>
      </c>
      <c r="K439" s="3">
        <f>COUNTIF(Expirydates!$B$2:$B$233,Analysis!A439)</f>
        <v>0</v>
      </c>
      <c r="L439" s="3">
        <f t="shared" si="27"/>
        <v>19.183365321051916</v>
      </c>
      <c r="M439" s="3">
        <f>COUNTIF(Expirydates!$C$2:$C$233,Analysis!A439)</f>
        <v>0</v>
      </c>
    </row>
    <row r="440" spans="1:13">
      <c r="A440" s="8">
        <v>41453</v>
      </c>
      <c r="B440" s="3">
        <v>5749.5</v>
      </c>
      <c r="C440" s="3">
        <v>5852.95</v>
      </c>
      <c r="D440" s="3">
        <v>5749.5</v>
      </c>
      <c r="E440" s="3">
        <v>5842.2</v>
      </c>
      <c r="F440" s="3">
        <v>214402430</v>
      </c>
      <c r="G440" s="3">
        <f t="shared" si="25"/>
        <v>19.183365321051916</v>
      </c>
      <c r="H440" s="3">
        <f t="shared" si="26"/>
        <v>19.2920972194723</v>
      </c>
      <c r="I440" s="3">
        <f>COUNTIF(Expirydates!$A$2:$A$233,Analysis!A440)</f>
        <v>0</v>
      </c>
      <c r="J440" s="20">
        <f t="shared" si="24"/>
        <v>19.2920972194723</v>
      </c>
      <c r="K440" s="3">
        <f>COUNTIF(Expirydates!$B$2:$B$233,Analysis!A440)</f>
        <v>1</v>
      </c>
      <c r="L440" s="3">
        <f t="shared" si="27"/>
        <v>19.2920972194723</v>
      </c>
      <c r="M440" s="3">
        <f>COUNTIF(Expirydates!$C$2:$C$233,Analysis!A440)</f>
        <v>0</v>
      </c>
    </row>
    <row r="441" spans="1:13">
      <c r="A441" s="8">
        <v>41452</v>
      </c>
      <c r="B441" s="3">
        <v>5647.95</v>
      </c>
      <c r="C441" s="3">
        <v>5699.35</v>
      </c>
      <c r="D441" s="3">
        <v>5630.95</v>
      </c>
      <c r="E441" s="3">
        <v>5682.35</v>
      </c>
      <c r="F441" s="3">
        <v>239029425</v>
      </c>
      <c r="G441" s="3">
        <f t="shared" si="25"/>
        <v>19.2920972194723</v>
      </c>
      <c r="H441" s="3">
        <f t="shared" si="26"/>
        <v>18.891283818494863</v>
      </c>
      <c r="I441" s="3">
        <f>COUNTIF(Expirydates!$A$2:$A$233,Analysis!A441)</f>
        <v>1</v>
      </c>
      <c r="J441" s="20">
        <f t="shared" si="24"/>
        <v>18.891283818494863</v>
      </c>
      <c r="K441" s="3">
        <f>COUNTIF(Expirydates!$B$2:$B$233,Analysis!A441)</f>
        <v>0</v>
      </c>
      <c r="L441" s="3">
        <f t="shared" si="27"/>
        <v>18.891283818494863</v>
      </c>
      <c r="M441" s="3">
        <f>COUNTIF(Expirydates!$C$2:$C$233,Analysis!A441)</f>
        <v>0</v>
      </c>
    </row>
    <row r="442" spans="1:13">
      <c r="A442" s="8">
        <v>41451</v>
      </c>
      <c r="B442" s="3">
        <v>5627.95</v>
      </c>
      <c r="C442" s="3">
        <v>5635.25</v>
      </c>
      <c r="D442" s="3">
        <v>5579.35</v>
      </c>
      <c r="E442" s="3">
        <v>5588.7</v>
      </c>
      <c r="F442" s="3">
        <v>160095940</v>
      </c>
      <c r="G442" s="3">
        <f t="shared" si="25"/>
        <v>18.891283818494863</v>
      </c>
      <c r="H442" s="3">
        <f t="shared" si="26"/>
        <v>19.096537009524173</v>
      </c>
      <c r="I442" s="3">
        <f>COUNTIF(Expirydates!$A$2:$A$233,Analysis!A442)</f>
        <v>0</v>
      </c>
      <c r="J442" s="20">
        <f t="shared" si="24"/>
        <v>19.096537009524173</v>
      </c>
      <c r="K442" s="3">
        <f>COUNTIF(Expirydates!$B$2:$B$233,Analysis!A442)</f>
        <v>0</v>
      </c>
      <c r="L442" s="3">
        <f t="shared" si="27"/>
        <v>19.096537009524173</v>
      </c>
      <c r="M442" s="3">
        <f>COUNTIF(Expirydates!$C$2:$C$233,Analysis!A442)</f>
        <v>0</v>
      </c>
    </row>
    <row r="443" spans="1:13">
      <c r="A443" s="8">
        <v>41450</v>
      </c>
      <c r="B443" s="3">
        <v>5606.95</v>
      </c>
      <c r="C443" s="3">
        <v>5666.25</v>
      </c>
      <c r="D443" s="3">
        <v>5570.25</v>
      </c>
      <c r="E443" s="3">
        <v>5609.1</v>
      </c>
      <c r="F443" s="3">
        <v>196571543</v>
      </c>
      <c r="G443" s="3">
        <f t="shared" si="25"/>
        <v>19.096537009524173</v>
      </c>
      <c r="H443" s="3">
        <f t="shared" si="26"/>
        <v>19.080729055772885</v>
      </c>
      <c r="I443" s="3">
        <f>COUNTIF(Expirydates!$A$2:$A$233,Analysis!A443)</f>
        <v>0</v>
      </c>
      <c r="J443" s="20">
        <f t="shared" si="24"/>
        <v>19.080729055772885</v>
      </c>
      <c r="K443" s="3">
        <f>COUNTIF(Expirydates!$B$2:$B$233,Analysis!A443)</f>
        <v>0</v>
      </c>
      <c r="L443" s="3">
        <f t="shared" si="27"/>
        <v>19.080729055772885</v>
      </c>
      <c r="M443" s="3">
        <f>COUNTIF(Expirydates!$C$2:$C$233,Analysis!A443)</f>
        <v>0</v>
      </c>
    </row>
    <row r="444" spans="1:13">
      <c r="A444" s="8">
        <v>41449</v>
      </c>
      <c r="B444" s="3">
        <v>5638.05</v>
      </c>
      <c r="C444" s="3">
        <v>5640</v>
      </c>
      <c r="D444" s="3">
        <v>5566.25</v>
      </c>
      <c r="E444" s="3">
        <v>5590.25</v>
      </c>
      <c r="F444" s="3">
        <v>193488581</v>
      </c>
      <c r="G444" s="3">
        <f t="shared" si="25"/>
        <v>19.080729055772885</v>
      </c>
      <c r="H444" s="3">
        <f t="shared" si="26"/>
        <v>19.021770654754697</v>
      </c>
      <c r="I444" s="3">
        <f>COUNTIF(Expirydates!$A$2:$A$233,Analysis!A444)</f>
        <v>0</v>
      </c>
      <c r="J444" s="20">
        <f t="shared" si="24"/>
        <v>19.021770654754697</v>
      </c>
      <c r="K444" s="3">
        <f>COUNTIF(Expirydates!$B$2:$B$233,Analysis!A444)</f>
        <v>0</v>
      </c>
      <c r="L444" s="3">
        <f t="shared" si="27"/>
        <v>19.021770654754697</v>
      </c>
      <c r="M444" s="3">
        <f>COUNTIF(Expirydates!$C$2:$C$233,Analysis!A444)</f>
        <v>0</v>
      </c>
    </row>
    <row r="445" spans="1:13">
      <c r="A445" s="8">
        <v>41446</v>
      </c>
      <c r="B445" s="3">
        <v>5639.9</v>
      </c>
      <c r="C445" s="3">
        <v>5686.15</v>
      </c>
      <c r="D445" s="3">
        <v>5616.85</v>
      </c>
      <c r="E445" s="3">
        <v>5667.65</v>
      </c>
      <c r="F445" s="3">
        <v>182410583</v>
      </c>
      <c r="G445" s="3">
        <f t="shared" si="25"/>
        <v>19.021770654754697</v>
      </c>
      <c r="H445" s="3">
        <f t="shared" si="26"/>
        <v>19.105796413097085</v>
      </c>
      <c r="I445" s="3">
        <f>COUNTIF(Expirydates!$A$2:$A$233,Analysis!A445)</f>
        <v>1</v>
      </c>
      <c r="J445" s="20">
        <f t="shared" si="24"/>
        <v>19.105796413097085</v>
      </c>
      <c r="K445" s="3">
        <f>COUNTIF(Expirydates!$B$2:$B$233,Analysis!A445)</f>
        <v>0</v>
      </c>
      <c r="L445" s="3">
        <f t="shared" si="27"/>
        <v>19.105796413097085</v>
      </c>
      <c r="M445" s="3">
        <f>COUNTIF(Expirydates!$C$2:$C$233,Analysis!A445)</f>
        <v>0</v>
      </c>
    </row>
    <row r="446" spans="1:13">
      <c r="A446" s="8">
        <v>41445</v>
      </c>
      <c r="B446" s="3">
        <v>5754.15</v>
      </c>
      <c r="C446" s="3">
        <v>5755</v>
      </c>
      <c r="D446" s="3">
        <v>5645.65</v>
      </c>
      <c r="E446" s="3">
        <v>5655.9</v>
      </c>
      <c r="F446" s="3">
        <v>198400131</v>
      </c>
      <c r="G446" s="3">
        <f t="shared" si="25"/>
        <v>19.105796413097085</v>
      </c>
      <c r="H446" s="3">
        <f t="shared" si="26"/>
        <v>18.565118762509375</v>
      </c>
      <c r="I446" s="3">
        <f>COUNTIF(Expirydates!$A$2:$A$233,Analysis!A446)</f>
        <v>0</v>
      </c>
      <c r="J446" s="20">
        <f t="shared" si="24"/>
        <v>18.565118762509375</v>
      </c>
      <c r="K446" s="3">
        <f>COUNTIF(Expirydates!$B$2:$B$233,Analysis!A446)</f>
        <v>0</v>
      </c>
      <c r="L446" s="3">
        <f t="shared" si="27"/>
        <v>18.565118762509375</v>
      </c>
      <c r="M446" s="3">
        <f>COUNTIF(Expirydates!$C$2:$C$233,Analysis!A446)</f>
        <v>1</v>
      </c>
    </row>
    <row r="447" spans="1:13">
      <c r="A447" s="8">
        <v>41444</v>
      </c>
      <c r="B447" s="3">
        <v>5805.75</v>
      </c>
      <c r="C447" s="3">
        <v>5828.4</v>
      </c>
      <c r="D447" s="3">
        <v>5777.9</v>
      </c>
      <c r="E447" s="3">
        <v>5822.25</v>
      </c>
      <c r="F447" s="3">
        <v>115539008</v>
      </c>
      <c r="G447" s="3">
        <f t="shared" si="25"/>
        <v>18.565118762509375</v>
      </c>
      <c r="H447" s="3">
        <f t="shared" si="26"/>
        <v>18.582299000465973</v>
      </c>
      <c r="I447" s="3">
        <f>COUNTIF(Expirydates!$A$2:$A$233,Analysis!A447)</f>
        <v>0</v>
      </c>
      <c r="J447" s="20">
        <f t="shared" si="24"/>
        <v>18.582299000465973</v>
      </c>
      <c r="K447" s="3">
        <f>COUNTIF(Expirydates!$B$2:$B$233,Analysis!A447)</f>
        <v>0</v>
      </c>
      <c r="L447" s="3">
        <f t="shared" si="27"/>
        <v>18.582299000465973</v>
      </c>
      <c r="M447" s="3">
        <f>COUNTIF(Expirydates!$C$2:$C$233,Analysis!A447)</f>
        <v>0</v>
      </c>
    </row>
    <row r="448" spans="1:13">
      <c r="A448" s="8">
        <v>41443</v>
      </c>
      <c r="B448" s="3">
        <v>5841.9</v>
      </c>
      <c r="C448" s="3">
        <v>5863.4</v>
      </c>
      <c r="D448" s="3">
        <v>5804.3</v>
      </c>
      <c r="E448" s="3">
        <v>5813.6</v>
      </c>
      <c r="F448" s="3">
        <v>117541145</v>
      </c>
      <c r="G448" s="3">
        <f t="shared" si="25"/>
        <v>18.582299000465973</v>
      </c>
      <c r="H448" s="3">
        <f t="shared" si="26"/>
        <v>18.489841879948717</v>
      </c>
      <c r="I448" s="3">
        <f>COUNTIF(Expirydates!$A$2:$A$233,Analysis!A448)</f>
        <v>0</v>
      </c>
      <c r="J448" s="20">
        <f t="shared" si="24"/>
        <v>18.489841879948717</v>
      </c>
      <c r="K448" s="3">
        <f>COUNTIF(Expirydates!$B$2:$B$233,Analysis!A448)</f>
        <v>0</v>
      </c>
      <c r="L448" s="3">
        <f t="shared" si="27"/>
        <v>18.489841879948717</v>
      </c>
      <c r="M448" s="3">
        <f>COUNTIF(Expirydates!$C$2:$C$233,Analysis!A448)</f>
        <v>0</v>
      </c>
    </row>
    <row r="449" spans="1:13">
      <c r="A449" s="8">
        <v>41442</v>
      </c>
      <c r="B449" s="3">
        <v>5820.4</v>
      </c>
      <c r="C449" s="3">
        <v>5854.9</v>
      </c>
      <c r="D449" s="3">
        <v>5770.25</v>
      </c>
      <c r="E449" s="3">
        <v>5850.05</v>
      </c>
      <c r="F449" s="3">
        <v>107160887</v>
      </c>
      <c r="G449" s="3">
        <f t="shared" si="25"/>
        <v>18.489841879948717</v>
      </c>
      <c r="H449" s="3">
        <f t="shared" si="26"/>
        <v>18.639093265573567</v>
      </c>
      <c r="I449" s="3">
        <f>COUNTIF(Expirydates!$A$2:$A$233,Analysis!A449)</f>
        <v>0</v>
      </c>
      <c r="J449" s="20">
        <f t="shared" si="24"/>
        <v>18.639093265573567</v>
      </c>
      <c r="K449" s="3">
        <f>COUNTIF(Expirydates!$B$2:$B$233,Analysis!A449)</f>
        <v>0</v>
      </c>
      <c r="L449" s="3">
        <f t="shared" si="27"/>
        <v>18.639093265573567</v>
      </c>
      <c r="M449" s="3">
        <f>COUNTIF(Expirydates!$C$2:$C$233,Analysis!A449)</f>
        <v>0</v>
      </c>
    </row>
    <row r="450" spans="1:13">
      <c r="A450" s="8">
        <v>41439</v>
      </c>
      <c r="B450" s="3">
        <v>5748.95</v>
      </c>
      <c r="C450" s="3">
        <v>5819.4</v>
      </c>
      <c r="D450" s="3">
        <v>5739.4</v>
      </c>
      <c r="E450" s="3">
        <v>5808.4</v>
      </c>
      <c r="F450" s="3">
        <v>124410018</v>
      </c>
      <c r="G450" s="3">
        <f t="shared" si="25"/>
        <v>18.639093265573567</v>
      </c>
      <c r="H450" s="3">
        <f t="shared" si="26"/>
        <v>18.771629150529876</v>
      </c>
      <c r="I450" s="3">
        <f>COUNTIF(Expirydates!$A$2:$A$233,Analysis!A450)</f>
        <v>0</v>
      </c>
      <c r="J450" s="20">
        <f t="shared" ref="J450:J513" si="28">H450</f>
        <v>18.771629150529876</v>
      </c>
      <c r="K450" s="3">
        <f>COUNTIF(Expirydates!$B$2:$B$233,Analysis!A450)</f>
        <v>0</v>
      </c>
      <c r="L450" s="3">
        <f t="shared" si="27"/>
        <v>18.771629150529876</v>
      </c>
      <c r="M450" s="3">
        <f>COUNTIF(Expirydates!$C$2:$C$233,Analysis!A450)</f>
        <v>1</v>
      </c>
    </row>
    <row r="451" spans="1:13">
      <c r="A451" s="8">
        <v>41438</v>
      </c>
      <c r="B451" s="3">
        <v>5709.35</v>
      </c>
      <c r="C451" s="3">
        <v>5729.85</v>
      </c>
      <c r="D451" s="3">
        <v>5683.1</v>
      </c>
      <c r="E451" s="3">
        <v>5699.1</v>
      </c>
      <c r="F451" s="3">
        <v>142041404</v>
      </c>
      <c r="G451" s="3">
        <f t="shared" ref="G450:H514" si="29">LN(F451)</f>
        <v>18.771629150529876</v>
      </c>
      <c r="H451" s="3">
        <f t="shared" ref="H451:H514" si="30">LN(F452)</f>
        <v>18.759966333667606</v>
      </c>
      <c r="I451" s="3">
        <f>COUNTIF(Expirydates!$A$2:$A$233,Analysis!A451)</f>
        <v>0</v>
      </c>
      <c r="J451" s="20">
        <f t="shared" si="28"/>
        <v>18.759966333667606</v>
      </c>
      <c r="K451" s="3">
        <f>COUNTIF(Expirydates!$B$2:$B$233,Analysis!A451)</f>
        <v>0</v>
      </c>
      <c r="L451" s="3">
        <f t="shared" ref="L451:L514" si="31">H451</f>
        <v>18.759966333667606</v>
      </c>
      <c r="M451" s="3">
        <f>COUNTIF(Expirydates!$C$2:$C$233,Analysis!A451)</f>
        <v>0</v>
      </c>
    </row>
    <row r="452" spans="1:13">
      <c r="A452" s="8">
        <v>41437</v>
      </c>
      <c r="B452" s="3">
        <v>5771.75</v>
      </c>
      <c r="C452" s="3">
        <v>5792.9</v>
      </c>
      <c r="D452" s="3">
        <v>5738.6</v>
      </c>
      <c r="E452" s="3">
        <v>5760.2</v>
      </c>
      <c r="F452" s="3">
        <v>140394424</v>
      </c>
      <c r="G452" s="3">
        <f t="shared" si="29"/>
        <v>18.759966333667606</v>
      </c>
      <c r="H452" s="3">
        <f t="shared" si="30"/>
        <v>19.013466686062277</v>
      </c>
      <c r="I452" s="3">
        <f>COUNTIF(Expirydates!$A$2:$A$233,Analysis!A452)</f>
        <v>0</v>
      </c>
      <c r="J452" s="20">
        <f t="shared" si="28"/>
        <v>19.013466686062277</v>
      </c>
      <c r="K452" s="3">
        <f>COUNTIF(Expirydates!$B$2:$B$233,Analysis!A452)</f>
        <v>0</v>
      </c>
      <c r="L452" s="3">
        <f t="shared" si="31"/>
        <v>19.013466686062277</v>
      </c>
      <c r="M452" s="3">
        <f>COUNTIF(Expirydates!$C$2:$C$233,Analysis!A452)</f>
        <v>0</v>
      </c>
    </row>
    <row r="453" spans="1:13">
      <c r="A453" s="8">
        <v>41436</v>
      </c>
      <c r="B453" s="3">
        <v>5848.75</v>
      </c>
      <c r="C453" s="3">
        <v>5868.05</v>
      </c>
      <c r="D453" s="3">
        <v>5780.35</v>
      </c>
      <c r="E453" s="3">
        <v>5788.8</v>
      </c>
      <c r="F453" s="3">
        <v>180902123</v>
      </c>
      <c r="G453" s="3">
        <f t="shared" si="29"/>
        <v>19.013466686062277</v>
      </c>
      <c r="H453" s="3">
        <f t="shared" si="30"/>
        <v>18.421987280062222</v>
      </c>
      <c r="I453" s="3">
        <f>COUNTIF(Expirydates!$A$2:$A$233,Analysis!A453)</f>
        <v>0</v>
      </c>
      <c r="J453" s="20">
        <f t="shared" si="28"/>
        <v>18.421987280062222</v>
      </c>
      <c r="K453" s="3">
        <f>COUNTIF(Expirydates!$B$2:$B$233,Analysis!A453)</f>
        <v>0</v>
      </c>
      <c r="L453" s="3">
        <f t="shared" si="31"/>
        <v>18.421987280062222</v>
      </c>
      <c r="M453" s="3">
        <f>COUNTIF(Expirydates!$C$2:$C$233,Analysis!A453)</f>
        <v>0</v>
      </c>
    </row>
    <row r="454" spans="1:13">
      <c r="A454" s="8">
        <v>41435</v>
      </c>
      <c r="B454" s="3">
        <v>5907.9</v>
      </c>
      <c r="C454" s="3">
        <v>5931.65</v>
      </c>
      <c r="D454" s="3">
        <v>5857.4</v>
      </c>
      <c r="E454" s="3">
        <v>5878</v>
      </c>
      <c r="F454" s="3">
        <v>100130739</v>
      </c>
      <c r="G454" s="3">
        <f t="shared" si="29"/>
        <v>18.421987280062222</v>
      </c>
      <c r="H454" s="3">
        <f t="shared" si="30"/>
        <v>18.589126171018865</v>
      </c>
      <c r="I454" s="3">
        <f>COUNTIF(Expirydates!$A$2:$A$233,Analysis!A454)</f>
        <v>0</v>
      </c>
      <c r="J454" s="20">
        <f t="shared" si="28"/>
        <v>18.589126171018865</v>
      </c>
      <c r="K454" s="3">
        <f>COUNTIF(Expirydates!$B$2:$B$233,Analysis!A454)</f>
        <v>0</v>
      </c>
      <c r="L454" s="3">
        <f t="shared" si="31"/>
        <v>18.589126171018865</v>
      </c>
      <c r="M454" s="3">
        <f>COUNTIF(Expirydates!$C$2:$C$233,Analysis!A454)</f>
        <v>0</v>
      </c>
    </row>
    <row r="455" spans="1:13">
      <c r="A455" s="8">
        <v>41432</v>
      </c>
      <c r="B455" s="3">
        <v>5900.05</v>
      </c>
      <c r="C455" s="3">
        <v>5972.7</v>
      </c>
      <c r="D455" s="3">
        <v>5871.3</v>
      </c>
      <c r="E455" s="3">
        <v>5881</v>
      </c>
      <c r="F455" s="3">
        <v>118346364</v>
      </c>
      <c r="G455" s="3">
        <f t="shared" si="29"/>
        <v>18.589126171018865</v>
      </c>
      <c r="H455" s="3">
        <f t="shared" si="30"/>
        <v>18.553240236935402</v>
      </c>
      <c r="I455" s="3">
        <f>COUNTIF(Expirydates!$A$2:$A$233,Analysis!A455)</f>
        <v>0</v>
      </c>
      <c r="J455" s="20">
        <f t="shared" si="28"/>
        <v>18.553240236935402</v>
      </c>
      <c r="K455" s="3">
        <f>COUNTIF(Expirydates!$B$2:$B$233,Analysis!A455)</f>
        <v>0</v>
      </c>
      <c r="L455" s="3">
        <f t="shared" si="31"/>
        <v>18.553240236935402</v>
      </c>
      <c r="M455" s="3">
        <f>COUNTIF(Expirydates!$C$2:$C$233,Analysis!A455)</f>
        <v>0</v>
      </c>
    </row>
    <row r="456" spans="1:13">
      <c r="A456" s="8">
        <v>41431</v>
      </c>
      <c r="B456" s="3">
        <v>5895</v>
      </c>
      <c r="C456" s="3">
        <v>5956.55</v>
      </c>
      <c r="D456" s="3">
        <v>5869.5</v>
      </c>
      <c r="E456" s="3">
        <v>5921.4</v>
      </c>
      <c r="F456" s="3">
        <v>114174694</v>
      </c>
      <c r="G456" s="3">
        <f t="shared" si="29"/>
        <v>18.553240236935402</v>
      </c>
      <c r="H456" s="3">
        <f t="shared" si="30"/>
        <v>18.51801867556858</v>
      </c>
      <c r="I456" s="3">
        <f>COUNTIF(Expirydates!$A$2:$A$233,Analysis!A456)</f>
        <v>0</v>
      </c>
      <c r="J456" s="20">
        <f t="shared" si="28"/>
        <v>18.51801867556858</v>
      </c>
      <c r="K456" s="3">
        <f>COUNTIF(Expirydates!$B$2:$B$233,Analysis!A456)</f>
        <v>0</v>
      </c>
      <c r="L456" s="3">
        <f t="shared" si="31"/>
        <v>18.51801867556858</v>
      </c>
      <c r="M456" s="3">
        <f>COUNTIF(Expirydates!$C$2:$C$233,Analysis!A456)</f>
        <v>0</v>
      </c>
    </row>
    <row r="457" spans="1:13">
      <c r="A457" s="8">
        <v>41430</v>
      </c>
      <c r="B457" s="3">
        <v>5908.3</v>
      </c>
      <c r="C457" s="3">
        <v>5935.2</v>
      </c>
      <c r="D457" s="3">
        <v>5883.7</v>
      </c>
      <c r="E457" s="3">
        <v>5923.85</v>
      </c>
      <c r="F457" s="3">
        <v>110223279</v>
      </c>
      <c r="G457" s="3">
        <f t="shared" si="29"/>
        <v>18.51801867556858</v>
      </c>
      <c r="H457" s="3">
        <f t="shared" si="30"/>
        <v>18.555656232118817</v>
      </c>
      <c r="I457" s="3">
        <f>COUNTIF(Expirydates!$A$2:$A$233,Analysis!A457)</f>
        <v>0</v>
      </c>
      <c r="J457" s="20">
        <f t="shared" si="28"/>
        <v>18.555656232118817</v>
      </c>
      <c r="K457" s="3">
        <f>COUNTIF(Expirydates!$B$2:$B$233,Analysis!A457)</f>
        <v>0</v>
      </c>
      <c r="L457" s="3">
        <f t="shared" si="31"/>
        <v>18.555656232118817</v>
      </c>
      <c r="M457" s="3">
        <f>COUNTIF(Expirydates!$C$2:$C$233,Analysis!A457)</f>
        <v>0</v>
      </c>
    </row>
    <row r="458" spans="1:13">
      <c r="A458" s="8">
        <v>41429</v>
      </c>
      <c r="B458" s="3">
        <v>5941.1</v>
      </c>
      <c r="C458" s="3">
        <v>5981.6</v>
      </c>
      <c r="D458" s="3">
        <v>5910.25</v>
      </c>
      <c r="E458" s="3">
        <v>5919.45</v>
      </c>
      <c r="F458" s="3">
        <v>114450873</v>
      </c>
      <c r="G458" s="3">
        <f t="shared" si="29"/>
        <v>18.555656232118817</v>
      </c>
      <c r="H458" s="3">
        <f t="shared" si="30"/>
        <v>18.53511181248307</v>
      </c>
      <c r="I458" s="3">
        <f>COUNTIF(Expirydates!$A$2:$A$233,Analysis!A458)</f>
        <v>0</v>
      </c>
      <c r="J458" s="20">
        <f t="shared" si="28"/>
        <v>18.53511181248307</v>
      </c>
      <c r="K458" s="3">
        <f>COUNTIF(Expirydates!$B$2:$B$233,Analysis!A458)</f>
        <v>0</v>
      </c>
      <c r="L458" s="3">
        <f t="shared" si="31"/>
        <v>18.53511181248307</v>
      </c>
      <c r="M458" s="3">
        <f>COUNTIF(Expirydates!$C$2:$C$233,Analysis!A458)</f>
        <v>0</v>
      </c>
    </row>
    <row r="459" spans="1:13">
      <c r="A459" s="8">
        <v>41428</v>
      </c>
      <c r="B459" s="3">
        <v>5997.35</v>
      </c>
      <c r="C459" s="3">
        <v>6011</v>
      </c>
      <c r="D459" s="3">
        <v>5916.35</v>
      </c>
      <c r="E459" s="3">
        <v>5939.3</v>
      </c>
      <c r="F459" s="3">
        <v>112123535</v>
      </c>
      <c r="G459" s="3">
        <f t="shared" si="29"/>
        <v>18.53511181248307</v>
      </c>
      <c r="H459" s="3">
        <f t="shared" si="30"/>
        <v>18.982077738882033</v>
      </c>
      <c r="I459" s="3">
        <f>COUNTIF(Expirydates!$A$2:$A$233,Analysis!A459)</f>
        <v>0</v>
      </c>
      <c r="J459" s="20">
        <f t="shared" si="28"/>
        <v>18.982077738882033</v>
      </c>
      <c r="K459" s="3">
        <f>COUNTIF(Expirydates!$B$2:$B$233,Analysis!A459)</f>
        <v>0</v>
      </c>
      <c r="L459" s="3">
        <f t="shared" si="31"/>
        <v>18.982077738882033</v>
      </c>
      <c r="M459" s="3">
        <f>COUNTIF(Expirydates!$C$2:$C$233,Analysis!A459)</f>
        <v>0</v>
      </c>
    </row>
    <row r="460" spans="1:13">
      <c r="A460" s="8">
        <v>41425</v>
      </c>
      <c r="B460" s="3">
        <v>6098.7</v>
      </c>
      <c r="C460" s="3">
        <v>6106.25</v>
      </c>
      <c r="D460" s="3">
        <v>5975.55</v>
      </c>
      <c r="E460" s="3">
        <v>5985.95</v>
      </c>
      <c r="F460" s="3">
        <v>175311989</v>
      </c>
      <c r="G460" s="3">
        <f t="shared" si="29"/>
        <v>18.982077738882033</v>
      </c>
      <c r="H460" s="3">
        <f t="shared" si="30"/>
        <v>19.083846958322106</v>
      </c>
      <c r="I460" s="3">
        <f>COUNTIF(Expirydates!$A$2:$A$233,Analysis!A460)</f>
        <v>0</v>
      </c>
      <c r="J460" s="20">
        <f t="shared" si="28"/>
        <v>19.083846958322106</v>
      </c>
      <c r="K460" s="3">
        <f>COUNTIF(Expirydates!$B$2:$B$233,Analysis!A460)</f>
        <v>1</v>
      </c>
      <c r="L460" s="3">
        <f t="shared" si="31"/>
        <v>19.083846958322106</v>
      </c>
      <c r="M460" s="3">
        <f>COUNTIF(Expirydates!$C$2:$C$233,Analysis!A460)</f>
        <v>0</v>
      </c>
    </row>
    <row r="461" spans="1:13">
      <c r="A461" s="8">
        <v>41424</v>
      </c>
      <c r="B461" s="3">
        <v>6072.15</v>
      </c>
      <c r="C461" s="3">
        <v>6133.75</v>
      </c>
      <c r="D461" s="3">
        <v>6072.15</v>
      </c>
      <c r="E461" s="3">
        <v>6124.05</v>
      </c>
      <c r="F461" s="3">
        <v>194092801</v>
      </c>
      <c r="G461" s="3">
        <f t="shared" si="29"/>
        <v>19.083846958322106</v>
      </c>
      <c r="H461" s="3">
        <f t="shared" si="30"/>
        <v>18.604709625770468</v>
      </c>
      <c r="I461" s="3">
        <f>COUNTIF(Expirydates!$A$2:$A$233,Analysis!A461)</f>
        <v>1</v>
      </c>
      <c r="J461" s="20">
        <f t="shared" si="28"/>
        <v>18.604709625770468</v>
      </c>
      <c r="K461" s="3">
        <f>COUNTIF(Expirydates!$B$2:$B$233,Analysis!A461)</f>
        <v>0</v>
      </c>
      <c r="L461" s="3">
        <f t="shared" si="31"/>
        <v>18.604709625770468</v>
      </c>
      <c r="M461" s="3">
        <f>COUNTIF(Expirydates!$C$2:$C$233,Analysis!A461)</f>
        <v>0</v>
      </c>
    </row>
    <row r="462" spans="1:13">
      <c r="A462" s="8">
        <v>41423</v>
      </c>
      <c r="B462" s="3">
        <v>6120.45</v>
      </c>
      <c r="C462" s="3">
        <v>6125.05</v>
      </c>
      <c r="D462" s="3">
        <v>6069.8</v>
      </c>
      <c r="E462" s="3">
        <v>6104.3</v>
      </c>
      <c r="F462" s="3">
        <v>120205054</v>
      </c>
      <c r="G462" s="3">
        <f t="shared" si="29"/>
        <v>18.604709625770468</v>
      </c>
      <c r="H462" s="3">
        <f t="shared" si="30"/>
        <v>18.75478529410055</v>
      </c>
      <c r="I462" s="3">
        <f>COUNTIF(Expirydates!$A$2:$A$233,Analysis!A462)</f>
        <v>0</v>
      </c>
      <c r="J462" s="20">
        <f t="shared" si="28"/>
        <v>18.75478529410055</v>
      </c>
      <c r="K462" s="3">
        <f>COUNTIF(Expirydates!$B$2:$B$233,Analysis!A462)</f>
        <v>0</v>
      </c>
      <c r="L462" s="3">
        <f t="shared" si="31"/>
        <v>18.75478529410055</v>
      </c>
      <c r="M462" s="3">
        <f>COUNTIF(Expirydates!$C$2:$C$233,Analysis!A462)</f>
        <v>0</v>
      </c>
    </row>
    <row r="463" spans="1:13">
      <c r="A463" s="8">
        <v>41422</v>
      </c>
      <c r="B463" s="3">
        <v>6086.35</v>
      </c>
      <c r="C463" s="3">
        <v>6127.65</v>
      </c>
      <c r="D463" s="3">
        <v>6055.4</v>
      </c>
      <c r="E463" s="3">
        <v>6111.25</v>
      </c>
      <c r="F463" s="3">
        <v>139668916</v>
      </c>
      <c r="G463" s="3">
        <f t="shared" si="29"/>
        <v>18.75478529410055</v>
      </c>
      <c r="H463" s="3">
        <f t="shared" si="30"/>
        <v>18.561445357397883</v>
      </c>
      <c r="I463" s="3">
        <f>COUNTIF(Expirydates!$A$2:$A$233,Analysis!A463)</f>
        <v>0</v>
      </c>
      <c r="J463" s="20">
        <f t="shared" si="28"/>
        <v>18.561445357397883</v>
      </c>
      <c r="K463" s="3">
        <f>COUNTIF(Expirydates!$B$2:$B$233,Analysis!A463)</f>
        <v>0</v>
      </c>
      <c r="L463" s="3">
        <f t="shared" si="31"/>
        <v>18.561445357397883</v>
      </c>
      <c r="M463" s="3">
        <f>COUNTIF(Expirydates!$C$2:$C$233,Analysis!A463)</f>
        <v>0</v>
      </c>
    </row>
    <row r="464" spans="1:13">
      <c r="A464" s="8">
        <v>41421</v>
      </c>
      <c r="B464" s="3">
        <v>5989.4</v>
      </c>
      <c r="C464" s="3">
        <v>6099.9</v>
      </c>
      <c r="D464" s="3">
        <v>5975.55</v>
      </c>
      <c r="E464" s="3">
        <v>6083.15</v>
      </c>
      <c r="F464" s="3">
        <v>115115365</v>
      </c>
      <c r="G464" s="3">
        <f t="shared" si="29"/>
        <v>18.561445357397883</v>
      </c>
      <c r="H464" s="3">
        <f t="shared" si="30"/>
        <v>18.900774310642451</v>
      </c>
      <c r="I464" s="3">
        <f>COUNTIF(Expirydates!$A$2:$A$233,Analysis!A464)</f>
        <v>0</v>
      </c>
      <c r="J464" s="20">
        <f t="shared" si="28"/>
        <v>18.900774310642451</v>
      </c>
      <c r="K464" s="3">
        <f>COUNTIF(Expirydates!$B$2:$B$233,Analysis!A464)</f>
        <v>0</v>
      </c>
      <c r="L464" s="3">
        <f t="shared" si="31"/>
        <v>18.900774310642451</v>
      </c>
      <c r="M464" s="3">
        <f>COUNTIF(Expirydates!$C$2:$C$233,Analysis!A464)</f>
        <v>0</v>
      </c>
    </row>
    <row r="465" spans="1:13">
      <c r="A465" s="8">
        <v>41418</v>
      </c>
      <c r="B465" s="3">
        <v>6010.7</v>
      </c>
      <c r="C465" s="3">
        <v>6015.3</v>
      </c>
      <c r="D465" s="3">
        <v>5936.8</v>
      </c>
      <c r="E465" s="3">
        <v>5983.55</v>
      </c>
      <c r="F465" s="3">
        <v>161622562</v>
      </c>
      <c r="G465" s="3">
        <f t="shared" si="29"/>
        <v>18.900774310642451</v>
      </c>
      <c r="H465" s="3">
        <f t="shared" si="30"/>
        <v>19.108466020161249</v>
      </c>
      <c r="I465" s="3">
        <f>COUNTIF(Expirydates!$A$2:$A$233,Analysis!A465)</f>
        <v>0</v>
      </c>
      <c r="J465" s="20">
        <f t="shared" si="28"/>
        <v>19.108466020161249</v>
      </c>
      <c r="K465" s="3">
        <f>COUNTIF(Expirydates!$B$2:$B$233,Analysis!A465)</f>
        <v>0</v>
      </c>
      <c r="L465" s="3">
        <f t="shared" si="31"/>
        <v>19.108466020161249</v>
      </c>
      <c r="M465" s="3">
        <f>COUNTIF(Expirydates!$C$2:$C$233,Analysis!A465)</f>
        <v>0</v>
      </c>
    </row>
    <row r="466" spans="1:13">
      <c r="A466" s="8">
        <v>41417</v>
      </c>
      <c r="B466" s="3">
        <v>6050.4</v>
      </c>
      <c r="C466" s="3">
        <v>6081.45</v>
      </c>
      <c r="D466" s="3">
        <v>5955.7</v>
      </c>
      <c r="E466" s="3">
        <v>5967.05</v>
      </c>
      <c r="F466" s="3">
        <v>198930489</v>
      </c>
      <c r="G466" s="3">
        <f t="shared" si="29"/>
        <v>19.108466020161249</v>
      </c>
      <c r="H466" s="3">
        <f t="shared" si="30"/>
        <v>18.711585256263294</v>
      </c>
      <c r="I466" s="3">
        <f>COUNTIF(Expirydates!$A$2:$A$233,Analysis!A466)</f>
        <v>0</v>
      </c>
      <c r="J466" s="20">
        <f t="shared" si="28"/>
        <v>18.711585256263294</v>
      </c>
      <c r="K466" s="3">
        <f>COUNTIF(Expirydates!$B$2:$B$233,Analysis!A466)</f>
        <v>0</v>
      </c>
      <c r="L466" s="3">
        <f t="shared" si="31"/>
        <v>18.711585256263294</v>
      </c>
      <c r="M466" s="3">
        <f>COUNTIF(Expirydates!$C$2:$C$233,Analysis!A466)</f>
        <v>1</v>
      </c>
    </row>
    <row r="467" spans="1:13">
      <c r="A467" s="8">
        <v>41416</v>
      </c>
      <c r="B467" s="3">
        <v>6127.05</v>
      </c>
      <c r="C467" s="3">
        <v>6147.6</v>
      </c>
      <c r="D467" s="3">
        <v>6074.45</v>
      </c>
      <c r="E467" s="3">
        <v>6094.5</v>
      </c>
      <c r="F467" s="3">
        <v>133763685</v>
      </c>
      <c r="G467" s="3">
        <f t="shared" si="29"/>
        <v>18.711585256263294</v>
      </c>
      <c r="H467" s="3">
        <f t="shared" si="30"/>
        <v>18.687567290547292</v>
      </c>
      <c r="I467" s="3">
        <f>COUNTIF(Expirydates!$A$2:$A$233,Analysis!A467)</f>
        <v>0</v>
      </c>
      <c r="J467" s="20">
        <f t="shared" si="28"/>
        <v>18.687567290547292</v>
      </c>
      <c r="K467" s="3">
        <f>COUNTIF(Expirydates!$B$2:$B$233,Analysis!A467)</f>
        <v>0</v>
      </c>
      <c r="L467" s="3">
        <f t="shared" si="31"/>
        <v>18.687567290547292</v>
      </c>
      <c r="M467" s="3">
        <f>COUNTIF(Expirydates!$C$2:$C$233,Analysis!A467)</f>
        <v>0</v>
      </c>
    </row>
    <row r="468" spans="1:13">
      <c r="A468" s="8">
        <v>41415</v>
      </c>
      <c r="B468" s="3">
        <v>6152.35</v>
      </c>
      <c r="C468" s="3">
        <v>6180.25</v>
      </c>
      <c r="D468" s="3">
        <v>6102.35</v>
      </c>
      <c r="E468" s="3">
        <v>6114.1</v>
      </c>
      <c r="F468" s="3">
        <v>130589228</v>
      </c>
      <c r="G468" s="3">
        <f t="shared" si="29"/>
        <v>18.687567290547292</v>
      </c>
      <c r="H468" s="3">
        <f t="shared" si="30"/>
        <v>18.621603045940759</v>
      </c>
      <c r="I468" s="3">
        <f>COUNTIF(Expirydates!$A$2:$A$233,Analysis!A468)</f>
        <v>0</v>
      </c>
      <c r="J468" s="20">
        <f t="shared" si="28"/>
        <v>18.621603045940759</v>
      </c>
      <c r="K468" s="3">
        <f>COUNTIF(Expirydates!$B$2:$B$233,Analysis!A468)</f>
        <v>0</v>
      </c>
      <c r="L468" s="3">
        <f t="shared" si="31"/>
        <v>18.621603045940759</v>
      </c>
      <c r="M468" s="3">
        <f>COUNTIF(Expirydates!$C$2:$C$233,Analysis!A468)</f>
        <v>0</v>
      </c>
    </row>
    <row r="469" spans="1:13">
      <c r="A469" s="8">
        <v>41414</v>
      </c>
      <c r="B469" s="3">
        <v>6198</v>
      </c>
      <c r="C469" s="3">
        <v>6229.45</v>
      </c>
      <c r="D469" s="3">
        <v>6146.05</v>
      </c>
      <c r="E469" s="3">
        <v>6156.9</v>
      </c>
      <c r="F469" s="3">
        <v>122252978</v>
      </c>
      <c r="G469" s="3">
        <f t="shared" si="29"/>
        <v>18.621603045940759</v>
      </c>
      <c r="H469" s="3">
        <f t="shared" si="30"/>
        <v>18.807847819493801</v>
      </c>
      <c r="I469" s="3">
        <f>COUNTIF(Expirydates!$A$2:$A$233,Analysis!A469)</f>
        <v>0</v>
      </c>
      <c r="J469" s="20">
        <f t="shared" si="28"/>
        <v>18.807847819493801</v>
      </c>
      <c r="K469" s="3">
        <f>COUNTIF(Expirydates!$B$2:$B$233,Analysis!A469)</f>
        <v>0</v>
      </c>
      <c r="L469" s="3">
        <f t="shared" si="31"/>
        <v>18.807847819493801</v>
      </c>
      <c r="M469" s="3">
        <f>COUNTIF(Expirydates!$C$2:$C$233,Analysis!A469)</f>
        <v>0</v>
      </c>
    </row>
    <row r="470" spans="1:13">
      <c r="A470" s="8">
        <v>41411</v>
      </c>
      <c r="B470" s="3">
        <v>6172.95</v>
      </c>
      <c r="C470" s="3">
        <v>6199.95</v>
      </c>
      <c r="D470" s="3">
        <v>6146.15</v>
      </c>
      <c r="E470" s="3">
        <v>6187.3</v>
      </c>
      <c r="F470" s="3">
        <v>147280254</v>
      </c>
      <c r="G470" s="3">
        <f t="shared" si="29"/>
        <v>18.807847819493801</v>
      </c>
      <c r="H470" s="3">
        <f t="shared" si="30"/>
        <v>18.882119713484091</v>
      </c>
      <c r="I470" s="3">
        <f>COUNTIF(Expirydates!$A$2:$A$233,Analysis!A470)</f>
        <v>1</v>
      </c>
      <c r="J470" s="20">
        <f t="shared" si="28"/>
        <v>18.882119713484091</v>
      </c>
      <c r="K470" s="3">
        <f>COUNTIF(Expirydates!$B$2:$B$233,Analysis!A470)</f>
        <v>0</v>
      </c>
      <c r="L470" s="3">
        <f t="shared" si="31"/>
        <v>18.882119713484091</v>
      </c>
      <c r="M470" s="3">
        <f>COUNTIF(Expirydates!$C$2:$C$233,Analysis!A470)</f>
        <v>0</v>
      </c>
    </row>
    <row r="471" spans="1:13">
      <c r="A471" s="8">
        <v>41410</v>
      </c>
      <c r="B471" s="3">
        <v>6128.25</v>
      </c>
      <c r="C471" s="3">
        <v>6187.3</v>
      </c>
      <c r="D471" s="3">
        <v>6128.25</v>
      </c>
      <c r="E471" s="3">
        <v>6169.9</v>
      </c>
      <c r="F471" s="3">
        <v>158635506</v>
      </c>
      <c r="G471" s="3">
        <f t="shared" si="29"/>
        <v>18.882119713484091</v>
      </c>
      <c r="H471" s="3">
        <f t="shared" si="30"/>
        <v>18.851767093504233</v>
      </c>
      <c r="I471" s="3">
        <f>COUNTIF(Expirydates!$A$2:$A$233,Analysis!A471)</f>
        <v>0</v>
      </c>
      <c r="J471" s="20">
        <f t="shared" si="28"/>
        <v>18.851767093504233</v>
      </c>
      <c r="K471" s="3">
        <f>COUNTIF(Expirydates!$B$2:$B$233,Analysis!A471)</f>
        <v>0</v>
      </c>
      <c r="L471" s="3">
        <f t="shared" si="31"/>
        <v>18.851767093504233</v>
      </c>
      <c r="M471" s="3">
        <f>COUNTIF(Expirydates!$C$2:$C$233,Analysis!A471)</f>
        <v>0</v>
      </c>
    </row>
    <row r="472" spans="1:13">
      <c r="A472" s="8">
        <v>41409</v>
      </c>
      <c r="B472" s="3">
        <v>6018.85</v>
      </c>
      <c r="C472" s="3">
        <v>6157.1</v>
      </c>
      <c r="D472" s="3">
        <v>6018.85</v>
      </c>
      <c r="E472" s="3">
        <v>6146.75</v>
      </c>
      <c r="F472" s="3">
        <v>153892843</v>
      </c>
      <c r="G472" s="3">
        <f t="shared" si="29"/>
        <v>18.851767093504233</v>
      </c>
      <c r="H472" s="3">
        <f t="shared" si="30"/>
        <v>18.596862515782686</v>
      </c>
      <c r="I472" s="3">
        <f>COUNTIF(Expirydates!$A$2:$A$233,Analysis!A472)</f>
        <v>0</v>
      </c>
      <c r="J472" s="20">
        <f t="shared" si="28"/>
        <v>18.596862515782686</v>
      </c>
      <c r="K472" s="3">
        <f>COUNTIF(Expirydates!$B$2:$B$233,Analysis!A472)</f>
        <v>0</v>
      </c>
      <c r="L472" s="3">
        <f t="shared" si="31"/>
        <v>18.596862515782686</v>
      </c>
      <c r="M472" s="3">
        <f>COUNTIF(Expirydates!$C$2:$C$233,Analysis!A472)</f>
        <v>0</v>
      </c>
    </row>
    <row r="473" spans="1:13">
      <c r="A473" s="8">
        <v>41408</v>
      </c>
      <c r="B473" s="3">
        <v>5989.7</v>
      </c>
      <c r="C473" s="3">
        <v>6026.2</v>
      </c>
      <c r="D473" s="3">
        <v>5970.05</v>
      </c>
      <c r="E473" s="3">
        <v>5995.4</v>
      </c>
      <c r="F473" s="3">
        <v>119265483</v>
      </c>
      <c r="G473" s="3">
        <f t="shared" si="29"/>
        <v>18.596862515782686</v>
      </c>
      <c r="H473" s="3">
        <f t="shared" si="30"/>
        <v>18.497166727822211</v>
      </c>
      <c r="I473" s="3">
        <f>COUNTIF(Expirydates!$A$2:$A$233,Analysis!A473)</f>
        <v>0</v>
      </c>
      <c r="J473" s="20">
        <f t="shared" si="28"/>
        <v>18.497166727822211</v>
      </c>
      <c r="K473" s="3">
        <f>COUNTIF(Expirydates!$B$2:$B$233,Analysis!A473)</f>
        <v>0</v>
      </c>
      <c r="L473" s="3">
        <f t="shared" si="31"/>
        <v>18.497166727822211</v>
      </c>
      <c r="M473" s="3">
        <f>COUNTIF(Expirydates!$C$2:$C$233,Analysis!A473)</f>
        <v>0</v>
      </c>
    </row>
    <row r="474" spans="1:13">
      <c r="A474" s="8">
        <v>41407</v>
      </c>
      <c r="B474" s="3">
        <v>6098.2</v>
      </c>
      <c r="C474" s="3">
        <v>6104.95</v>
      </c>
      <c r="D474" s="3">
        <v>5972.9</v>
      </c>
      <c r="E474" s="3">
        <v>5980.45</v>
      </c>
      <c r="F474" s="3">
        <v>107948706</v>
      </c>
      <c r="G474" s="3">
        <f t="shared" si="29"/>
        <v>18.497166727822211</v>
      </c>
      <c r="H474" s="3">
        <f t="shared" si="30"/>
        <v>15.893847114372686</v>
      </c>
      <c r="I474" s="3">
        <f>COUNTIF(Expirydates!$A$2:$A$233,Analysis!A474)</f>
        <v>0</v>
      </c>
      <c r="J474" s="20">
        <f t="shared" si="28"/>
        <v>15.893847114372686</v>
      </c>
      <c r="K474" s="3">
        <f>COUNTIF(Expirydates!$B$2:$B$233,Analysis!A474)</f>
        <v>0</v>
      </c>
      <c r="L474" s="3">
        <f t="shared" si="31"/>
        <v>15.893847114372686</v>
      </c>
      <c r="M474" s="3">
        <f>COUNTIF(Expirydates!$C$2:$C$233,Analysis!A474)</f>
        <v>0</v>
      </c>
    </row>
    <row r="475" spans="1:13">
      <c r="A475" s="8">
        <v>41405</v>
      </c>
      <c r="B475" s="3">
        <v>6088.2</v>
      </c>
      <c r="C475" s="3">
        <v>6114.55</v>
      </c>
      <c r="D475" s="3">
        <v>6084.15</v>
      </c>
      <c r="E475" s="3">
        <v>6107.25</v>
      </c>
      <c r="F475" s="3">
        <v>7991165</v>
      </c>
      <c r="G475" s="3">
        <f t="shared" si="29"/>
        <v>15.893847114372686</v>
      </c>
      <c r="H475" s="3">
        <f t="shared" si="30"/>
        <v>18.52820307819562</v>
      </c>
      <c r="I475" s="3">
        <f>COUNTIF(Expirydates!$A$2:$A$233,Analysis!A475)</f>
        <v>0</v>
      </c>
      <c r="J475" s="20">
        <f t="shared" si="28"/>
        <v>18.52820307819562</v>
      </c>
      <c r="K475" s="3">
        <f>COUNTIF(Expirydates!$B$2:$B$233,Analysis!A475)</f>
        <v>0</v>
      </c>
      <c r="L475" s="3">
        <f t="shared" si="31"/>
        <v>18.52820307819562</v>
      </c>
      <c r="M475" s="3">
        <f>COUNTIF(Expirydates!$C$2:$C$233,Analysis!A475)</f>
        <v>0</v>
      </c>
    </row>
    <row r="476" spans="1:13">
      <c r="A476" s="8">
        <v>41404</v>
      </c>
      <c r="B476" s="3">
        <v>6046.25</v>
      </c>
      <c r="C476" s="3">
        <v>6105.3</v>
      </c>
      <c r="D476" s="3">
        <v>6045.6</v>
      </c>
      <c r="E476" s="3">
        <v>6094.75</v>
      </c>
      <c r="F476" s="3">
        <v>111351573</v>
      </c>
      <c r="G476" s="3">
        <f t="shared" si="29"/>
        <v>18.52820307819562</v>
      </c>
      <c r="H476" s="3">
        <f t="shared" si="30"/>
        <v>18.515966159813704</v>
      </c>
      <c r="I476" s="3">
        <f>COUNTIF(Expirydates!$A$2:$A$233,Analysis!A476)</f>
        <v>0</v>
      </c>
      <c r="J476" s="20">
        <f t="shared" si="28"/>
        <v>18.515966159813704</v>
      </c>
      <c r="K476" s="3">
        <f>COUNTIF(Expirydates!$B$2:$B$233,Analysis!A476)</f>
        <v>0</v>
      </c>
      <c r="L476" s="3">
        <f t="shared" si="31"/>
        <v>18.515966159813704</v>
      </c>
      <c r="M476" s="3">
        <f>COUNTIF(Expirydates!$C$2:$C$233,Analysis!A476)</f>
        <v>1</v>
      </c>
    </row>
    <row r="477" spans="1:13">
      <c r="A477" s="8">
        <v>41403</v>
      </c>
      <c r="B477" s="3">
        <v>6078.35</v>
      </c>
      <c r="C477" s="3">
        <v>6084.7</v>
      </c>
      <c r="D477" s="3">
        <v>6040.45</v>
      </c>
      <c r="E477" s="3">
        <v>6050.15</v>
      </c>
      <c r="F477" s="3">
        <v>109997276</v>
      </c>
      <c r="G477" s="3">
        <f t="shared" si="29"/>
        <v>18.515966159813704</v>
      </c>
      <c r="H477" s="3">
        <f t="shared" si="30"/>
        <v>18.621813407236402</v>
      </c>
      <c r="I477" s="3">
        <f>COUNTIF(Expirydates!$A$2:$A$233,Analysis!A477)</f>
        <v>0</v>
      </c>
      <c r="J477" s="20">
        <f t="shared" si="28"/>
        <v>18.621813407236402</v>
      </c>
      <c r="K477" s="3">
        <f>COUNTIF(Expirydates!$B$2:$B$233,Analysis!A477)</f>
        <v>0</v>
      </c>
      <c r="L477" s="3">
        <f t="shared" si="31"/>
        <v>18.621813407236402</v>
      </c>
      <c r="M477" s="3">
        <f>COUNTIF(Expirydates!$C$2:$C$233,Analysis!A477)</f>
        <v>0</v>
      </c>
    </row>
    <row r="478" spans="1:13">
      <c r="A478" s="8">
        <v>41402</v>
      </c>
      <c r="B478" s="3">
        <v>6064.15</v>
      </c>
      <c r="C478" s="3">
        <v>6083.55</v>
      </c>
      <c r="D478" s="3">
        <v>6024.95</v>
      </c>
      <c r="E478" s="3">
        <v>6069.3</v>
      </c>
      <c r="F478" s="3">
        <v>122278698</v>
      </c>
      <c r="G478" s="3">
        <f t="shared" si="29"/>
        <v>18.621813407236402</v>
      </c>
      <c r="H478" s="3">
        <f t="shared" si="30"/>
        <v>18.730904197241649</v>
      </c>
      <c r="I478" s="3">
        <f>COUNTIF(Expirydates!$A$2:$A$233,Analysis!A478)</f>
        <v>0</v>
      </c>
      <c r="J478" s="20">
        <f t="shared" si="28"/>
        <v>18.730904197241649</v>
      </c>
      <c r="K478" s="3">
        <f>COUNTIF(Expirydates!$B$2:$B$233,Analysis!A478)</f>
        <v>0</v>
      </c>
      <c r="L478" s="3">
        <f t="shared" si="31"/>
        <v>18.730904197241649</v>
      </c>
      <c r="M478" s="3">
        <f>COUNTIF(Expirydates!$C$2:$C$233,Analysis!A478)</f>
        <v>0</v>
      </c>
    </row>
    <row r="479" spans="1:13">
      <c r="A479" s="8">
        <v>41401</v>
      </c>
      <c r="B479" s="3">
        <v>5983.45</v>
      </c>
      <c r="C479" s="3">
        <v>6050.5</v>
      </c>
      <c r="D479" s="3">
        <v>5982.95</v>
      </c>
      <c r="E479" s="3">
        <v>6043.55</v>
      </c>
      <c r="F479" s="3">
        <v>136372981</v>
      </c>
      <c r="G479" s="3">
        <f t="shared" si="29"/>
        <v>18.730904197241649</v>
      </c>
      <c r="H479" s="3">
        <f t="shared" si="30"/>
        <v>18.517505349162704</v>
      </c>
      <c r="I479" s="3">
        <f>COUNTIF(Expirydates!$A$2:$A$233,Analysis!A479)</f>
        <v>0</v>
      </c>
      <c r="J479" s="20">
        <f t="shared" si="28"/>
        <v>18.517505349162704</v>
      </c>
      <c r="K479" s="3">
        <f>COUNTIF(Expirydates!$B$2:$B$233,Analysis!A479)</f>
        <v>0</v>
      </c>
      <c r="L479" s="3">
        <f t="shared" si="31"/>
        <v>18.517505349162704</v>
      </c>
      <c r="M479" s="3">
        <f>COUNTIF(Expirydates!$C$2:$C$233,Analysis!A479)</f>
        <v>0</v>
      </c>
    </row>
    <row r="480" spans="1:13">
      <c r="A480" s="8">
        <v>41400</v>
      </c>
      <c r="B480" s="3">
        <v>5944.9</v>
      </c>
      <c r="C480" s="3">
        <v>5976.5</v>
      </c>
      <c r="D480" s="3">
        <v>5928.45</v>
      </c>
      <c r="E480" s="3">
        <v>5971.05</v>
      </c>
      <c r="F480" s="3">
        <v>110166713</v>
      </c>
      <c r="G480" s="3">
        <f t="shared" si="29"/>
        <v>18.517505349162704</v>
      </c>
      <c r="H480" s="3">
        <f t="shared" si="30"/>
        <v>18.797432713811041</v>
      </c>
      <c r="I480" s="3">
        <f>COUNTIF(Expirydates!$A$2:$A$233,Analysis!A480)</f>
        <v>0</v>
      </c>
      <c r="J480" s="20">
        <f t="shared" si="28"/>
        <v>18.797432713811041</v>
      </c>
      <c r="K480" s="3">
        <f>COUNTIF(Expirydates!$B$2:$B$233,Analysis!A480)</f>
        <v>0</v>
      </c>
      <c r="L480" s="3">
        <f t="shared" si="31"/>
        <v>18.797432713811041</v>
      </c>
      <c r="M480" s="3">
        <f>COUNTIF(Expirydates!$C$2:$C$233,Analysis!A480)</f>
        <v>0</v>
      </c>
    </row>
    <row r="481" spans="1:13">
      <c r="A481" s="8">
        <v>41397</v>
      </c>
      <c r="B481" s="3">
        <v>5993.5</v>
      </c>
      <c r="C481" s="3">
        <v>6000.3</v>
      </c>
      <c r="D481" s="3">
        <v>5930.15</v>
      </c>
      <c r="E481" s="3">
        <v>5944</v>
      </c>
      <c r="F481" s="3">
        <v>145754275</v>
      </c>
      <c r="G481" s="3">
        <f t="shared" si="29"/>
        <v>18.797432713811041</v>
      </c>
      <c r="H481" s="3">
        <f t="shared" si="30"/>
        <v>18.905427888958933</v>
      </c>
      <c r="I481" s="3">
        <f>COUNTIF(Expirydates!$A$2:$A$233,Analysis!A481)</f>
        <v>0</v>
      </c>
      <c r="J481" s="20">
        <f t="shared" si="28"/>
        <v>18.905427888958933</v>
      </c>
      <c r="K481" s="3">
        <f>COUNTIF(Expirydates!$B$2:$B$233,Analysis!A481)</f>
        <v>0</v>
      </c>
      <c r="L481" s="3">
        <f t="shared" si="31"/>
        <v>18.905427888958933</v>
      </c>
      <c r="M481" s="3">
        <f>COUNTIF(Expirydates!$C$2:$C$233,Analysis!A481)</f>
        <v>0</v>
      </c>
    </row>
    <row r="482" spans="1:13">
      <c r="A482" s="8">
        <v>41396</v>
      </c>
      <c r="B482" s="3">
        <v>5911.4</v>
      </c>
      <c r="C482" s="3">
        <v>6019.45</v>
      </c>
      <c r="D482" s="3">
        <v>5910.95</v>
      </c>
      <c r="E482" s="3">
        <v>5999.35</v>
      </c>
      <c r="F482" s="3">
        <v>162376438</v>
      </c>
      <c r="G482" s="3">
        <f t="shared" si="29"/>
        <v>18.905427888958933</v>
      </c>
      <c r="H482" s="3">
        <f t="shared" si="30"/>
        <v>18.847164713300476</v>
      </c>
      <c r="I482" s="3">
        <f>COUNTIF(Expirydates!$A$2:$A$233,Analysis!A482)</f>
        <v>0</v>
      </c>
      <c r="J482" s="20">
        <f t="shared" si="28"/>
        <v>18.847164713300476</v>
      </c>
      <c r="K482" s="3">
        <f>COUNTIF(Expirydates!$B$2:$B$233,Analysis!A482)</f>
        <v>0</v>
      </c>
      <c r="L482" s="3">
        <f t="shared" si="31"/>
        <v>18.847164713300476</v>
      </c>
      <c r="M482" s="3">
        <f>COUNTIF(Expirydates!$C$2:$C$233,Analysis!A482)</f>
        <v>0</v>
      </c>
    </row>
    <row r="483" spans="1:13">
      <c r="A483" s="8">
        <v>41394</v>
      </c>
      <c r="B483" s="3">
        <v>5932.6</v>
      </c>
      <c r="C483" s="3">
        <v>5962.3</v>
      </c>
      <c r="D483" s="3">
        <v>5867.8</v>
      </c>
      <c r="E483" s="3">
        <v>5930.2</v>
      </c>
      <c r="F483" s="3">
        <v>153186197</v>
      </c>
      <c r="G483" s="3">
        <f t="shared" si="29"/>
        <v>18.847164713300476</v>
      </c>
      <c r="H483" s="3">
        <f t="shared" si="30"/>
        <v>18.593642711121188</v>
      </c>
      <c r="I483" s="3">
        <f>COUNTIF(Expirydates!$A$2:$A$233,Analysis!A483)</f>
        <v>0</v>
      </c>
      <c r="J483" s="20">
        <f t="shared" si="28"/>
        <v>18.593642711121188</v>
      </c>
      <c r="K483" s="3">
        <f>COUNTIF(Expirydates!$B$2:$B$233,Analysis!A483)</f>
        <v>0</v>
      </c>
      <c r="L483" s="3">
        <f t="shared" si="31"/>
        <v>18.593642711121188</v>
      </c>
      <c r="M483" s="3">
        <f>COUNTIF(Expirydates!$C$2:$C$233,Analysis!A483)</f>
        <v>0</v>
      </c>
    </row>
    <row r="484" spans="1:13">
      <c r="A484" s="8">
        <v>41393</v>
      </c>
      <c r="B484" s="3">
        <v>5877.6</v>
      </c>
      <c r="C484" s="3">
        <v>5918.65</v>
      </c>
      <c r="D484" s="3">
        <v>5868.8</v>
      </c>
      <c r="E484" s="3">
        <v>5904.1</v>
      </c>
      <c r="F484" s="3">
        <v>118882089</v>
      </c>
      <c r="G484" s="3">
        <f t="shared" si="29"/>
        <v>18.593642711121188</v>
      </c>
      <c r="H484" s="3">
        <f t="shared" si="30"/>
        <v>18.766479899324015</v>
      </c>
      <c r="I484" s="3">
        <f>COUNTIF(Expirydates!$A$2:$A$233,Analysis!A484)</f>
        <v>0</v>
      </c>
      <c r="J484" s="20">
        <f t="shared" si="28"/>
        <v>18.766479899324015</v>
      </c>
      <c r="K484" s="3">
        <f>COUNTIF(Expirydates!$B$2:$B$233,Analysis!A484)</f>
        <v>0</v>
      </c>
      <c r="L484" s="3">
        <f t="shared" si="31"/>
        <v>18.766479899324015</v>
      </c>
      <c r="M484" s="3">
        <f>COUNTIF(Expirydates!$C$2:$C$233,Analysis!A484)</f>
        <v>0</v>
      </c>
    </row>
    <row r="485" spans="1:13">
      <c r="A485" s="8">
        <v>41390</v>
      </c>
      <c r="B485" s="3">
        <v>5899.75</v>
      </c>
      <c r="C485" s="3">
        <v>5907.05</v>
      </c>
      <c r="D485" s="3">
        <v>5860.5</v>
      </c>
      <c r="E485" s="3">
        <v>5871.45</v>
      </c>
      <c r="F485" s="3">
        <v>141311877</v>
      </c>
      <c r="G485" s="3">
        <f t="shared" si="29"/>
        <v>18.766479899324015</v>
      </c>
      <c r="H485" s="3">
        <f t="shared" si="30"/>
        <v>19.111814523981092</v>
      </c>
      <c r="I485" s="3">
        <f>COUNTIF(Expirydates!$A$2:$A$233,Analysis!A485)</f>
        <v>0</v>
      </c>
      <c r="J485" s="20">
        <f t="shared" si="28"/>
        <v>19.111814523981092</v>
      </c>
      <c r="K485" s="3">
        <f>COUNTIF(Expirydates!$B$2:$B$233,Analysis!A485)</f>
        <v>1</v>
      </c>
      <c r="L485" s="3">
        <f t="shared" si="31"/>
        <v>19.111814523981092</v>
      </c>
      <c r="M485" s="3">
        <f>COUNTIF(Expirydates!$C$2:$C$233,Analysis!A485)</f>
        <v>0</v>
      </c>
    </row>
    <row r="486" spans="1:13">
      <c r="A486" s="8">
        <v>41389</v>
      </c>
      <c r="B486" s="3">
        <v>5856.1</v>
      </c>
      <c r="C486" s="3">
        <v>5924.6</v>
      </c>
      <c r="D486" s="3">
        <v>5853.3</v>
      </c>
      <c r="E486" s="3">
        <v>5916.3</v>
      </c>
      <c r="F486" s="3">
        <v>199597725</v>
      </c>
      <c r="G486" s="3">
        <f t="shared" si="29"/>
        <v>19.111814523981092</v>
      </c>
      <c r="H486" s="3">
        <f t="shared" si="30"/>
        <v>18.699965333533235</v>
      </c>
      <c r="I486" s="3">
        <f>COUNTIF(Expirydates!$A$2:$A$233,Analysis!A486)</f>
        <v>1</v>
      </c>
      <c r="J486" s="20">
        <f t="shared" si="28"/>
        <v>18.699965333533235</v>
      </c>
      <c r="K486" s="3">
        <f>COUNTIF(Expirydates!$B$2:$B$233,Analysis!A486)</f>
        <v>0</v>
      </c>
      <c r="L486" s="3">
        <f t="shared" si="31"/>
        <v>18.699965333533235</v>
      </c>
      <c r="M486" s="3">
        <f>COUNTIF(Expirydates!$C$2:$C$233,Analysis!A486)</f>
        <v>0</v>
      </c>
    </row>
    <row r="487" spans="1:13">
      <c r="A487" s="8">
        <v>41387</v>
      </c>
      <c r="B487" s="3">
        <v>5843.1</v>
      </c>
      <c r="C487" s="3">
        <v>5844.3</v>
      </c>
      <c r="D487" s="3">
        <v>5791.55</v>
      </c>
      <c r="E487" s="3">
        <v>5836.9</v>
      </c>
      <c r="F487" s="3">
        <v>132218357</v>
      </c>
      <c r="G487" s="3">
        <f t="shared" si="29"/>
        <v>18.699965333533235</v>
      </c>
      <c r="H487" s="3">
        <f t="shared" si="30"/>
        <v>18.721494692157819</v>
      </c>
      <c r="I487" s="3">
        <f>COUNTIF(Expirydates!$A$2:$A$233,Analysis!A487)</f>
        <v>0</v>
      </c>
      <c r="J487" s="20">
        <f t="shared" si="28"/>
        <v>18.721494692157819</v>
      </c>
      <c r="K487" s="3">
        <f>COUNTIF(Expirydates!$B$2:$B$233,Analysis!A487)</f>
        <v>0</v>
      </c>
      <c r="L487" s="3">
        <f t="shared" si="31"/>
        <v>18.721494692157819</v>
      </c>
      <c r="M487" s="3">
        <f>COUNTIF(Expirydates!$C$2:$C$233,Analysis!A487)</f>
        <v>0</v>
      </c>
    </row>
    <row r="488" spans="1:13">
      <c r="A488" s="8">
        <v>41386</v>
      </c>
      <c r="B488" s="3">
        <v>5789.85</v>
      </c>
      <c r="C488" s="3">
        <v>5844.85</v>
      </c>
      <c r="D488" s="3">
        <v>5789.8</v>
      </c>
      <c r="E488" s="3">
        <v>5834.4</v>
      </c>
      <c r="F488" s="3">
        <v>135095797</v>
      </c>
      <c r="G488" s="3">
        <f t="shared" si="29"/>
        <v>18.721494692157819</v>
      </c>
      <c r="H488" s="3">
        <f t="shared" si="30"/>
        <v>18.825368676804729</v>
      </c>
      <c r="I488" s="3">
        <f>COUNTIF(Expirydates!$A$2:$A$233,Analysis!A488)</f>
        <v>0</v>
      </c>
      <c r="J488" s="20">
        <f t="shared" si="28"/>
        <v>18.825368676804729</v>
      </c>
      <c r="K488" s="3">
        <f>COUNTIF(Expirydates!$B$2:$B$233,Analysis!A488)</f>
        <v>0</v>
      </c>
      <c r="L488" s="3">
        <f t="shared" si="31"/>
        <v>18.825368676804729</v>
      </c>
      <c r="M488" s="3">
        <f>COUNTIF(Expirydates!$C$2:$C$233,Analysis!A488)</f>
        <v>0</v>
      </c>
    </row>
    <row r="489" spans="1:13">
      <c r="A489" s="8">
        <v>41382</v>
      </c>
      <c r="B489" s="3">
        <v>5682.7</v>
      </c>
      <c r="C489" s="3">
        <v>5794.35</v>
      </c>
      <c r="D489" s="3">
        <v>5681.85</v>
      </c>
      <c r="E489" s="3">
        <v>5783.1</v>
      </c>
      <c r="F489" s="3">
        <v>149883469</v>
      </c>
      <c r="G489" s="3">
        <f t="shared" si="29"/>
        <v>18.825368676804729</v>
      </c>
      <c r="H489" s="3">
        <f t="shared" si="30"/>
        <v>18.85619258055414</v>
      </c>
      <c r="I489" s="3">
        <f>COUNTIF(Expirydates!$A$2:$A$233,Analysis!A489)</f>
        <v>1</v>
      </c>
      <c r="J489" s="20">
        <f t="shared" si="28"/>
        <v>18.85619258055414</v>
      </c>
      <c r="K489" s="3">
        <f>COUNTIF(Expirydates!$B$2:$B$233,Analysis!A489)</f>
        <v>0</v>
      </c>
      <c r="L489" s="3">
        <f t="shared" si="31"/>
        <v>18.85619258055414</v>
      </c>
      <c r="M489" s="3">
        <f>COUNTIF(Expirydates!$C$2:$C$233,Analysis!A489)</f>
        <v>1</v>
      </c>
    </row>
    <row r="490" spans="1:13">
      <c r="A490" s="8">
        <v>41381</v>
      </c>
      <c r="B490" s="3">
        <v>5708.65</v>
      </c>
      <c r="C490" s="3">
        <v>5732.15</v>
      </c>
      <c r="D490" s="3">
        <v>5669</v>
      </c>
      <c r="E490" s="3">
        <v>5688.7</v>
      </c>
      <c r="F490" s="3">
        <v>154575403</v>
      </c>
      <c r="G490" s="3">
        <f t="shared" si="29"/>
        <v>18.85619258055414</v>
      </c>
      <c r="H490" s="3">
        <f t="shared" si="30"/>
        <v>18.776109619870699</v>
      </c>
      <c r="I490" s="3">
        <f>COUNTIF(Expirydates!$A$2:$A$233,Analysis!A490)</f>
        <v>0</v>
      </c>
      <c r="J490" s="20">
        <f t="shared" si="28"/>
        <v>18.776109619870699</v>
      </c>
      <c r="K490" s="3">
        <f>COUNTIF(Expirydates!$B$2:$B$233,Analysis!A490)</f>
        <v>0</v>
      </c>
      <c r="L490" s="3">
        <f t="shared" si="31"/>
        <v>18.776109619870699</v>
      </c>
      <c r="M490" s="3">
        <f>COUNTIF(Expirydates!$C$2:$C$233,Analysis!A490)</f>
        <v>0</v>
      </c>
    </row>
    <row r="491" spans="1:13">
      <c r="A491" s="8">
        <v>41380</v>
      </c>
      <c r="B491" s="3">
        <v>5562.45</v>
      </c>
      <c r="C491" s="3">
        <v>5699.25</v>
      </c>
      <c r="D491" s="3">
        <v>5555.85</v>
      </c>
      <c r="E491" s="3">
        <v>5688.95</v>
      </c>
      <c r="F491" s="3">
        <v>142679244</v>
      </c>
      <c r="G491" s="3">
        <f t="shared" si="29"/>
        <v>18.776109619870699</v>
      </c>
      <c r="H491" s="3">
        <f t="shared" si="30"/>
        <v>18.777783129524906</v>
      </c>
      <c r="I491" s="3">
        <f>COUNTIF(Expirydates!$A$2:$A$233,Analysis!A491)</f>
        <v>0</v>
      </c>
      <c r="J491" s="20">
        <f t="shared" si="28"/>
        <v>18.777783129524906</v>
      </c>
      <c r="K491" s="3">
        <f>COUNTIF(Expirydates!$B$2:$B$233,Analysis!A491)</f>
        <v>0</v>
      </c>
      <c r="L491" s="3">
        <f t="shared" si="31"/>
        <v>18.777783129524906</v>
      </c>
      <c r="M491" s="3">
        <f>COUNTIF(Expirydates!$C$2:$C$233,Analysis!A491)</f>
        <v>0</v>
      </c>
    </row>
    <row r="492" spans="1:13">
      <c r="A492" s="8">
        <v>41379</v>
      </c>
      <c r="B492" s="3">
        <v>5508.5</v>
      </c>
      <c r="C492" s="3">
        <v>5592.85</v>
      </c>
      <c r="D492" s="3">
        <v>5500.3</v>
      </c>
      <c r="E492" s="3">
        <v>5568.4</v>
      </c>
      <c r="F492" s="3">
        <v>142918219</v>
      </c>
      <c r="G492" s="3">
        <f t="shared" si="29"/>
        <v>18.777783129524906</v>
      </c>
      <c r="H492" s="3">
        <f t="shared" si="30"/>
        <v>18.662239866928051</v>
      </c>
      <c r="I492" s="3">
        <f>COUNTIF(Expirydates!$A$2:$A$233,Analysis!A492)</f>
        <v>0</v>
      </c>
      <c r="J492" s="20">
        <f t="shared" si="28"/>
        <v>18.662239866928051</v>
      </c>
      <c r="K492" s="3">
        <f>COUNTIF(Expirydates!$B$2:$B$233,Analysis!A492)</f>
        <v>0</v>
      </c>
      <c r="L492" s="3">
        <f t="shared" si="31"/>
        <v>18.662239866928051</v>
      </c>
      <c r="M492" s="3">
        <f>COUNTIF(Expirydates!$C$2:$C$233,Analysis!A492)</f>
        <v>0</v>
      </c>
    </row>
    <row r="493" spans="1:13">
      <c r="A493" s="8">
        <v>41376</v>
      </c>
      <c r="B493" s="3">
        <v>5520.7</v>
      </c>
      <c r="C493" s="3">
        <v>5544.5</v>
      </c>
      <c r="D493" s="3">
        <v>5494.9</v>
      </c>
      <c r="E493" s="3">
        <v>5528.55</v>
      </c>
      <c r="F493" s="3">
        <v>127323273</v>
      </c>
      <c r="G493" s="3">
        <f t="shared" si="29"/>
        <v>18.662239866928051</v>
      </c>
      <c r="H493" s="3">
        <f t="shared" si="30"/>
        <v>18.804775803801672</v>
      </c>
      <c r="I493" s="3">
        <f>COUNTIF(Expirydates!$A$2:$A$233,Analysis!A493)</f>
        <v>0</v>
      </c>
      <c r="J493" s="20">
        <f t="shared" si="28"/>
        <v>18.804775803801672</v>
      </c>
      <c r="K493" s="3">
        <f>COUNTIF(Expirydates!$B$2:$B$233,Analysis!A493)</f>
        <v>0</v>
      </c>
      <c r="L493" s="3">
        <f t="shared" si="31"/>
        <v>18.804775803801672</v>
      </c>
      <c r="M493" s="3">
        <f>COUNTIF(Expirydates!$C$2:$C$233,Analysis!A493)</f>
        <v>0</v>
      </c>
    </row>
    <row r="494" spans="1:13">
      <c r="A494" s="8">
        <v>41375</v>
      </c>
      <c r="B494" s="3">
        <v>5601.65</v>
      </c>
      <c r="C494" s="3">
        <v>5610.65</v>
      </c>
      <c r="D494" s="3">
        <v>5542.85</v>
      </c>
      <c r="E494" s="3">
        <v>5594</v>
      </c>
      <c r="F494" s="3">
        <v>146828501</v>
      </c>
      <c r="G494" s="3">
        <f t="shared" si="29"/>
        <v>18.804775803801672</v>
      </c>
      <c r="H494" s="3">
        <f t="shared" si="30"/>
        <v>18.671896634045211</v>
      </c>
      <c r="I494" s="3">
        <f>COUNTIF(Expirydates!$A$2:$A$233,Analysis!A494)</f>
        <v>0</v>
      </c>
      <c r="J494" s="20">
        <f t="shared" si="28"/>
        <v>18.671896634045211</v>
      </c>
      <c r="K494" s="3">
        <f>COUNTIF(Expirydates!$B$2:$B$233,Analysis!A494)</f>
        <v>0</v>
      </c>
      <c r="L494" s="3">
        <f t="shared" si="31"/>
        <v>18.671896634045211</v>
      </c>
      <c r="M494" s="3">
        <f>COUNTIF(Expirydates!$C$2:$C$233,Analysis!A494)</f>
        <v>1</v>
      </c>
    </row>
    <row r="495" spans="1:13">
      <c r="A495" s="8">
        <v>41374</v>
      </c>
      <c r="B495" s="3">
        <v>5536.25</v>
      </c>
      <c r="C495" s="3">
        <v>5569.25</v>
      </c>
      <c r="D495" s="3">
        <v>5477.2</v>
      </c>
      <c r="E495" s="3">
        <v>5558.7</v>
      </c>
      <c r="F495" s="3">
        <v>128558760</v>
      </c>
      <c r="G495" s="3">
        <f t="shared" si="29"/>
        <v>18.671896634045211</v>
      </c>
      <c r="H495" s="3">
        <f t="shared" si="30"/>
        <v>18.744101840892206</v>
      </c>
      <c r="I495" s="3">
        <f>COUNTIF(Expirydates!$A$2:$A$233,Analysis!A495)</f>
        <v>0</v>
      </c>
      <c r="J495" s="20">
        <f t="shared" si="28"/>
        <v>18.744101840892206</v>
      </c>
      <c r="K495" s="3">
        <f>COUNTIF(Expirydates!$B$2:$B$233,Analysis!A495)</f>
        <v>0</v>
      </c>
      <c r="L495" s="3">
        <f t="shared" si="31"/>
        <v>18.744101840892206</v>
      </c>
      <c r="M495" s="3">
        <f>COUNTIF(Expirydates!$C$2:$C$233,Analysis!A495)</f>
        <v>0</v>
      </c>
    </row>
    <row r="496" spans="1:13">
      <c r="A496" s="8">
        <v>41373</v>
      </c>
      <c r="B496" s="3">
        <v>5568.75</v>
      </c>
      <c r="C496" s="3">
        <v>5603.05</v>
      </c>
      <c r="D496" s="3">
        <v>5487</v>
      </c>
      <c r="E496" s="3">
        <v>5495.1</v>
      </c>
      <c r="F496" s="3">
        <v>138184712</v>
      </c>
      <c r="G496" s="3">
        <f t="shared" si="29"/>
        <v>18.744101840892206</v>
      </c>
      <c r="H496" s="3">
        <f t="shared" si="30"/>
        <v>18.390442862488712</v>
      </c>
      <c r="I496" s="3">
        <f>COUNTIF(Expirydates!$A$2:$A$233,Analysis!A496)</f>
        <v>0</v>
      </c>
      <c r="J496" s="20">
        <f t="shared" si="28"/>
        <v>18.390442862488712</v>
      </c>
      <c r="K496" s="3">
        <f>COUNTIF(Expirydates!$B$2:$B$233,Analysis!A496)</f>
        <v>0</v>
      </c>
      <c r="L496" s="3">
        <f t="shared" si="31"/>
        <v>18.390442862488712</v>
      </c>
      <c r="M496" s="3">
        <f>COUNTIF(Expirydates!$C$2:$C$233,Analysis!A496)</f>
        <v>0</v>
      </c>
    </row>
    <row r="497" spans="1:13">
      <c r="A497" s="8">
        <v>41372</v>
      </c>
      <c r="B497" s="3">
        <v>5550.5</v>
      </c>
      <c r="C497" s="3">
        <v>5569.2</v>
      </c>
      <c r="D497" s="3">
        <v>5537.05</v>
      </c>
      <c r="E497" s="3">
        <v>5542.95</v>
      </c>
      <c r="F497" s="3">
        <v>97021471</v>
      </c>
      <c r="G497" s="3">
        <f t="shared" si="29"/>
        <v>18.390442862488712</v>
      </c>
      <c r="H497" s="3">
        <f t="shared" si="30"/>
        <v>18.738854268543989</v>
      </c>
      <c r="I497" s="3">
        <f>COUNTIF(Expirydates!$A$2:$A$233,Analysis!A497)</f>
        <v>0</v>
      </c>
      <c r="J497" s="20">
        <f t="shared" si="28"/>
        <v>18.738854268543989</v>
      </c>
      <c r="K497" s="3">
        <f>COUNTIF(Expirydates!$B$2:$B$233,Analysis!A497)</f>
        <v>0</v>
      </c>
      <c r="L497" s="3">
        <f t="shared" si="31"/>
        <v>18.738854268543989</v>
      </c>
      <c r="M497" s="3">
        <f>COUNTIF(Expirydates!$C$2:$C$233,Analysis!A497)</f>
        <v>0</v>
      </c>
    </row>
    <row r="498" spans="1:13">
      <c r="A498" s="8">
        <v>41369</v>
      </c>
      <c r="B498" s="3">
        <v>5568.1</v>
      </c>
      <c r="C498" s="3">
        <v>5577.3</v>
      </c>
      <c r="D498" s="3">
        <v>5534.7</v>
      </c>
      <c r="E498" s="3">
        <v>5553.25</v>
      </c>
      <c r="F498" s="3">
        <v>137461477</v>
      </c>
      <c r="G498" s="3">
        <f t="shared" si="29"/>
        <v>18.738854268543989</v>
      </c>
      <c r="H498" s="3">
        <f t="shared" si="30"/>
        <v>18.717721209720615</v>
      </c>
      <c r="I498" s="3">
        <f>COUNTIF(Expirydates!$A$2:$A$233,Analysis!A498)</f>
        <v>0</v>
      </c>
      <c r="J498" s="20">
        <f t="shared" si="28"/>
        <v>18.717721209720615</v>
      </c>
      <c r="K498" s="3">
        <f>COUNTIF(Expirydates!$B$2:$B$233,Analysis!A498)</f>
        <v>0</v>
      </c>
      <c r="L498" s="3">
        <f t="shared" si="31"/>
        <v>18.717721209720615</v>
      </c>
      <c r="M498" s="3">
        <f>COUNTIF(Expirydates!$C$2:$C$233,Analysis!A498)</f>
        <v>0</v>
      </c>
    </row>
    <row r="499" spans="1:13">
      <c r="A499" s="8">
        <v>41368</v>
      </c>
      <c r="B499" s="3">
        <v>5640.65</v>
      </c>
      <c r="C499" s="3">
        <v>5644.45</v>
      </c>
      <c r="D499" s="3">
        <v>5565.65</v>
      </c>
      <c r="E499" s="3">
        <v>5574.75</v>
      </c>
      <c r="F499" s="3">
        <v>134586976</v>
      </c>
      <c r="G499" s="3">
        <f t="shared" si="29"/>
        <v>18.717721209720615</v>
      </c>
      <c r="H499" s="3">
        <f t="shared" si="30"/>
        <v>18.76223525817981</v>
      </c>
      <c r="I499" s="3">
        <f>COUNTIF(Expirydates!$A$2:$A$233,Analysis!A499)</f>
        <v>0</v>
      </c>
      <c r="J499" s="20">
        <f t="shared" si="28"/>
        <v>18.76223525817981</v>
      </c>
      <c r="K499" s="3">
        <f>COUNTIF(Expirydates!$B$2:$B$233,Analysis!A499)</f>
        <v>0</v>
      </c>
      <c r="L499" s="3">
        <f t="shared" si="31"/>
        <v>18.76223525817981</v>
      </c>
      <c r="M499" s="3">
        <f>COUNTIF(Expirydates!$C$2:$C$233,Analysis!A499)</f>
        <v>0</v>
      </c>
    </row>
    <row r="500" spans="1:13">
      <c r="A500" s="8">
        <v>41367</v>
      </c>
      <c r="B500" s="3">
        <v>5740.2</v>
      </c>
      <c r="C500" s="3">
        <v>5744.95</v>
      </c>
      <c r="D500" s="3">
        <v>5650.1</v>
      </c>
      <c r="E500" s="3">
        <v>5672.9</v>
      </c>
      <c r="F500" s="3">
        <v>140713330</v>
      </c>
      <c r="G500" s="3">
        <f t="shared" si="29"/>
        <v>18.76223525817981</v>
      </c>
      <c r="H500" s="3">
        <f t="shared" si="30"/>
        <v>18.482940216906421</v>
      </c>
      <c r="I500" s="3">
        <f>COUNTIF(Expirydates!$A$2:$A$233,Analysis!A500)</f>
        <v>0</v>
      </c>
      <c r="J500" s="20">
        <f t="shared" si="28"/>
        <v>18.482940216906421</v>
      </c>
      <c r="K500" s="3">
        <f>COUNTIF(Expirydates!$B$2:$B$233,Analysis!A500)</f>
        <v>0</v>
      </c>
      <c r="L500" s="3">
        <f t="shared" si="31"/>
        <v>18.482940216906421</v>
      </c>
      <c r="M500" s="3">
        <f>COUNTIF(Expirydates!$C$2:$C$233,Analysis!A500)</f>
        <v>0</v>
      </c>
    </row>
    <row r="501" spans="1:13">
      <c r="A501" s="8">
        <v>41366</v>
      </c>
      <c r="B501" s="3">
        <v>5701.7</v>
      </c>
      <c r="C501" s="3">
        <v>5754.6</v>
      </c>
      <c r="D501" s="3">
        <v>5687.15</v>
      </c>
      <c r="E501" s="3">
        <v>5748.1</v>
      </c>
      <c r="F501" s="3">
        <v>106423845</v>
      </c>
      <c r="G501" s="3">
        <f t="shared" si="29"/>
        <v>18.482940216906421</v>
      </c>
      <c r="H501" s="3">
        <f t="shared" si="30"/>
        <v>18.398227720858181</v>
      </c>
      <c r="I501" s="3">
        <f>COUNTIF(Expirydates!$A$2:$A$233,Analysis!A501)</f>
        <v>0</v>
      </c>
      <c r="J501" s="20">
        <f t="shared" si="28"/>
        <v>18.398227720858181</v>
      </c>
      <c r="K501" s="3">
        <f>COUNTIF(Expirydates!$B$2:$B$233,Analysis!A501)</f>
        <v>0</v>
      </c>
      <c r="L501" s="3">
        <f t="shared" si="31"/>
        <v>18.398227720858181</v>
      </c>
      <c r="M501" s="3">
        <f>COUNTIF(Expirydates!$C$2:$C$233,Analysis!A501)</f>
        <v>0</v>
      </c>
    </row>
    <row r="502" spans="1:13">
      <c r="A502" s="8">
        <v>41365</v>
      </c>
      <c r="B502" s="3">
        <v>5697.35</v>
      </c>
      <c r="C502" s="3">
        <v>5720.95</v>
      </c>
      <c r="D502" s="3">
        <v>5675.9</v>
      </c>
      <c r="E502" s="3">
        <v>5704.4</v>
      </c>
      <c r="F502" s="3">
        <v>97779717</v>
      </c>
      <c r="G502" s="3">
        <f t="shared" si="29"/>
        <v>18.398227720858181</v>
      </c>
      <c r="H502" s="3">
        <f t="shared" si="30"/>
        <v>19.160992697019541</v>
      </c>
      <c r="I502" s="3">
        <f>COUNTIF(Expirydates!$A$2:$A$233,Analysis!A502)</f>
        <v>0</v>
      </c>
      <c r="J502" s="20">
        <f t="shared" si="28"/>
        <v>19.160992697019541</v>
      </c>
      <c r="K502" s="3">
        <f>COUNTIF(Expirydates!$B$2:$B$233,Analysis!A502)</f>
        <v>0</v>
      </c>
      <c r="L502" s="3">
        <f t="shared" si="31"/>
        <v>19.160992697019541</v>
      </c>
      <c r="M502" s="3">
        <f>COUNTIF(Expirydates!$C$2:$C$233,Analysis!A502)</f>
        <v>0</v>
      </c>
    </row>
    <row r="503" spans="1:13">
      <c r="A503" s="8">
        <v>41361</v>
      </c>
      <c r="B503" s="3">
        <v>5647.75</v>
      </c>
      <c r="C503" s="3">
        <v>5692.95</v>
      </c>
      <c r="D503" s="3">
        <v>5604.85</v>
      </c>
      <c r="E503" s="3">
        <v>5682.55</v>
      </c>
      <c r="F503" s="3">
        <v>209658945</v>
      </c>
      <c r="G503" s="3">
        <f t="shared" si="29"/>
        <v>19.160992697019541</v>
      </c>
      <c r="H503" s="3">
        <f t="shared" si="30"/>
        <v>18.655757008415758</v>
      </c>
      <c r="I503" s="3">
        <f>COUNTIF(Expirydates!$A$2:$A$233,Analysis!A503)</f>
        <v>1</v>
      </c>
      <c r="J503" s="20">
        <f t="shared" si="28"/>
        <v>18.655757008415758</v>
      </c>
      <c r="K503" s="3">
        <f>COUNTIF(Expirydates!$B$2:$B$233,Analysis!A503)</f>
        <v>0</v>
      </c>
      <c r="L503" s="3">
        <f t="shared" si="31"/>
        <v>18.655757008415758</v>
      </c>
      <c r="M503" s="3">
        <f>COUNTIF(Expirydates!$C$2:$C$233,Analysis!A503)</f>
        <v>0</v>
      </c>
    </row>
    <row r="504" spans="1:13">
      <c r="A504" s="8">
        <v>41359</v>
      </c>
      <c r="B504" s="3">
        <v>5613.75</v>
      </c>
      <c r="C504" s="3">
        <v>5655.3</v>
      </c>
      <c r="D504" s="3">
        <v>5612.05</v>
      </c>
      <c r="E504" s="3">
        <v>5641.6</v>
      </c>
      <c r="F504" s="3">
        <v>126500524</v>
      </c>
      <c r="G504" s="3">
        <f t="shared" si="29"/>
        <v>18.655757008415758</v>
      </c>
      <c r="H504" s="3">
        <f t="shared" si="30"/>
        <v>18.82873463826007</v>
      </c>
      <c r="I504" s="3">
        <f>COUNTIF(Expirydates!$A$2:$A$233,Analysis!A504)</f>
        <v>0</v>
      </c>
      <c r="J504" s="20">
        <f t="shared" si="28"/>
        <v>18.82873463826007</v>
      </c>
      <c r="K504" s="3">
        <f>COUNTIF(Expirydates!$B$2:$B$233,Analysis!A504)</f>
        <v>0</v>
      </c>
      <c r="L504" s="3">
        <f t="shared" si="31"/>
        <v>18.82873463826007</v>
      </c>
      <c r="M504" s="3">
        <f>COUNTIF(Expirydates!$C$2:$C$233,Analysis!A504)</f>
        <v>0</v>
      </c>
    </row>
    <row r="505" spans="1:13">
      <c r="A505" s="8">
        <v>41358</v>
      </c>
      <c r="B505" s="3">
        <v>5707.3</v>
      </c>
      <c r="C505" s="3">
        <v>5718.4</v>
      </c>
      <c r="D505" s="3">
        <v>5624.4</v>
      </c>
      <c r="E505" s="3">
        <v>5633.85</v>
      </c>
      <c r="F505" s="3">
        <v>150388821</v>
      </c>
      <c r="G505" s="3">
        <f t="shared" si="29"/>
        <v>18.82873463826007</v>
      </c>
      <c r="H505" s="3">
        <f t="shared" si="30"/>
        <v>18.92323197515573</v>
      </c>
      <c r="I505" s="3">
        <f>COUNTIF(Expirydates!$A$2:$A$233,Analysis!A505)</f>
        <v>0</v>
      </c>
      <c r="J505" s="20">
        <f t="shared" si="28"/>
        <v>18.92323197515573</v>
      </c>
      <c r="K505" s="3">
        <f>COUNTIF(Expirydates!$B$2:$B$233,Analysis!A505)</f>
        <v>0</v>
      </c>
      <c r="L505" s="3">
        <f t="shared" si="31"/>
        <v>18.92323197515573</v>
      </c>
      <c r="M505" s="3">
        <f>COUNTIF(Expirydates!$C$2:$C$233,Analysis!A505)</f>
        <v>0</v>
      </c>
    </row>
    <row r="506" spans="1:13">
      <c r="A506" s="8">
        <v>41355</v>
      </c>
      <c r="B506" s="3">
        <v>5659.8</v>
      </c>
      <c r="C506" s="3">
        <v>5691.45</v>
      </c>
      <c r="D506" s="3">
        <v>5631.8</v>
      </c>
      <c r="E506" s="3">
        <v>5651.35</v>
      </c>
      <c r="F506" s="3">
        <v>165293291</v>
      </c>
      <c r="G506" s="3">
        <f t="shared" si="29"/>
        <v>18.92323197515573</v>
      </c>
      <c r="H506" s="3">
        <f t="shared" si="30"/>
        <v>19.003887900003463</v>
      </c>
      <c r="I506" s="3">
        <f>COUNTIF(Expirydates!$A$2:$A$233,Analysis!A506)</f>
        <v>0</v>
      </c>
      <c r="J506" s="20">
        <f t="shared" si="28"/>
        <v>19.003887900003463</v>
      </c>
      <c r="K506" s="3">
        <f>COUNTIF(Expirydates!$B$2:$B$233,Analysis!A506)</f>
        <v>0</v>
      </c>
      <c r="L506" s="3">
        <f t="shared" si="31"/>
        <v>19.003887900003463</v>
      </c>
      <c r="M506" s="3">
        <f>COUNTIF(Expirydates!$C$2:$C$233,Analysis!A506)</f>
        <v>0</v>
      </c>
    </row>
    <row r="507" spans="1:13">
      <c r="A507" s="8">
        <v>41354</v>
      </c>
      <c r="B507" s="3">
        <v>5705.9</v>
      </c>
      <c r="C507" s="3">
        <v>5757.75</v>
      </c>
      <c r="D507" s="3">
        <v>5647.95</v>
      </c>
      <c r="E507" s="3">
        <v>5658.75</v>
      </c>
      <c r="F507" s="3">
        <v>179177573</v>
      </c>
      <c r="G507" s="3">
        <f t="shared" si="29"/>
        <v>19.003887900003463</v>
      </c>
      <c r="H507" s="3">
        <f t="shared" si="30"/>
        <v>19.04995504845056</v>
      </c>
      <c r="I507" s="3">
        <f>COUNTIF(Expirydates!$A$2:$A$233,Analysis!A507)</f>
        <v>0</v>
      </c>
      <c r="J507" s="20">
        <f t="shared" si="28"/>
        <v>19.04995504845056</v>
      </c>
      <c r="K507" s="3">
        <f>COUNTIF(Expirydates!$B$2:$B$233,Analysis!A507)</f>
        <v>0</v>
      </c>
      <c r="L507" s="3">
        <f t="shared" si="31"/>
        <v>19.04995504845056</v>
      </c>
      <c r="M507" s="3">
        <f>COUNTIF(Expirydates!$C$2:$C$233,Analysis!A507)</f>
        <v>1</v>
      </c>
    </row>
    <row r="508" spans="1:13">
      <c r="A508" s="8">
        <v>41353</v>
      </c>
      <c r="B508" s="3">
        <v>5740.55</v>
      </c>
      <c r="C508" s="3">
        <v>5745.3</v>
      </c>
      <c r="D508" s="3">
        <v>5682.3</v>
      </c>
      <c r="E508" s="3">
        <v>5694.4</v>
      </c>
      <c r="F508" s="3">
        <v>187624850</v>
      </c>
      <c r="G508" s="3">
        <f t="shared" si="29"/>
        <v>19.04995504845056</v>
      </c>
      <c r="H508" s="3">
        <f t="shared" si="30"/>
        <v>19.021229333525852</v>
      </c>
      <c r="I508" s="3">
        <f>COUNTIF(Expirydates!$A$2:$A$233,Analysis!A508)</f>
        <v>0</v>
      </c>
      <c r="J508" s="20">
        <f t="shared" si="28"/>
        <v>19.021229333525852</v>
      </c>
      <c r="K508" s="3">
        <f>COUNTIF(Expirydates!$B$2:$B$233,Analysis!A508)</f>
        <v>0</v>
      </c>
      <c r="L508" s="3">
        <f t="shared" si="31"/>
        <v>19.021229333525852</v>
      </c>
      <c r="M508" s="3">
        <f>COUNTIF(Expirydates!$C$2:$C$233,Analysis!A508)</f>
        <v>0</v>
      </c>
    </row>
    <row r="509" spans="1:13">
      <c r="A509" s="8">
        <v>41352</v>
      </c>
      <c r="B509" s="3">
        <v>5859.5</v>
      </c>
      <c r="C509" s="3">
        <v>5863.6</v>
      </c>
      <c r="D509" s="3">
        <v>5724.3</v>
      </c>
      <c r="E509" s="3">
        <v>5745.95</v>
      </c>
      <c r="F509" s="3">
        <v>182311867</v>
      </c>
      <c r="G509" s="3">
        <f t="shared" si="29"/>
        <v>19.021229333525852</v>
      </c>
      <c r="H509" s="3">
        <f t="shared" si="30"/>
        <v>18.44696625306285</v>
      </c>
      <c r="I509" s="3">
        <f>COUNTIF(Expirydates!$A$2:$A$233,Analysis!A509)</f>
        <v>0</v>
      </c>
      <c r="J509" s="20">
        <f t="shared" si="28"/>
        <v>18.44696625306285</v>
      </c>
      <c r="K509" s="3">
        <f>COUNTIF(Expirydates!$B$2:$B$233,Analysis!A509)</f>
        <v>0</v>
      </c>
      <c r="L509" s="3">
        <f t="shared" si="31"/>
        <v>18.44696625306285</v>
      </c>
      <c r="M509" s="3">
        <f>COUNTIF(Expirydates!$C$2:$C$233,Analysis!A509)</f>
        <v>0</v>
      </c>
    </row>
    <row r="510" spans="1:13">
      <c r="A510" s="8">
        <v>41351</v>
      </c>
      <c r="B510" s="3">
        <v>5816.75</v>
      </c>
      <c r="C510" s="3">
        <v>5850.2</v>
      </c>
      <c r="D510" s="3">
        <v>5814.35</v>
      </c>
      <c r="E510" s="3">
        <v>5835.25</v>
      </c>
      <c r="F510" s="3">
        <v>102663402</v>
      </c>
      <c r="G510" s="3">
        <f t="shared" si="29"/>
        <v>18.44696625306285</v>
      </c>
      <c r="H510" s="3">
        <f t="shared" si="30"/>
        <v>18.84042124537514</v>
      </c>
      <c r="I510" s="3">
        <f>COUNTIF(Expirydates!$A$2:$A$233,Analysis!A510)</f>
        <v>0</v>
      </c>
      <c r="J510" s="20">
        <f t="shared" si="28"/>
        <v>18.84042124537514</v>
      </c>
      <c r="K510" s="3">
        <f>COUNTIF(Expirydates!$B$2:$B$233,Analysis!A510)</f>
        <v>0</v>
      </c>
      <c r="L510" s="3">
        <f t="shared" si="31"/>
        <v>18.84042124537514</v>
      </c>
      <c r="M510" s="3">
        <f>COUNTIF(Expirydates!$C$2:$C$233,Analysis!A510)</f>
        <v>0</v>
      </c>
    </row>
    <row r="511" spans="1:13">
      <c r="A511" s="8">
        <v>41348</v>
      </c>
      <c r="B511" s="3">
        <v>5914.9</v>
      </c>
      <c r="C511" s="3">
        <v>5945.65</v>
      </c>
      <c r="D511" s="3">
        <v>5861</v>
      </c>
      <c r="E511" s="3">
        <v>5872.6</v>
      </c>
      <c r="F511" s="3">
        <v>152156666</v>
      </c>
      <c r="G511" s="3">
        <f t="shared" si="29"/>
        <v>18.84042124537514</v>
      </c>
      <c r="H511" s="3">
        <f t="shared" si="30"/>
        <v>18.81951348646772</v>
      </c>
      <c r="I511" s="3">
        <f>COUNTIF(Expirydates!$A$2:$A$233,Analysis!A511)</f>
        <v>1</v>
      </c>
      <c r="J511" s="20">
        <f t="shared" si="28"/>
        <v>18.81951348646772</v>
      </c>
      <c r="K511" s="3">
        <f>COUNTIF(Expirydates!$B$2:$B$233,Analysis!A511)</f>
        <v>0</v>
      </c>
      <c r="L511" s="3">
        <f t="shared" si="31"/>
        <v>18.81951348646772</v>
      </c>
      <c r="M511" s="3">
        <f>COUNTIF(Expirydates!$C$2:$C$233,Analysis!A511)</f>
        <v>0</v>
      </c>
    </row>
    <row r="512" spans="1:13">
      <c r="A512" s="8">
        <v>41347</v>
      </c>
      <c r="B512" s="3">
        <v>5845.95</v>
      </c>
      <c r="C512" s="3">
        <v>5920.15</v>
      </c>
      <c r="D512" s="3">
        <v>5791.75</v>
      </c>
      <c r="E512" s="3">
        <v>5908.95</v>
      </c>
      <c r="F512" s="3">
        <v>149008437</v>
      </c>
      <c r="G512" s="3">
        <f t="shared" si="29"/>
        <v>18.81951348646772</v>
      </c>
      <c r="H512" s="3">
        <f t="shared" si="30"/>
        <v>18.575209706507405</v>
      </c>
      <c r="I512" s="3">
        <f>COUNTIF(Expirydates!$A$2:$A$233,Analysis!A512)</f>
        <v>0</v>
      </c>
      <c r="J512" s="20">
        <f t="shared" si="28"/>
        <v>18.575209706507405</v>
      </c>
      <c r="K512" s="3">
        <f>COUNTIF(Expirydates!$B$2:$B$233,Analysis!A512)</f>
        <v>0</v>
      </c>
      <c r="L512" s="3">
        <f t="shared" si="31"/>
        <v>18.575209706507405</v>
      </c>
      <c r="M512" s="3">
        <f>COUNTIF(Expirydates!$C$2:$C$233,Analysis!A512)</f>
        <v>0</v>
      </c>
    </row>
    <row r="513" spans="1:13">
      <c r="A513" s="8">
        <v>41346</v>
      </c>
      <c r="B513" s="3">
        <v>5884.8</v>
      </c>
      <c r="C513" s="3">
        <v>5893.85</v>
      </c>
      <c r="D513" s="3">
        <v>5842.25</v>
      </c>
      <c r="E513" s="3">
        <v>5851.2</v>
      </c>
      <c r="F513" s="3">
        <v>116710808</v>
      </c>
      <c r="G513" s="3">
        <f t="shared" si="29"/>
        <v>18.575209706507405</v>
      </c>
      <c r="H513" s="3">
        <f t="shared" si="30"/>
        <v>18.568621228946824</v>
      </c>
      <c r="I513" s="3">
        <f>COUNTIF(Expirydates!$A$2:$A$233,Analysis!A513)</f>
        <v>0</v>
      </c>
      <c r="J513" s="20">
        <f t="shared" si="28"/>
        <v>18.568621228946824</v>
      </c>
      <c r="K513" s="3">
        <f>COUNTIF(Expirydates!$B$2:$B$233,Analysis!A513)</f>
        <v>0</v>
      </c>
      <c r="L513" s="3">
        <f t="shared" si="31"/>
        <v>18.568621228946824</v>
      </c>
      <c r="M513" s="3">
        <f>COUNTIF(Expirydates!$C$2:$C$233,Analysis!A513)</f>
        <v>0</v>
      </c>
    </row>
    <row r="514" spans="1:13">
      <c r="A514" s="8">
        <v>41345</v>
      </c>
      <c r="B514" s="3">
        <v>5944.6</v>
      </c>
      <c r="C514" s="3">
        <v>5952</v>
      </c>
      <c r="D514" s="3">
        <v>5893.65</v>
      </c>
      <c r="E514" s="3">
        <v>5914.1</v>
      </c>
      <c r="F514" s="3">
        <v>115944389</v>
      </c>
      <c r="G514" s="3">
        <f t="shared" si="29"/>
        <v>18.568621228946824</v>
      </c>
      <c r="H514" s="3">
        <f t="shared" si="30"/>
        <v>18.646898907797567</v>
      </c>
      <c r="I514" s="3">
        <f>COUNTIF(Expirydates!$A$2:$A$233,Analysis!A514)</f>
        <v>0</v>
      </c>
      <c r="J514" s="20">
        <f t="shared" ref="J514:J577" si="32">H514</f>
        <v>18.646898907797567</v>
      </c>
      <c r="K514" s="3">
        <f>COUNTIF(Expirydates!$B$2:$B$233,Analysis!A514)</f>
        <v>0</v>
      </c>
      <c r="L514" s="3">
        <f t="shared" si="31"/>
        <v>18.646898907797567</v>
      </c>
      <c r="M514" s="3">
        <f>COUNTIF(Expirydates!$C$2:$C$233,Analysis!A514)</f>
        <v>0</v>
      </c>
    </row>
    <row r="515" spans="1:13">
      <c r="A515" s="8">
        <v>41344</v>
      </c>
      <c r="B515" s="3">
        <v>5946.1</v>
      </c>
      <c r="C515" s="3">
        <v>5971.2</v>
      </c>
      <c r="D515" s="3">
        <v>5930.35</v>
      </c>
      <c r="E515" s="3">
        <v>5942.35</v>
      </c>
      <c r="F515" s="3">
        <v>125384918</v>
      </c>
      <c r="G515" s="3">
        <f t="shared" ref="G514:H578" si="33">LN(F515)</f>
        <v>18.646898907797567</v>
      </c>
      <c r="H515" s="3">
        <f t="shared" ref="H515:H578" si="34">LN(F516)</f>
        <v>18.83133999246072</v>
      </c>
      <c r="I515" s="3">
        <f>COUNTIF(Expirydates!$A$2:$A$233,Analysis!A515)</f>
        <v>0</v>
      </c>
      <c r="J515" s="20">
        <f t="shared" si="32"/>
        <v>18.83133999246072</v>
      </c>
      <c r="K515" s="3">
        <f>COUNTIF(Expirydates!$B$2:$B$233,Analysis!A515)</f>
        <v>0</v>
      </c>
      <c r="L515" s="3">
        <f t="shared" ref="L515:L578" si="35">H515</f>
        <v>18.83133999246072</v>
      </c>
      <c r="M515" s="3">
        <f>COUNTIF(Expirydates!$C$2:$C$233,Analysis!A515)</f>
        <v>0</v>
      </c>
    </row>
    <row r="516" spans="1:13">
      <c r="A516" s="8">
        <v>41341</v>
      </c>
      <c r="B516" s="3">
        <v>5883.65</v>
      </c>
      <c r="C516" s="3">
        <v>5952.85</v>
      </c>
      <c r="D516" s="3">
        <v>5883</v>
      </c>
      <c r="E516" s="3">
        <v>5945.7</v>
      </c>
      <c r="F516" s="3">
        <v>150781148</v>
      </c>
      <c r="G516" s="3">
        <f t="shared" si="33"/>
        <v>18.83133999246072</v>
      </c>
      <c r="H516" s="3">
        <f t="shared" si="34"/>
        <v>18.718410385103819</v>
      </c>
      <c r="I516" s="3">
        <f>COUNTIF(Expirydates!$A$2:$A$233,Analysis!A516)</f>
        <v>0</v>
      </c>
      <c r="J516" s="20">
        <f t="shared" si="32"/>
        <v>18.718410385103819</v>
      </c>
      <c r="K516" s="3">
        <f>COUNTIF(Expirydates!$B$2:$B$233,Analysis!A516)</f>
        <v>0</v>
      </c>
      <c r="L516" s="3">
        <f t="shared" si="35"/>
        <v>18.718410385103819</v>
      </c>
      <c r="M516" s="3">
        <f>COUNTIF(Expirydates!$C$2:$C$233,Analysis!A516)</f>
        <v>1</v>
      </c>
    </row>
    <row r="517" spans="1:13">
      <c r="A517" s="8">
        <v>41340</v>
      </c>
      <c r="B517" s="3">
        <v>5801.3</v>
      </c>
      <c r="C517" s="3">
        <v>5878</v>
      </c>
      <c r="D517" s="3">
        <v>5801.3</v>
      </c>
      <c r="E517" s="3">
        <v>5863.3</v>
      </c>
      <c r="F517" s="3">
        <v>134679762</v>
      </c>
      <c r="G517" s="3">
        <f t="shared" si="33"/>
        <v>18.718410385103819</v>
      </c>
      <c r="H517" s="3">
        <f t="shared" si="34"/>
        <v>18.87112808955683</v>
      </c>
      <c r="I517" s="3">
        <f>COUNTIF(Expirydates!$A$2:$A$233,Analysis!A517)</f>
        <v>0</v>
      </c>
      <c r="J517" s="20">
        <f t="shared" si="32"/>
        <v>18.87112808955683</v>
      </c>
      <c r="K517" s="3">
        <f>COUNTIF(Expirydates!$B$2:$B$233,Analysis!A517)</f>
        <v>0</v>
      </c>
      <c r="L517" s="3">
        <f t="shared" si="35"/>
        <v>18.87112808955683</v>
      </c>
      <c r="M517" s="3">
        <f>COUNTIF(Expirydates!$C$2:$C$233,Analysis!A517)</f>
        <v>0</v>
      </c>
    </row>
    <row r="518" spans="1:13">
      <c r="A518" s="8">
        <v>41339</v>
      </c>
      <c r="B518" s="3">
        <v>5816.4</v>
      </c>
      <c r="C518" s="3">
        <v>5828.7</v>
      </c>
      <c r="D518" s="3">
        <v>5795.05</v>
      </c>
      <c r="E518" s="3">
        <v>5818.6</v>
      </c>
      <c r="F518" s="3">
        <v>156901392</v>
      </c>
      <c r="G518" s="3">
        <f t="shared" si="33"/>
        <v>18.87112808955683</v>
      </c>
      <c r="H518" s="3">
        <f t="shared" si="34"/>
        <v>18.855096922745091</v>
      </c>
      <c r="I518" s="3">
        <f>COUNTIF(Expirydates!$A$2:$A$233,Analysis!A518)</f>
        <v>0</v>
      </c>
      <c r="J518" s="20">
        <f t="shared" si="32"/>
        <v>18.855096922745091</v>
      </c>
      <c r="K518" s="3">
        <f>COUNTIF(Expirydates!$B$2:$B$233,Analysis!A518)</f>
        <v>0</v>
      </c>
      <c r="L518" s="3">
        <f t="shared" si="35"/>
        <v>18.855096922745091</v>
      </c>
      <c r="M518" s="3">
        <f>COUNTIF(Expirydates!$C$2:$C$233,Analysis!A518)</f>
        <v>0</v>
      </c>
    </row>
    <row r="519" spans="1:13">
      <c r="A519" s="8">
        <v>41338</v>
      </c>
      <c r="B519" s="3">
        <v>5722.45</v>
      </c>
      <c r="C519" s="3">
        <v>5790.1</v>
      </c>
      <c r="D519" s="3">
        <v>5722.4</v>
      </c>
      <c r="E519" s="3">
        <v>5784.25</v>
      </c>
      <c r="F519" s="3">
        <v>154406134</v>
      </c>
      <c r="G519" s="3">
        <f t="shared" si="33"/>
        <v>18.855096922745091</v>
      </c>
      <c r="H519" s="3">
        <f t="shared" si="34"/>
        <v>18.791466929344743</v>
      </c>
      <c r="I519" s="3">
        <f>COUNTIF(Expirydates!$A$2:$A$233,Analysis!A519)</f>
        <v>0</v>
      </c>
      <c r="J519" s="20">
        <f t="shared" si="32"/>
        <v>18.791466929344743</v>
      </c>
      <c r="K519" s="3">
        <f>COUNTIF(Expirydates!$B$2:$B$233,Analysis!A519)</f>
        <v>0</v>
      </c>
      <c r="L519" s="3">
        <f t="shared" si="35"/>
        <v>18.791466929344743</v>
      </c>
      <c r="M519" s="3">
        <f>COUNTIF(Expirydates!$C$2:$C$233,Analysis!A519)</f>
        <v>0</v>
      </c>
    </row>
    <row r="520" spans="1:13">
      <c r="A520" s="8">
        <v>41337</v>
      </c>
      <c r="B520" s="3">
        <v>5704.7</v>
      </c>
      <c r="C520" s="3">
        <v>5712</v>
      </c>
      <c r="D520" s="3">
        <v>5663.6</v>
      </c>
      <c r="E520" s="3">
        <v>5698.5</v>
      </c>
      <c r="F520" s="3">
        <v>144887325</v>
      </c>
      <c r="G520" s="3">
        <f t="shared" si="33"/>
        <v>18.791466929344743</v>
      </c>
      <c r="H520" s="3">
        <f t="shared" si="34"/>
        <v>18.97753835446834</v>
      </c>
      <c r="I520" s="3">
        <f>COUNTIF(Expirydates!$A$2:$A$233,Analysis!A520)</f>
        <v>0</v>
      </c>
      <c r="J520" s="20">
        <f t="shared" si="32"/>
        <v>18.97753835446834</v>
      </c>
      <c r="K520" s="3">
        <f>COUNTIF(Expirydates!$B$2:$B$233,Analysis!A520)</f>
        <v>0</v>
      </c>
      <c r="L520" s="3">
        <f t="shared" si="35"/>
        <v>18.97753835446834</v>
      </c>
      <c r="M520" s="3">
        <f>COUNTIF(Expirydates!$C$2:$C$233,Analysis!A520)</f>
        <v>0</v>
      </c>
    </row>
    <row r="521" spans="1:13">
      <c r="A521" s="8">
        <v>41334</v>
      </c>
      <c r="B521" s="3">
        <v>5702.45</v>
      </c>
      <c r="C521" s="3">
        <v>5739.45</v>
      </c>
      <c r="D521" s="3">
        <v>5679.9</v>
      </c>
      <c r="E521" s="3">
        <v>5719.7</v>
      </c>
      <c r="F521" s="3">
        <v>174517984</v>
      </c>
      <c r="G521" s="3">
        <f t="shared" si="33"/>
        <v>18.97753835446834</v>
      </c>
      <c r="H521" s="3">
        <f t="shared" si="34"/>
        <v>19.629201873945195</v>
      </c>
      <c r="I521" s="3">
        <f>COUNTIF(Expirydates!$A$2:$A$233,Analysis!A521)</f>
        <v>0</v>
      </c>
      <c r="J521" s="20">
        <f t="shared" si="32"/>
        <v>19.629201873945195</v>
      </c>
      <c r="K521" s="3">
        <f>COUNTIF(Expirydates!$B$2:$B$233,Analysis!A521)</f>
        <v>1</v>
      </c>
      <c r="L521" s="3">
        <f t="shared" si="35"/>
        <v>19.629201873945195</v>
      </c>
      <c r="M521" s="3">
        <f>COUNTIF(Expirydates!$C$2:$C$233,Analysis!A521)</f>
        <v>0</v>
      </c>
    </row>
    <row r="522" spans="1:13">
      <c r="A522" s="8">
        <v>41333</v>
      </c>
      <c r="B522" s="3">
        <v>5834.35</v>
      </c>
      <c r="C522" s="3">
        <v>5849.9</v>
      </c>
      <c r="D522" s="3">
        <v>5671.9</v>
      </c>
      <c r="E522" s="3">
        <v>5693.05</v>
      </c>
      <c r="F522" s="3">
        <v>334852895</v>
      </c>
      <c r="G522" s="3">
        <f t="shared" si="33"/>
        <v>19.629201873945195</v>
      </c>
      <c r="H522" s="3">
        <f t="shared" si="34"/>
        <v>18.98124427121239</v>
      </c>
      <c r="I522" s="3">
        <f>COUNTIF(Expirydates!$A$2:$A$233,Analysis!A522)</f>
        <v>1</v>
      </c>
      <c r="J522" s="20">
        <f t="shared" si="32"/>
        <v>18.98124427121239</v>
      </c>
      <c r="K522" s="3">
        <f>COUNTIF(Expirydates!$B$2:$B$233,Analysis!A522)</f>
        <v>0</v>
      </c>
      <c r="L522" s="3">
        <f t="shared" si="35"/>
        <v>18.98124427121239</v>
      </c>
      <c r="M522" s="3">
        <f>COUNTIF(Expirydates!$C$2:$C$233,Analysis!A522)</f>
        <v>0</v>
      </c>
    </row>
    <row r="523" spans="1:13">
      <c r="A523" s="8">
        <v>41332</v>
      </c>
      <c r="B523" s="3">
        <v>5784.9</v>
      </c>
      <c r="C523" s="3">
        <v>5818.2</v>
      </c>
      <c r="D523" s="3">
        <v>5749.7</v>
      </c>
      <c r="E523" s="3">
        <v>5796.9</v>
      </c>
      <c r="F523" s="3">
        <v>175165933</v>
      </c>
      <c r="G523" s="3">
        <f t="shared" si="33"/>
        <v>18.98124427121239</v>
      </c>
      <c r="H523" s="3">
        <f t="shared" si="34"/>
        <v>18.874048142821916</v>
      </c>
      <c r="I523" s="3">
        <f>COUNTIF(Expirydates!$A$2:$A$233,Analysis!A523)</f>
        <v>0</v>
      </c>
      <c r="J523" s="20">
        <f t="shared" si="32"/>
        <v>18.874048142821916</v>
      </c>
      <c r="K523" s="3">
        <f>COUNTIF(Expirydates!$B$2:$B$233,Analysis!A523)</f>
        <v>0</v>
      </c>
      <c r="L523" s="3">
        <f t="shared" si="35"/>
        <v>18.874048142821916</v>
      </c>
      <c r="M523" s="3">
        <f>COUNTIF(Expirydates!$C$2:$C$233,Analysis!A523)</f>
        <v>0</v>
      </c>
    </row>
    <row r="524" spans="1:13">
      <c r="A524" s="8">
        <v>41331</v>
      </c>
      <c r="B524" s="3">
        <v>5838.3</v>
      </c>
      <c r="C524" s="3">
        <v>5838.85</v>
      </c>
      <c r="D524" s="3">
        <v>5748.6</v>
      </c>
      <c r="E524" s="3">
        <v>5761.35</v>
      </c>
      <c r="F524" s="3">
        <v>157360222</v>
      </c>
      <c r="G524" s="3">
        <f t="shared" si="33"/>
        <v>18.874048142821916</v>
      </c>
      <c r="H524" s="3">
        <f t="shared" si="34"/>
        <v>18.644853653295772</v>
      </c>
      <c r="I524" s="3">
        <f>COUNTIF(Expirydates!$A$2:$A$233,Analysis!A524)</f>
        <v>0</v>
      </c>
      <c r="J524" s="20">
        <f t="shared" si="32"/>
        <v>18.644853653295772</v>
      </c>
      <c r="K524" s="3">
        <f>COUNTIF(Expirydates!$B$2:$B$233,Analysis!A524)</f>
        <v>0</v>
      </c>
      <c r="L524" s="3">
        <f t="shared" si="35"/>
        <v>18.644853653295772</v>
      </c>
      <c r="M524" s="3">
        <f>COUNTIF(Expirydates!$C$2:$C$233,Analysis!A524)</f>
        <v>0</v>
      </c>
    </row>
    <row r="525" spans="1:13">
      <c r="A525" s="8">
        <v>41330</v>
      </c>
      <c r="B525" s="3">
        <v>5870.55</v>
      </c>
      <c r="C525" s="3">
        <v>5878.4</v>
      </c>
      <c r="D525" s="3">
        <v>5825</v>
      </c>
      <c r="E525" s="3">
        <v>5854.75</v>
      </c>
      <c r="F525" s="3">
        <v>125128736</v>
      </c>
      <c r="G525" s="3">
        <f t="shared" si="33"/>
        <v>18.644853653295772</v>
      </c>
      <c r="H525" s="3">
        <f t="shared" si="34"/>
        <v>18.872054821954084</v>
      </c>
      <c r="I525" s="3">
        <f>COUNTIF(Expirydates!$A$2:$A$233,Analysis!A525)</f>
        <v>0</v>
      </c>
      <c r="J525" s="20">
        <f t="shared" si="32"/>
        <v>18.872054821954084</v>
      </c>
      <c r="K525" s="3">
        <f>COUNTIF(Expirydates!$B$2:$B$233,Analysis!A525)</f>
        <v>0</v>
      </c>
      <c r="L525" s="3">
        <f t="shared" si="35"/>
        <v>18.872054821954084</v>
      </c>
      <c r="M525" s="3">
        <f>COUNTIF(Expirydates!$C$2:$C$233,Analysis!A525)</f>
        <v>0</v>
      </c>
    </row>
    <row r="526" spans="1:13">
      <c r="A526" s="8">
        <v>41327</v>
      </c>
      <c r="B526" s="3">
        <v>5837.95</v>
      </c>
      <c r="C526" s="3">
        <v>5873.8</v>
      </c>
      <c r="D526" s="3">
        <v>5835.8</v>
      </c>
      <c r="E526" s="3">
        <v>5850.3</v>
      </c>
      <c r="F526" s="3">
        <v>157046865</v>
      </c>
      <c r="G526" s="3">
        <f t="shared" si="33"/>
        <v>18.872054821954084</v>
      </c>
      <c r="H526" s="3">
        <f t="shared" si="34"/>
        <v>18.886935065821163</v>
      </c>
      <c r="I526" s="3">
        <f>COUNTIF(Expirydates!$A$2:$A$233,Analysis!A526)</f>
        <v>0</v>
      </c>
      <c r="J526" s="20">
        <f t="shared" si="32"/>
        <v>18.886935065821163</v>
      </c>
      <c r="K526" s="3">
        <f>COUNTIF(Expirydates!$B$2:$B$233,Analysis!A526)</f>
        <v>0</v>
      </c>
      <c r="L526" s="3">
        <f t="shared" si="35"/>
        <v>18.886935065821163</v>
      </c>
      <c r="M526" s="3">
        <f>COUNTIF(Expirydates!$C$2:$C$233,Analysis!A526)</f>
        <v>0</v>
      </c>
    </row>
    <row r="527" spans="1:13">
      <c r="A527" s="8">
        <v>41326</v>
      </c>
      <c r="B527" s="3">
        <v>5909.65</v>
      </c>
      <c r="C527" s="3">
        <v>5921.15</v>
      </c>
      <c r="D527" s="3">
        <v>5844.4</v>
      </c>
      <c r="E527" s="3">
        <v>5852.25</v>
      </c>
      <c r="F527" s="3">
        <v>159401234</v>
      </c>
      <c r="G527" s="3">
        <f t="shared" si="33"/>
        <v>18.886935065821163</v>
      </c>
      <c r="H527" s="3">
        <f t="shared" si="34"/>
        <v>18.723405338235512</v>
      </c>
      <c r="I527" s="3">
        <f>COUNTIF(Expirydates!$A$2:$A$233,Analysis!A527)</f>
        <v>0</v>
      </c>
      <c r="J527" s="20">
        <f t="shared" si="32"/>
        <v>18.723405338235512</v>
      </c>
      <c r="K527" s="3">
        <f>COUNTIF(Expirydates!$B$2:$B$233,Analysis!A527)</f>
        <v>0</v>
      </c>
      <c r="L527" s="3">
        <f t="shared" si="35"/>
        <v>18.723405338235512</v>
      </c>
      <c r="M527" s="3">
        <f>COUNTIF(Expirydates!$C$2:$C$233,Analysis!A527)</f>
        <v>1</v>
      </c>
    </row>
    <row r="528" spans="1:13">
      <c r="A528" s="8">
        <v>41325</v>
      </c>
      <c r="B528" s="3">
        <v>5966.3</v>
      </c>
      <c r="C528" s="3">
        <v>5971</v>
      </c>
      <c r="D528" s="3">
        <v>5937.55</v>
      </c>
      <c r="E528" s="3">
        <v>5943.05</v>
      </c>
      <c r="F528" s="3">
        <v>135354164</v>
      </c>
      <c r="G528" s="3">
        <f t="shared" si="33"/>
        <v>18.723405338235512</v>
      </c>
      <c r="H528" s="3">
        <f t="shared" si="34"/>
        <v>18.43048035057592</v>
      </c>
      <c r="I528" s="3">
        <f>COUNTIF(Expirydates!$A$2:$A$233,Analysis!A528)</f>
        <v>0</v>
      </c>
      <c r="J528" s="20">
        <f t="shared" si="32"/>
        <v>18.43048035057592</v>
      </c>
      <c r="K528" s="3">
        <f>COUNTIF(Expirydates!$B$2:$B$233,Analysis!A528)</f>
        <v>0</v>
      </c>
      <c r="L528" s="3">
        <f t="shared" si="35"/>
        <v>18.43048035057592</v>
      </c>
      <c r="M528" s="3">
        <f>COUNTIF(Expirydates!$C$2:$C$233,Analysis!A528)</f>
        <v>0</v>
      </c>
    </row>
    <row r="529" spans="1:13">
      <c r="A529" s="8">
        <v>41324</v>
      </c>
      <c r="B529" s="3">
        <v>5900.2</v>
      </c>
      <c r="C529" s="3">
        <v>5947.55</v>
      </c>
      <c r="D529" s="3">
        <v>5883.15</v>
      </c>
      <c r="E529" s="3">
        <v>5939.7</v>
      </c>
      <c r="F529" s="3">
        <v>100984778</v>
      </c>
      <c r="G529" s="3">
        <f t="shared" si="33"/>
        <v>18.43048035057592</v>
      </c>
      <c r="H529" s="3">
        <f t="shared" si="34"/>
        <v>18.554198825238291</v>
      </c>
      <c r="I529" s="3">
        <f>COUNTIF(Expirydates!$A$2:$A$233,Analysis!A529)</f>
        <v>0</v>
      </c>
      <c r="J529" s="20">
        <f t="shared" si="32"/>
        <v>18.554198825238291</v>
      </c>
      <c r="K529" s="3">
        <f>COUNTIF(Expirydates!$B$2:$B$233,Analysis!A529)</f>
        <v>0</v>
      </c>
      <c r="L529" s="3">
        <f t="shared" si="35"/>
        <v>18.554198825238291</v>
      </c>
      <c r="M529" s="3">
        <f>COUNTIF(Expirydates!$C$2:$C$233,Analysis!A529)</f>
        <v>0</v>
      </c>
    </row>
    <row r="530" spans="1:13">
      <c r="A530" s="8">
        <v>41323</v>
      </c>
      <c r="B530" s="3">
        <v>5888.65</v>
      </c>
      <c r="C530" s="3">
        <v>5911</v>
      </c>
      <c r="D530" s="3">
        <v>5878.45</v>
      </c>
      <c r="E530" s="3">
        <v>5898.2</v>
      </c>
      <c r="F530" s="3">
        <v>114284193</v>
      </c>
      <c r="G530" s="3">
        <f t="shared" si="33"/>
        <v>18.554198825238291</v>
      </c>
      <c r="H530" s="3">
        <f t="shared" si="34"/>
        <v>18.644559584874902</v>
      </c>
      <c r="I530" s="3">
        <f>COUNTIF(Expirydates!$A$2:$A$233,Analysis!A530)</f>
        <v>0</v>
      </c>
      <c r="J530" s="20">
        <f t="shared" si="32"/>
        <v>18.644559584874902</v>
      </c>
      <c r="K530" s="3">
        <f>COUNTIF(Expirydates!$B$2:$B$233,Analysis!A530)</f>
        <v>0</v>
      </c>
      <c r="L530" s="3">
        <f t="shared" si="35"/>
        <v>18.644559584874902</v>
      </c>
      <c r="M530" s="3">
        <f>COUNTIF(Expirydates!$C$2:$C$233,Analysis!A530)</f>
        <v>0</v>
      </c>
    </row>
    <row r="531" spans="1:13">
      <c r="A531" s="8">
        <v>41320</v>
      </c>
      <c r="B531" s="3">
        <v>5869.95</v>
      </c>
      <c r="C531" s="3">
        <v>5899.95</v>
      </c>
      <c r="D531" s="3">
        <v>5853.9</v>
      </c>
      <c r="E531" s="3">
        <v>5887.4</v>
      </c>
      <c r="F531" s="3">
        <v>125091945</v>
      </c>
      <c r="G531" s="3">
        <f t="shared" si="33"/>
        <v>18.644559584874902</v>
      </c>
      <c r="H531" s="3">
        <f t="shared" si="34"/>
        <v>18.784146532820984</v>
      </c>
      <c r="I531" s="3">
        <f>COUNTIF(Expirydates!$A$2:$A$233,Analysis!A531)</f>
        <v>1</v>
      </c>
      <c r="J531" s="20">
        <f t="shared" si="32"/>
        <v>18.784146532820984</v>
      </c>
      <c r="K531" s="3">
        <f>COUNTIF(Expirydates!$B$2:$B$233,Analysis!A531)</f>
        <v>0</v>
      </c>
      <c r="L531" s="3">
        <f t="shared" si="35"/>
        <v>18.784146532820984</v>
      </c>
      <c r="M531" s="3">
        <f>COUNTIF(Expirydates!$C$2:$C$233,Analysis!A531)</f>
        <v>0</v>
      </c>
    </row>
    <row r="532" spans="1:13">
      <c r="A532" s="8">
        <v>41319</v>
      </c>
      <c r="B532" s="3">
        <v>5933.2</v>
      </c>
      <c r="C532" s="3">
        <v>5940.2</v>
      </c>
      <c r="D532" s="3">
        <v>5884.55</v>
      </c>
      <c r="E532" s="3">
        <v>5896.95</v>
      </c>
      <c r="F532" s="3">
        <v>143830565</v>
      </c>
      <c r="G532" s="3">
        <f t="shared" si="33"/>
        <v>18.784146532820984</v>
      </c>
      <c r="H532" s="3">
        <f t="shared" si="34"/>
        <v>18.77581091935032</v>
      </c>
      <c r="I532" s="3">
        <f>COUNTIF(Expirydates!$A$2:$A$233,Analysis!A532)</f>
        <v>0</v>
      </c>
      <c r="J532" s="20">
        <f t="shared" si="32"/>
        <v>18.77581091935032</v>
      </c>
      <c r="K532" s="3">
        <f>COUNTIF(Expirydates!$B$2:$B$233,Analysis!A532)</f>
        <v>0</v>
      </c>
      <c r="L532" s="3">
        <f t="shared" si="35"/>
        <v>18.77581091935032</v>
      </c>
      <c r="M532" s="3">
        <f>COUNTIF(Expirydates!$C$2:$C$233,Analysis!A532)</f>
        <v>0</v>
      </c>
    </row>
    <row r="533" spans="1:13">
      <c r="A533" s="8">
        <v>41318</v>
      </c>
      <c r="B533" s="3">
        <v>5943.15</v>
      </c>
      <c r="C533" s="3">
        <v>5969.5</v>
      </c>
      <c r="D533" s="3">
        <v>5922.95</v>
      </c>
      <c r="E533" s="3">
        <v>5932.95</v>
      </c>
      <c r="F533" s="3">
        <v>142636632</v>
      </c>
      <c r="G533" s="3">
        <f t="shared" si="33"/>
        <v>18.77581091935032</v>
      </c>
      <c r="H533" s="3">
        <f t="shared" si="34"/>
        <v>18.777267604011826</v>
      </c>
      <c r="I533" s="3">
        <f>COUNTIF(Expirydates!$A$2:$A$233,Analysis!A533)</f>
        <v>0</v>
      </c>
      <c r="J533" s="20">
        <f t="shared" si="32"/>
        <v>18.777267604011826</v>
      </c>
      <c r="K533" s="3">
        <f>COUNTIF(Expirydates!$B$2:$B$233,Analysis!A533)</f>
        <v>0</v>
      </c>
      <c r="L533" s="3">
        <f t="shared" si="35"/>
        <v>18.777267604011826</v>
      </c>
      <c r="M533" s="3">
        <f>COUNTIF(Expirydates!$C$2:$C$233,Analysis!A533)</f>
        <v>0</v>
      </c>
    </row>
    <row r="534" spans="1:13">
      <c r="A534" s="8">
        <v>41317</v>
      </c>
      <c r="B534" s="3">
        <v>5894.35</v>
      </c>
      <c r="C534" s="3">
        <v>5927.65</v>
      </c>
      <c r="D534" s="3">
        <v>5886.45</v>
      </c>
      <c r="E534" s="3">
        <v>5922.5</v>
      </c>
      <c r="F534" s="3">
        <v>142844560</v>
      </c>
      <c r="G534" s="3">
        <f t="shared" si="33"/>
        <v>18.777267604011826</v>
      </c>
      <c r="H534" s="3">
        <f t="shared" si="34"/>
        <v>18.619192750211543</v>
      </c>
      <c r="I534" s="3">
        <f>COUNTIF(Expirydates!$A$2:$A$233,Analysis!A534)</f>
        <v>0</v>
      </c>
      <c r="J534" s="20">
        <f t="shared" si="32"/>
        <v>18.619192750211543</v>
      </c>
      <c r="K534" s="3">
        <f>COUNTIF(Expirydates!$B$2:$B$233,Analysis!A534)</f>
        <v>0</v>
      </c>
      <c r="L534" s="3">
        <f t="shared" si="35"/>
        <v>18.619192750211543</v>
      </c>
      <c r="M534" s="3">
        <f>COUNTIF(Expirydates!$C$2:$C$233,Analysis!A534)</f>
        <v>0</v>
      </c>
    </row>
    <row r="535" spans="1:13">
      <c r="A535" s="8">
        <v>41316</v>
      </c>
      <c r="B535" s="3">
        <v>5920.05</v>
      </c>
      <c r="C535" s="3">
        <v>5924.15</v>
      </c>
      <c r="D535" s="3">
        <v>5879.1</v>
      </c>
      <c r="E535" s="3">
        <v>5897.85</v>
      </c>
      <c r="F535" s="3">
        <v>121958667</v>
      </c>
      <c r="G535" s="3">
        <f t="shared" si="33"/>
        <v>18.619192750211543</v>
      </c>
      <c r="H535" s="3">
        <f t="shared" si="34"/>
        <v>19.076164353583565</v>
      </c>
      <c r="I535" s="3">
        <f>COUNTIF(Expirydates!$A$2:$A$233,Analysis!A535)</f>
        <v>0</v>
      </c>
      <c r="J535" s="20">
        <f t="shared" si="32"/>
        <v>19.076164353583565</v>
      </c>
      <c r="K535" s="3">
        <f>COUNTIF(Expirydates!$B$2:$B$233,Analysis!A535)</f>
        <v>0</v>
      </c>
      <c r="L535" s="3">
        <f t="shared" si="35"/>
        <v>19.076164353583565</v>
      </c>
      <c r="M535" s="3">
        <f>COUNTIF(Expirydates!$C$2:$C$233,Analysis!A535)</f>
        <v>0</v>
      </c>
    </row>
    <row r="536" spans="1:13">
      <c r="A536" s="8">
        <v>41313</v>
      </c>
      <c r="B536" s="3">
        <v>5929.1</v>
      </c>
      <c r="C536" s="3">
        <v>5953.7</v>
      </c>
      <c r="D536" s="3">
        <v>5883.65</v>
      </c>
      <c r="E536" s="3">
        <v>5903.5</v>
      </c>
      <c r="F536" s="3">
        <v>192607376</v>
      </c>
      <c r="G536" s="3">
        <f t="shared" si="33"/>
        <v>19.076164353583565</v>
      </c>
      <c r="H536" s="3">
        <f t="shared" si="34"/>
        <v>18.875870125845445</v>
      </c>
      <c r="I536" s="3">
        <f>COUNTIF(Expirydates!$A$2:$A$233,Analysis!A536)</f>
        <v>0</v>
      </c>
      <c r="J536" s="20">
        <f t="shared" si="32"/>
        <v>18.875870125845445</v>
      </c>
      <c r="K536" s="3">
        <f>COUNTIF(Expirydates!$B$2:$B$233,Analysis!A536)</f>
        <v>0</v>
      </c>
      <c r="L536" s="3">
        <f t="shared" si="35"/>
        <v>18.875870125845445</v>
      </c>
      <c r="M536" s="3">
        <f>COUNTIF(Expirydates!$C$2:$C$233,Analysis!A536)</f>
        <v>1</v>
      </c>
    </row>
    <row r="537" spans="1:13">
      <c r="A537" s="8">
        <v>41312</v>
      </c>
      <c r="B537" s="3">
        <v>5936.45</v>
      </c>
      <c r="C537" s="3">
        <v>5978.5</v>
      </c>
      <c r="D537" s="3">
        <v>5927.6</v>
      </c>
      <c r="E537" s="3">
        <v>5938.8</v>
      </c>
      <c r="F537" s="3">
        <v>157647191</v>
      </c>
      <c r="G537" s="3">
        <f t="shared" si="33"/>
        <v>18.875870125845445</v>
      </c>
      <c r="H537" s="3">
        <f t="shared" si="34"/>
        <v>18.876939886505241</v>
      </c>
      <c r="I537" s="3">
        <f>COUNTIF(Expirydates!$A$2:$A$233,Analysis!A537)</f>
        <v>0</v>
      </c>
      <c r="J537" s="20">
        <f t="shared" si="32"/>
        <v>18.876939886505241</v>
      </c>
      <c r="K537" s="3">
        <f>COUNTIF(Expirydates!$B$2:$B$233,Analysis!A537)</f>
        <v>0</v>
      </c>
      <c r="L537" s="3">
        <f t="shared" si="35"/>
        <v>18.876939886505241</v>
      </c>
      <c r="M537" s="3">
        <f>COUNTIF(Expirydates!$C$2:$C$233,Analysis!A537)</f>
        <v>0</v>
      </c>
    </row>
    <row r="538" spans="1:13">
      <c r="A538" s="8">
        <v>41311</v>
      </c>
      <c r="B538" s="3">
        <v>5988.05</v>
      </c>
      <c r="C538" s="3">
        <v>5990.9</v>
      </c>
      <c r="D538" s="3">
        <v>5953.15</v>
      </c>
      <c r="E538" s="3">
        <v>5959.2</v>
      </c>
      <c r="F538" s="3">
        <v>157815926</v>
      </c>
      <c r="G538" s="3">
        <f t="shared" si="33"/>
        <v>18.876939886505241</v>
      </c>
      <c r="H538" s="3">
        <f t="shared" si="34"/>
        <v>18.729836884300202</v>
      </c>
      <c r="I538" s="3">
        <f>COUNTIF(Expirydates!$A$2:$A$233,Analysis!A538)</f>
        <v>0</v>
      </c>
      <c r="J538" s="20">
        <f t="shared" si="32"/>
        <v>18.729836884300202</v>
      </c>
      <c r="K538" s="3">
        <f>COUNTIF(Expirydates!$B$2:$B$233,Analysis!A538)</f>
        <v>0</v>
      </c>
      <c r="L538" s="3">
        <f t="shared" si="35"/>
        <v>18.729836884300202</v>
      </c>
      <c r="M538" s="3">
        <f>COUNTIF(Expirydates!$C$2:$C$233,Analysis!A538)</f>
        <v>0</v>
      </c>
    </row>
    <row r="539" spans="1:13">
      <c r="A539" s="8">
        <v>41310</v>
      </c>
      <c r="B539" s="3">
        <v>5948.2</v>
      </c>
      <c r="C539" s="3">
        <v>5970.35</v>
      </c>
      <c r="D539" s="3">
        <v>5946.9</v>
      </c>
      <c r="E539" s="3">
        <v>5956.9</v>
      </c>
      <c r="F539" s="3">
        <v>136227506</v>
      </c>
      <c r="G539" s="3">
        <f t="shared" si="33"/>
        <v>18.729836884300202</v>
      </c>
      <c r="H539" s="3">
        <f t="shared" si="34"/>
        <v>18.769518130319792</v>
      </c>
      <c r="I539" s="3">
        <f>COUNTIF(Expirydates!$A$2:$A$233,Analysis!A539)</f>
        <v>0</v>
      </c>
      <c r="J539" s="20">
        <f t="shared" si="32"/>
        <v>18.769518130319792</v>
      </c>
      <c r="K539" s="3">
        <f>COUNTIF(Expirydates!$B$2:$B$233,Analysis!A539)</f>
        <v>0</v>
      </c>
      <c r="L539" s="3">
        <f t="shared" si="35"/>
        <v>18.769518130319792</v>
      </c>
      <c r="M539" s="3">
        <f>COUNTIF(Expirydates!$C$2:$C$233,Analysis!A539)</f>
        <v>0</v>
      </c>
    </row>
    <row r="540" spans="1:13">
      <c r="A540" s="8">
        <v>41309</v>
      </c>
      <c r="B540" s="3">
        <v>6025.2</v>
      </c>
      <c r="C540" s="3">
        <v>6038.5</v>
      </c>
      <c r="D540" s="3">
        <v>5981.25</v>
      </c>
      <c r="E540" s="3">
        <v>5987.25</v>
      </c>
      <c r="F540" s="3">
        <v>141741868</v>
      </c>
      <c r="G540" s="3">
        <f t="shared" si="33"/>
        <v>18.769518130319792</v>
      </c>
      <c r="H540" s="3">
        <f t="shared" si="34"/>
        <v>18.886118590859159</v>
      </c>
      <c r="I540" s="3">
        <f>COUNTIF(Expirydates!$A$2:$A$233,Analysis!A540)</f>
        <v>0</v>
      </c>
      <c r="J540" s="20">
        <f t="shared" si="32"/>
        <v>18.886118590859159</v>
      </c>
      <c r="K540" s="3">
        <f>COUNTIF(Expirydates!$B$2:$B$233,Analysis!A540)</f>
        <v>0</v>
      </c>
      <c r="L540" s="3">
        <f t="shared" si="35"/>
        <v>18.886118590859159</v>
      </c>
      <c r="M540" s="3">
        <f>COUNTIF(Expirydates!$C$2:$C$233,Analysis!A540)</f>
        <v>0</v>
      </c>
    </row>
    <row r="541" spans="1:13">
      <c r="A541" s="8">
        <v>41306</v>
      </c>
      <c r="B541" s="3">
        <v>6040.95</v>
      </c>
      <c r="C541" s="3">
        <v>6052.95</v>
      </c>
      <c r="D541" s="3">
        <v>5983.2</v>
      </c>
      <c r="E541" s="3">
        <v>5998.9</v>
      </c>
      <c r="F541" s="3">
        <v>159271140</v>
      </c>
      <c r="G541" s="3">
        <f t="shared" si="33"/>
        <v>18.886118590859159</v>
      </c>
      <c r="H541" s="3">
        <f t="shared" si="34"/>
        <v>18.94254570934438</v>
      </c>
      <c r="I541" s="3">
        <f>COUNTIF(Expirydates!$A$2:$A$233,Analysis!A541)</f>
        <v>0</v>
      </c>
      <c r="J541" s="20">
        <f t="shared" si="32"/>
        <v>18.94254570934438</v>
      </c>
      <c r="K541" s="3">
        <f>COUNTIF(Expirydates!$B$2:$B$233,Analysis!A541)</f>
        <v>1</v>
      </c>
      <c r="L541" s="3">
        <f t="shared" si="35"/>
        <v>18.94254570934438</v>
      </c>
      <c r="M541" s="3">
        <f>COUNTIF(Expirydates!$C$2:$C$233,Analysis!A541)</f>
        <v>0</v>
      </c>
    </row>
    <row r="542" spans="1:13">
      <c r="A542" s="8">
        <v>41305</v>
      </c>
      <c r="B542" s="3">
        <v>6045.65</v>
      </c>
      <c r="C542" s="3">
        <v>6058.05</v>
      </c>
      <c r="D542" s="3">
        <v>6025.15</v>
      </c>
      <c r="E542" s="3">
        <v>6034.75</v>
      </c>
      <c r="F542" s="3">
        <v>168516750</v>
      </c>
      <c r="G542" s="3">
        <f t="shared" si="33"/>
        <v>18.94254570934438</v>
      </c>
      <c r="H542" s="3">
        <f t="shared" si="34"/>
        <v>18.63758775239798</v>
      </c>
      <c r="I542" s="3">
        <f>COUNTIF(Expirydates!$A$2:$A$233,Analysis!A542)</f>
        <v>1</v>
      </c>
      <c r="J542" s="20">
        <f t="shared" si="32"/>
        <v>18.63758775239798</v>
      </c>
      <c r="K542" s="3">
        <f>COUNTIF(Expirydates!$B$2:$B$233,Analysis!A542)</f>
        <v>0</v>
      </c>
      <c r="L542" s="3">
        <f t="shared" si="35"/>
        <v>18.63758775239798</v>
      </c>
      <c r="M542" s="3">
        <f>COUNTIF(Expirydates!$C$2:$C$233,Analysis!A542)</f>
        <v>0</v>
      </c>
    </row>
    <row r="543" spans="1:13">
      <c r="A543" s="8">
        <v>41304</v>
      </c>
      <c r="B543" s="3">
        <v>6065</v>
      </c>
      <c r="C543" s="3">
        <v>6071.95</v>
      </c>
      <c r="D543" s="3">
        <v>6044.15</v>
      </c>
      <c r="E543" s="3">
        <v>6055.75</v>
      </c>
      <c r="F543" s="3">
        <v>124222858</v>
      </c>
      <c r="G543" s="3">
        <f t="shared" si="33"/>
        <v>18.63758775239798</v>
      </c>
      <c r="H543" s="3">
        <f t="shared" si="34"/>
        <v>18.875277240546005</v>
      </c>
      <c r="I543" s="3">
        <f>COUNTIF(Expirydates!$A$2:$A$233,Analysis!A543)</f>
        <v>0</v>
      </c>
      <c r="J543" s="20">
        <f t="shared" si="32"/>
        <v>18.875277240546005</v>
      </c>
      <c r="K543" s="3">
        <f>COUNTIF(Expirydates!$B$2:$B$233,Analysis!A543)</f>
        <v>0</v>
      </c>
      <c r="L543" s="3">
        <f t="shared" si="35"/>
        <v>18.875277240546005</v>
      </c>
      <c r="M543" s="3">
        <f>COUNTIF(Expirydates!$C$2:$C$233,Analysis!A543)</f>
        <v>0</v>
      </c>
    </row>
    <row r="544" spans="1:13">
      <c r="A544" s="8">
        <v>41303</v>
      </c>
      <c r="B544" s="3">
        <v>6064.7</v>
      </c>
      <c r="C544" s="3">
        <v>6111.8</v>
      </c>
      <c r="D544" s="3">
        <v>6042.45</v>
      </c>
      <c r="E544" s="3">
        <v>6049.9</v>
      </c>
      <c r="F544" s="3">
        <v>157553752</v>
      </c>
      <c r="G544" s="3">
        <f t="shared" si="33"/>
        <v>18.875277240546005</v>
      </c>
      <c r="H544" s="3">
        <f t="shared" si="34"/>
        <v>18.543897912372564</v>
      </c>
      <c r="I544" s="3">
        <f>COUNTIF(Expirydates!$A$2:$A$233,Analysis!A544)</f>
        <v>0</v>
      </c>
      <c r="J544" s="20">
        <f t="shared" si="32"/>
        <v>18.543897912372564</v>
      </c>
      <c r="K544" s="3">
        <f>COUNTIF(Expirydates!$B$2:$B$233,Analysis!A544)</f>
        <v>0</v>
      </c>
      <c r="L544" s="3">
        <f t="shared" si="35"/>
        <v>18.543897912372564</v>
      </c>
      <c r="M544" s="3">
        <f>COUNTIF(Expirydates!$C$2:$C$233,Analysis!A544)</f>
        <v>0</v>
      </c>
    </row>
    <row r="545" spans="1:13">
      <c r="A545" s="8">
        <v>41302</v>
      </c>
      <c r="B545" s="3">
        <v>6082.1</v>
      </c>
      <c r="C545" s="3">
        <v>6088.4</v>
      </c>
      <c r="D545" s="3">
        <v>6061.4</v>
      </c>
      <c r="E545" s="3">
        <v>6074.8</v>
      </c>
      <c r="F545" s="3">
        <v>113113004</v>
      </c>
      <c r="G545" s="3">
        <f t="shared" si="33"/>
        <v>18.543897912372564</v>
      </c>
      <c r="H545" s="3">
        <f t="shared" si="34"/>
        <v>18.809929745502966</v>
      </c>
      <c r="I545" s="3">
        <f>COUNTIF(Expirydates!$A$2:$A$233,Analysis!A545)</f>
        <v>0</v>
      </c>
      <c r="J545" s="20">
        <f t="shared" si="32"/>
        <v>18.809929745502966</v>
      </c>
      <c r="K545" s="3">
        <f>COUNTIF(Expirydates!$B$2:$B$233,Analysis!A545)</f>
        <v>0</v>
      </c>
      <c r="L545" s="3">
        <f t="shared" si="35"/>
        <v>18.809929745502966</v>
      </c>
      <c r="M545" s="3">
        <f>COUNTIF(Expirydates!$C$2:$C$233,Analysis!A545)</f>
        <v>0</v>
      </c>
    </row>
    <row r="546" spans="1:13">
      <c r="A546" s="8">
        <v>41299</v>
      </c>
      <c r="B546" s="3">
        <v>6024.5</v>
      </c>
      <c r="C546" s="3">
        <v>6080.55</v>
      </c>
      <c r="D546" s="3">
        <v>6014.45</v>
      </c>
      <c r="E546" s="3">
        <v>6074.65</v>
      </c>
      <c r="F546" s="3">
        <v>147587200</v>
      </c>
      <c r="G546" s="3">
        <f t="shared" si="33"/>
        <v>18.809929745502966</v>
      </c>
      <c r="H546" s="3">
        <f t="shared" si="34"/>
        <v>19.037001894861721</v>
      </c>
      <c r="I546" s="3">
        <f>COUNTIF(Expirydates!$A$2:$A$233,Analysis!A546)</f>
        <v>0</v>
      </c>
      <c r="J546" s="20">
        <f t="shared" si="32"/>
        <v>19.037001894861721</v>
      </c>
      <c r="K546" s="3">
        <f>COUNTIF(Expirydates!$B$2:$B$233,Analysis!A546)</f>
        <v>0</v>
      </c>
      <c r="L546" s="3">
        <f t="shared" si="35"/>
        <v>19.037001894861721</v>
      </c>
      <c r="M546" s="3">
        <f>COUNTIF(Expirydates!$C$2:$C$233,Analysis!A546)</f>
        <v>0</v>
      </c>
    </row>
    <row r="547" spans="1:13">
      <c r="A547" s="8">
        <v>41298</v>
      </c>
      <c r="B547" s="3">
        <v>6046.2</v>
      </c>
      <c r="C547" s="3">
        <v>6065.3</v>
      </c>
      <c r="D547" s="3">
        <v>6007.85</v>
      </c>
      <c r="E547" s="3">
        <v>6019.35</v>
      </c>
      <c r="F547" s="3">
        <v>185210189</v>
      </c>
      <c r="G547" s="3">
        <f t="shared" si="33"/>
        <v>19.037001894861721</v>
      </c>
      <c r="H547" s="3">
        <f t="shared" si="34"/>
        <v>18.73541257556974</v>
      </c>
      <c r="I547" s="3">
        <f>COUNTIF(Expirydates!$A$2:$A$233,Analysis!A547)</f>
        <v>0</v>
      </c>
      <c r="J547" s="20">
        <f t="shared" si="32"/>
        <v>18.73541257556974</v>
      </c>
      <c r="K547" s="3">
        <f>COUNTIF(Expirydates!$B$2:$B$233,Analysis!A547)</f>
        <v>0</v>
      </c>
      <c r="L547" s="3">
        <f t="shared" si="35"/>
        <v>18.73541257556974</v>
      </c>
      <c r="M547" s="3">
        <f>COUNTIF(Expirydates!$C$2:$C$233,Analysis!A547)</f>
        <v>1</v>
      </c>
    </row>
    <row r="548" spans="1:13">
      <c r="A548" s="8">
        <v>41297</v>
      </c>
      <c r="B548" s="3">
        <v>6052.85</v>
      </c>
      <c r="C548" s="3">
        <v>6069.8</v>
      </c>
      <c r="D548" s="3">
        <v>6021.15</v>
      </c>
      <c r="E548" s="3">
        <v>6054.3</v>
      </c>
      <c r="F548" s="3">
        <v>136989190</v>
      </c>
      <c r="G548" s="3">
        <f t="shared" si="33"/>
        <v>18.73541257556974</v>
      </c>
      <c r="H548" s="3">
        <f t="shared" si="34"/>
        <v>18.67564626664662</v>
      </c>
      <c r="I548" s="3">
        <f>COUNTIF(Expirydates!$A$2:$A$233,Analysis!A548)</f>
        <v>0</v>
      </c>
      <c r="J548" s="20">
        <f t="shared" si="32"/>
        <v>18.67564626664662</v>
      </c>
      <c r="K548" s="3">
        <f>COUNTIF(Expirydates!$B$2:$B$233,Analysis!A548)</f>
        <v>0</v>
      </c>
      <c r="L548" s="3">
        <f t="shared" si="35"/>
        <v>18.67564626664662</v>
      </c>
      <c r="M548" s="3">
        <f>COUNTIF(Expirydates!$C$2:$C$233,Analysis!A548)</f>
        <v>0</v>
      </c>
    </row>
    <row r="549" spans="1:13">
      <c r="A549" s="8">
        <v>41296</v>
      </c>
      <c r="B549" s="3">
        <v>6080.15</v>
      </c>
      <c r="C549" s="3">
        <v>6101.3</v>
      </c>
      <c r="D549" s="3">
        <v>6040.5</v>
      </c>
      <c r="E549" s="3">
        <v>6048.5</v>
      </c>
      <c r="F549" s="3">
        <v>129041713</v>
      </c>
      <c r="G549" s="3">
        <f t="shared" si="33"/>
        <v>18.67564626664662</v>
      </c>
      <c r="H549" s="3">
        <f t="shared" si="34"/>
        <v>18.689687398818329</v>
      </c>
      <c r="I549" s="3">
        <f>COUNTIF(Expirydates!$A$2:$A$233,Analysis!A549)</f>
        <v>0</v>
      </c>
      <c r="J549" s="20">
        <f t="shared" si="32"/>
        <v>18.689687398818329</v>
      </c>
      <c r="K549" s="3">
        <f>COUNTIF(Expirydates!$B$2:$B$233,Analysis!A549)</f>
        <v>0</v>
      </c>
      <c r="L549" s="3">
        <f t="shared" si="35"/>
        <v>18.689687398818329</v>
      </c>
      <c r="M549" s="3">
        <f>COUNTIF(Expirydates!$C$2:$C$233,Analysis!A549)</f>
        <v>0</v>
      </c>
    </row>
    <row r="550" spans="1:13">
      <c r="A550" s="8">
        <v>41295</v>
      </c>
      <c r="B550" s="3">
        <v>6085.75</v>
      </c>
      <c r="C550" s="3">
        <v>6094.35</v>
      </c>
      <c r="D550" s="3">
        <v>6065.1</v>
      </c>
      <c r="E550" s="3">
        <v>6082.3</v>
      </c>
      <c r="F550" s="3">
        <v>130866385</v>
      </c>
      <c r="G550" s="3">
        <f t="shared" si="33"/>
        <v>18.689687398818329</v>
      </c>
      <c r="H550" s="3">
        <f t="shared" si="34"/>
        <v>19.043731056345223</v>
      </c>
      <c r="I550" s="3">
        <f>COUNTIF(Expirydates!$A$2:$A$233,Analysis!A550)</f>
        <v>0</v>
      </c>
      <c r="J550" s="20">
        <f t="shared" si="32"/>
        <v>19.043731056345223</v>
      </c>
      <c r="K550" s="3">
        <f>COUNTIF(Expirydates!$B$2:$B$233,Analysis!A550)</f>
        <v>0</v>
      </c>
      <c r="L550" s="3">
        <f t="shared" si="35"/>
        <v>19.043731056345223</v>
      </c>
      <c r="M550" s="3">
        <f>COUNTIF(Expirydates!$C$2:$C$233,Analysis!A550)</f>
        <v>0</v>
      </c>
    </row>
    <row r="551" spans="1:13">
      <c r="A551" s="8">
        <v>41292</v>
      </c>
      <c r="B551" s="3">
        <v>6059.85</v>
      </c>
      <c r="C551" s="3">
        <v>6083.4</v>
      </c>
      <c r="D551" s="3">
        <v>6048.3</v>
      </c>
      <c r="E551" s="3">
        <v>6064.4</v>
      </c>
      <c r="F551" s="3">
        <v>186460701</v>
      </c>
      <c r="G551" s="3">
        <f t="shared" si="33"/>
        <v>19.043731056345223</v>
      </c>
      <c r="H551" s="3">
        <f t="shared" si="34"/>
        <v>19.002644192347674</v>
      </c>
      <c r="I551" s="3">
        <f>COUNTIF(Expirydates!$A$2:$A$233,Analysis!A551)</f>
        <v>1</v>
      </c>
      <c r="J551" s="20">
        <f t="shared" si="32"/>
        <v>19.002644192347674</v>
      </c>
      <c r="K551" s="3">
        <f>COUNTIF(Expirydates!$B$2:$B$233,Analysis!A551)</f>
        <v>0</v>
      </c>
      <c r="L551" s="3">
        <f t="shared" si="35"/>
        <v>19.002644192347674</v>
      </c>
      <c r="M551" s="3">
        <f>COUNTIF(Expirydates!$C$2:$C$233,Analysis!A551)</f>
        <v>0</v>
      </c>
    </row>
    <row r="552" spans="1:13">
      <c r="A552" s="8">
        <v>41291</v>
      </c>
      <c r="B552" s="3">
        <v>6001.25</v>
      </c>
      <c r="C552" s="3">
        <v>6053.2</v>
      </c>
      <c r="D552" s="3">
        <v>5988.1</v>
      </c>
      <c r="E552" s="3">
        <v>6039.2</v>
      </c>
      <c r="F552" s="3">
        <v>178954867</v>
      </c>
      <c r="G552" s="3">
        <f t="shared" si="33"/>
        <v>19.002644192347674</v>
      </c>
      <c r="H552" s="3">
        <f t="shared" si="34"/>
        <v>18.675214057171189</v>
      </c>
      <c r="I552" s="3">
        <f>COUNTIF(Expirydates!$A$2:$A$233,Analysis!A552)</f>
        <v>0</v>
      </c>
      <c r="J552" s="20">
        <f t="shared" si="32"/>
        <v>18.675214057171189</v>
      </c>
      <c r="K552" s="3">
        <f>COUNTIF(Expirydates!$B$2:$B$233,Analysis!A552)</f>
        <v>0</v>
      </c>
      <c r="L552" s="3">
        <f t="shared" si="35"/>
        <v>18.675214057171189</v>
      </c>
      <c r="M552" s="3">
        <f>COUNTIF(Expirydates!$C$2:$C$233,Analysis!A552)</f>
        <v>0</v>
      </c>
    </row>
    <row r="553" spans="1:13">
      <c r="A553" s="8">
        <v>41290</v>
      </c>
      <c r="B553" s="3">
        <v>6049</v>
      </c>
      <c r="C553" s="3">
        <v>6055.95</v>
      </c>
      <c r="D553" s="3">
        <v>5992.05</v>
      </c>
      <c r="E553" s="3">
        <v>6001.85</v>
      </c>
      <c r="F553" s="3">
        <v>128985952</v>
      </c>
      <c r="G553" s="3">
        <f t="shared" si="33"/>
        <v>18.675214057171189</v>
      </c>
      <c r="H553" s="3">
        <f t="shared" si="34"/>
        <v>18.745398473386913</v>
      </c>
      <c r="I553" s="3">
        <f>COUNTIF(Expirydates!$A$2:$A$233,Analysis!A553)</f>
        <v>0</v>
      </c>
      <c r="J553" s="20">
        <f t="shared" si="32"/>
        <v>18.745398473386913</v>
      </c>
      <c r="K553" s="3">
        <f>COUNTIF(Expirydates!$B$2:$B$233,Analysis!A553)</f>
        <v>0</v>
      </c>
      <c r="L553" s="3">
        <f t="shared" si="35"/>
        <v>18.745398473386913</v>
      </c>
      <c r="M553" s="3">
        <f>COUNTIF(Expirydates!$C$2:$C$233,Analysis!A553)</f>
        <v>0</v>
      </c>
    </row>
    <row r="554" spans="1:13">
      <c r="A554" s="8">
        <v>41289</v>
      </c>
      <c r="B554" s="3">
        <v>6037.85</v>
      </c>
      <c r="C554" s="3">
        <v>6068.5</v>
      </c>
      <c r="D554" s="3">
        <v>6018.6</v>
      </c>
      <c r="E554" s="3">
        <v>6056.6</v>
      </c>
      <c r="F554" s="3">
        <v>138364003</v>
      </c>
      <c r="G554" s="3">
        <f t="shared" si="33"/>
        <v>18.745398473386913</v>
      </c>
      <c r="H554" s="3">
        <f t="shared" si="34"/>
        <v>18.718644884305704</v>
      </c>
      <c r="I554" s="3">
        <f>COUNTIF(Expirydates!$A$2:$A$233,Analysis!A554)</f>
        <v>0</v>
      </c>
      <c r="J554" s="20">
        <f t="shared" si="32"/>
        <v>18.718644884305704</v>
      </c>
      <c r="K554" s="3">
        <f>COUNTIF(Expirydates!$B$2:$B$233,Analysis!A554)</f>
        <v>0</v>
      </c>
      <c r="L554" s="3">
        <f t="shared" si="35"/>
        <v>18.718644884305704</v>
      </c>
      <c r="M554" s="3">
        <f>COUNTIF(Expirydates!$C$2:$C$233,Analysis!A554)</f>
        <v>0</v>
      </c>
    </row>
    <row r="555" spans="1:13">
      <c r="A555" s="8">
        <v>41288</v>
      </c>
      <c r="B555" s="3">
        <v>5967.2</v>
      </c>
      <c r="C555" s="3">
        <v>6036.9</v>
      </c>
      <c r="D555" s="3">
        <v>5962.15</v>
      </c>
      <c r="E555" s="3">
        <v>6024.05</v>
      </c>
      <c r="F555" s="3">
        <v>134711348</v>
      </c>
      <c r="G555" s="3">
        <f t="shared" si="33"/>
        <v>18.718644884305704</v>
      </c>
      <c r="H555" s="3">
        <f t="shared" si="34"/>
        <v>18.66771269773739</v>
      </c>
      <c r="I555" s="3">
        <f>COUNTIF(Expirydates!$A$2:$A$233,Analysis!A555)</f>
        <v>0</v>
      </c>
      <c r="J555" s="20">
        <f t="shared" si="32"/>
        <v>18.66771269773739</v>
      </c>
      <c r="K555" s="3">
        <f>COUNTIF(Expirydates!$B$2:$B$233,Analysis!A555)</f>
        <v>0</v>
      </c>
      <c r="L555" s="3">
        <f t="shared" si="35"/>
        <v>18.66771269773739</v>
      </c>
      <c r="M555" s="3">
        <f>COUNTIF(Expirydates!$C$2:$C$233,Analysis!A555)</f>
        <v>0</v>
      </c>
    </row>
    <row r="556" spans="1:13">
      <c r="A556" s="8">
        <v>41285</v>
      </c>
      <c r="B556" s="3">
        <v>6012.4</v>
      </c>
      <c r="C556" s="3">
        <v>6018.85</v>
      </c>
      <c r="D556" s="3">
        <v>5940.6</v>
      </c>
      <c r="E556" s="3">
        <v>5951.3</v>
      </c>
      <c r="F556" s="3">
        <v>128022002</v>
      </c>
      <c r="G556" s="3">
        <f t="shared" si="33"/>
        <v>18.66771269773739</v>
      </c>
      <c r="H556" s="3">
        <f t="shared" si="34"/>
        <v>18.681254051767834</v>
      </c>
      <c r="I556" s="3">
        <f>COUNTIF(Expirydates!$A$2:$A$233,Analysis!A556)</f>
        <v>0</v>
      </c>
      <c r="J556" s="20">
        <f t="shared" si="32"/>
        <v>18.681254051767834</v>
      </c>
      <c r="K556" s="3">
        <f>COUNTIF(Expirydates!$B$2:$B$233,Analysis!A556)</f>
        <v>0</v>
      </c>
      <c r="L556" s="3">
        <f t="shared" si="35"/>
        <v>18.681254051767834</v>
      </c>
      <c r="M556" s="3">
        <f>COUNTIF(Expirydates!$C$2:$C$233,Analysis!A556)</f>
        <v>1</v>
      </c>
    </row>
    <row r="557" spans="1:13">
      <c r="A557" s="8">
        <v>41284</v>
      </c>
      <c r="B557" s="3">
        <v>5998.8</v>
      </c>
      <c r="C557" s="3">
        <v>6005.15</v>
      </c>
      <c r="D557" s="3">
        <v>5947.3</v>
      </c>
      <c r="E557" s="3">
        <v>5968.65</v>
      </c>
      <c r="F557" s="3">
        <v>129767384</v>
      </c>
      <c r="G557" s="3">
        <f t="shared" si="33"/>
        <v>18.681254051767834</v>
      </c>
      <c r="H557" s="3">
        <f t="shared" si="34"/>
        <v>18.680237748673907</v>
      </c>
      <c r="I557" s="3">
        <f>COUNTIF(Expirydates!$A$2:$A$233,Analysis!A557)</f>
        <v>0</v>
      </c>
      <c r="J557" s="20">
        <f t="shared" si="32"/>
        <v>18.680237748673907</v>
      </c>
      <c r="K557" s="3">
        <f>COUNTIF(Expirydates!$B$2:$B$233,Analysis!A557)</f>
        <v>0</v>
      </c>
      <c r="L557" s="3">
        <f t="shared" si="35"/>
        <v>18.680237748673907</v>
      </c>
      <c r="M557" s="3">
        <f>COUNTIF(Expirydates!$C$2:$C$233,Analysis!A557)</f>
        <v>0</v>
      </c>
    </row>
    <row r="558" spans="1:13">
      <c r="A558" s="8">
        <v>41283</v>
      </c>
      <c r="B558" s="3">
        <v>6006.2</v>
      </c>
      <c r="C558" s="3">
        <v>6020.1</v>
      </c>
      <c r="D558" s="3">
        <v>5958.45</v>
      </c>
      <c r="E558" s="3">
        <v>5971.5</v>
      </c>
      <c r="F558" s="3">
        <v>129635568</v>
      </c>
      <c r="G558" s="3">
        <f t="shared" si="33"/>
        <v>18.680237748673907</v>
      </c>
      <c r="H558" s="3">
        <f t="shared" si="34"/>
        <v>18.515422598654204</v>
      </c>
      <c r="I558" s="3">
        <f>COUNTIF(Expirydates!$A$2:$A$233,Analysis!A558)</f>
        <v>0</v>
      </c>
      <c r="J558" s="20">
        <f t="shared" si="32"/>
        <v>18.515422598654204</v>
      </c>
      <c r="K558" s="3">
        <f>COUNTIF(Expirydates!$B$2:$B$233,Analysis!A558)</f>
        <v>0</v>
      </c>
      <c r="L558" s="3">
        <f t="shared" si="35"/>
        <v>18.515422598654204</v>
      </c>
      <c r="M558" s="3">
        <f>COUNTIF(Expirydates!$C$2:$C$233,Analysis!A558)</f>
        <v>0</v>
      </c>
    </row>
    <row r="559" spans="1:13">
      <c r="A559" s="8">
        <v>41282</v>
      </c>
      <c r="B559" s="3">
        <v>5983.45</v>
      </c>
      <c r="C559" s="3">
        <v>6007.05</v>
      </c>
      <c r="D559" s="3">
        <v>5964.4</v>
      </c>
      <c r="E559" s="3">
        <v>6001.7</v>
      </c>
      <c r="F559" s="3">
        <v>109937502</v>
      </c>
      <c r="G559" s="3">
        <f t="shared" si="33"/>
        <v>18.515422598654204</v>
      </c>
      <c r="H559" s="3">
        <f t="shared" si="34"/>
        <v>18.518243094805371</v>
      </c>
      <c r="I559" s="3">
        <f>COUNTIF(Expirydates!$A$2:$A$233,Analysis!A559)</f>
        <v>0</v>
      </c>
      <c r="J559" s="20">
        <f t="shared" si="32"/>
        <v>18.518243094805371</v>
      </c>
      <c r="K559" s="3">
        <f>COUNTIF(Expirydates!$B$2:$B$233,Analysis!A559)</f>
        <v>0</v>
      </c>
      <c r="L559" s="3">
        <f t="shared" si="35"/>
        <v>18.518243094805371</v>
      </c>
      <c r="M559" s="3">
        <f>COUNTIF(Expirydates!$C$2:$C$233,Analysis!A559)</f>
        <v>0</v>
      </c>
    </row>
    <row r="560" spans="1:13">
      <c r="A560" s="8">
        <v>41281</v>
      </c>
      <c r="B560" s="3">
        <v>6042.15</v>
      </c>
      <c r="C560" s="3">
        <v>6042.15</v>
      </c>
      <c r="D560" s="3">
        <v>5977.15</v>
      </c>
      <c r="E560" s="3">
        <v>5988.4</v>
      </c>
      <c r="F560" s="3">
        <v>110248018</v>
      </c>
      <c r="G560" s="3">
        <f t="shared" si="33"/>
        <v>18.518243094805371</v>
      </c>
      <c r="H560" s="3">
        <f t="shared" si="34"/>
        <v>18.544958112370971</v>
      </c>
      <c r="I560" s="3">
        <f>COUNTIF(Expirydates!$A$2:$A$233,Analysis!A560)</f>
        <v>0</v>
      </c>
      <c r="J560" s="20">
        <f t="shared" si="32"/>
        <v>18.544958112370971</v>
      </c>
      <c r="K560" s="3">
        <f>COUNTIF(Expirydates!$B$2:$B$233,Analysis!A560)</f>
        <v>0</v>
      </c>
      <c r="L560" s="3">
        <f t="shared" si="35"/>
        <v>18.544958112370971</v>
      </c>
      <c r="M560" s="3">
        <f>COUNTIF(Expirydates!$C$2:$C$233,Analysis!A560)</f>
        <v>0</v>
      </c>
    </row>
    <row r="561" spans="1:13">
      <c r="A561" s="8">
        <v>41278</v>
      </c>
      <c r="B561" s="3">
        <v>6011.95</v>
      </c>
      <c r="C561" s="3">
        <v>6020.75</v>
      </c>
      <c r="D561" s="3">
        <v>5981.55</v>
      </c>
      <c r="E561" s="3">
        <v>6016.15</v>
      </c>
      <c r="F561" s="3">
        <v>113232990</v>
      </c>
      <c r="G561" s="3">
        <f t="shared" si="33"/>
        <v>18.544958112370971</v>
      </c>
      <c r="H561" s="3">
        <f t="shared" si="34"/>
        <v>18.420580068884799</v>
      </c>
      <c r="I561" s="3">
        <f>COUNTIF(Expirydates!$A$2:$A$233,Analysis!A561)</f>
        <v>0</v>
      </c>
      <c r="J561" s="20">
        <f t="shared" si="32"/>
        <v>18.420580068884799</v>
      </c>
      <c r="K561" s="3">
        <f>COUNTIF(Expirydates!$B$2:$B$233,Analysis!A561)</f>
        <v>0</v>
      </c>
      <c r="L561" s="3">
        <f t="shared" si="35"/>
        <v>18.420580068884799</v>
      </c>
      <c r="M561" s="3">
        <f>COUNTIF(Expirydates!$C$2:$C$233,Analysis!A561)</f>
        <v>0</v>
      </c>
    </row>
    <row r="562" spans="1:13">
      <c r="A562" s="8">
        <v>41277</v>
      </c>
      <c r="B562" s="3">
        <v>6015.8</v>
      </c>
      <c r="C562" s="3">
        <v>6017</v>
      </c>
      <c r="D562" s="3">
        <v>5986.55</v>
      </c>
      <c r="E562" s="3">
        <v>6009.5</v>
      </c>
      <c r="F562" s="3">
        <v>99989933</v>
      </c>
      <c r="G562" s="3">
        <f t="shared" si="33"/>
        <v>18.420580068884799</v>
      </c>
      <c r="H562" s="3">
        <f t="shared" si="34"/>
        <v>18.569595359489355</v>
      </c>
      <c r="I562" s="3">
        <f>COUNTIF(Expirydates!$A$2:$A$233,Analysis!A562)</f>
        <v>0</v>
      </c>
      <c r="J562" s="20">
        <f t="shared" si="32"/>
        <v>18.569595359489355</v>
      </c>
      <c r="K562" s="3">
        <f>COUNTIF(Expirydates!$B$2:$B$233,Analysis!A562)</f>
        <v>0</v>
      </c>
      <c r="L562" s="3">
        <f t="shared" si="35"/>
        <v>18.569595359489355</v>
      </c>
      <c r="M562" s="3">
        <f>COUNTIF(Expirydates!$C$2:$C$233,Analysis!A562)</f>
        <v>0</v>
      </c>
    </row>
    <row r="563" spans="1:13">
      <c r="A563" s="8">
        <v>41276</v>
      </c>
      <c r="B563" s="3">
        <v>5982.6</v>
      </c>
      <c r="C563" s="3">
        <v>6006.05</v>
      </c>
      <c r="D563" s="3">
        <v>5982</v>
      </c>
      <c r="E563" s="3">
        <v>5993.25</v>
      </c>
      <c r="F563" s="3">
        <v>116057389</v>
      </c>
      <c r="G563" s="3">
        <f t="shared" si="33"/>
        <v>18.569595359489355</v>
      </c>
      <c r="H563" s="3">
        <f t="shared" si="34"/>
        <v>18.170971747704105</v>
      </c>
      <c r="I563" s="3">
        <f>COUNTIF(Expirydates!$A$2:$A$233,Analysis!A563)</f>
        <v>0</v>
      </c>
      <c r="J563" s="20">
        <f t="shared" si="32"/>
        <v>18.170971747704105</v>
      </c>
      <c r="K563" s="3">
        <f>COUNTIF(Expirydates!$B$2:$B$233,Analysis!A563)</f>
        <v>0</v>
      </c>
      <c r="L563" s="3">
        <f t="shared" si="35"/>
        <v>18.170971747704105</v>
      </c>
      <c r="M563" s="3">
        <f>COUNTIF(Expirydates!$C$2:$C$233,Analysis!A563)</f>
        <v>0</v>
      </c>
    </row>
    <row r="564" spans="1:13">
      <c r="A564" s="8">
        <v>41275</v>
      </c>
      <c r="B564" s="3">
        <v>5937.65</v>
      </c>
      <c r="C564" s="3">
        <v>5963.9</v>
      </c>
      <c r="D564" s="3">
        <v>5935.2</v>
      </c>
      <c r="E564" s="3">
        <v>5950.85</v>
      </c>
      <c r="F564" s="3">
        <v>77902745</v>
      </c>
      <c r="G564" s="3">
        <f t="shared" si="33"/>
        <v>18.170971747704105</v>
      </c>
      <c r="H564" s="3">
        <f t="shared" si="34"/>
        <v>17.986964931119925</v>
      </c>
      <c r="I564" s="3">
        <f>COUNTIF(Expirydates!$A$2:$A$233,Analysis!A564)</f>
        <v>0</v>
      </c>
      <c r="J564" s="20">
        <f t="shared" si="32"/>
        <v>17.986964931119925</v>
      </c>
      <c r="K564" s="3">
        <f>COUNTIF(Expirydates!$B$2:$B$233,Analysis!A564)</f>
        <v>0</v>
      </c>
      <c r="L564" s="3">
        <f t="shared" si="35"/>
        <v>17.986964931119925</v>
      </c>
      <c r="M564" s="3">
        <f>COUNTIF(Expirydates!$C$2:$C$233,Analysis!A564)</f>
        <v>0</v>
      </c>
    </row>
    <row r="565" spans="1:13">
      <c r="A565" s="8">
        <v>41274</v>
      </c>
      <c r="B565" s="3">
        <v>5901.2</v>
      </c>
      <c r="C565" s="3">
        <v>5919</v>
      </c>
      <c r="D565" s="3">
        <v>5897.15</v>
      </c>
      <c r="E565" s="3">
        <v>5905.1</v>
      </c>
      <c r="F565" s="3">
        <v>64809641</v>
      </c>
      <c r="G565" s="3">
        <f t="shared" si="33"/>
        <v>17.986964931119925</v>
      </c>
      <c r="H565" s="3">
        <f t="shared" si="34"/>
        <v>18.311635905058882</v>
      </c>
      <c r="I565" s="3">
        <f>COUNTIF(Expirydates!$A$2:$A$233,Analysis!A565)</f>
        <v>0</v>
      </c>
      <c r="J565" s="20">
        <f t="shared" si="32"/>
        <v>18.311635905058882</v>
      </c>
      <c r="K565" s="3">
        <f>COUNTIF(Expirydates!$B$2:$B$233,Analysis!A565)</f>
        <v>0</v>
      </c>
      <c r="L565" s="3">
        <f t="shared" si="35"/>
        <v>18.311635905058882</v>
      </c>
      <c r="M565" s="3">
        <f>COUNTIF(Expirydates!$C$2:$C$233,Analysis!A565)</f>
        <v>0</v>
      </c>
    </row>
    <row r="566" spans="1:13">
      <c r="A566" s="8">
        <v>41271</v>
      </c>
      <c r="B566" s="3">
        <v>5887.15</v>
      </c>
      <c r="C566" s="3">
        <v>5915.75</v>
      </c>
      <c r="D566" s="3">
        <v>5879.5</v>
      </c>
      <c r="E566" s="3">
        <v>5908.35</v>
      </c>
      <c r="F566" s="3">
        <v>89669021</v>
      </c>
      <c r="G566" s="3">
        <f t="shared" si="33"/>
        <v>18.311635905058882</v>
      </c>
      <c r="H566" s="3">
        <f t="shared" si="34"/>
        <v>18.754386550388944</v>
      </c>
      <c r="I566" s="3">
        <f>COUNTIF(Expirydates!$A$2:$A$233,Analysis!A566)</f>
        <v>0</v>
      </c>
      <c r="J566" s="20">
        <f t="shared" si="32"/>
        <v>18.754386550388944</v>
      </c>
      <c r="K566" s="3">
        <f>COUNTIF(Expirydates!$B$2:$B$233,Analysis!A566)</f>
        <v>1</v>
      </c>
      <c r="L566" s="3">
        <f t="shared" si="35"/>
        <v>18.754386550388944</v>
      </c>
      <c r="M566" s="3">
        <f>COUNTIF(Expirydates!$C$2:$C$233,Analysis!A566)</f>
        <v>0</v>
      </c>
    </row>
    <row r="567" spans="1:13">
      <c r="A567" s="8">
        <v>41270</v>
      </c>
      <c r="B567" s="3">
        <v>5930.2</v>
      </c>
      <c r="C567" s="3">
        <v>5930.8</v>
      </c>
      <c r="D567" s="3">
        <v>5864.7</v>
      </c>
      <c r="E567" s="3">
        <v>5870.1</v>
      </c>
      <c r="F567" s="3">
        <v>139613235</v>
      </c>
      <c r="G567" s="3">
        <f t="shared" si="33"/>
        <v>18.754386550388944</v>
      </c>
      <c r="H567" s="3">
        <f t="shared" si="34"/>
        <v>18.24479434901804</v>
      </c>
      <c r="I567" s="3">
        <f>COUNTIF(Expirydates!$A$2:$A$233,Analysis!A567)</f>
        <v>1</v>
      </c>
      <c r="J567" s="20">
        <f t="shared" si="32"/>
        <v>18.24479434901804</v>
      </c>
      <c r="K567" s="3">
        <f>COUNTIF(Expirydates!$B$2:$B$233,Analysis!A567)</f>
        <v>0</v>
      </c>
      <c r="L567" s="3">
        <f t="shared" si="35"/>
        <v>18.24479434901804</v>
      </c>
      <c r="M567" s="3">
        <f>COUNTIF(Expirydates!$C$2:$C$233,Analysis!A567)</f>
        <v>0</v>
      </c>
    </row>
    <row r="568" spans="1:13">
      <c r="A568" s="8">
        <v>41269</v>
      </c>
      <c r="B568" s="3">
        <v>5864.95</v>
      </c>
      <c r="C568" s="3">
        <v>5917.3</v>
      </c>
      <c r="D568" s="3">
        <v>5859.55</v>
      </c>
      <c r="E568" s="3">
        <v>5905.6</v>
      </c>
      <c r="F568" s="3">
        <v>83871326</v>
      </c>
      <c r="G568" s="3">
        <f t="shared" si="33"/>
        <v>18.24479434901804</v>
      </c>
      <c r="H568" s="3">
        <f t="shared" si="34"/>
        <v>18.262118669884352</v>
      </c>
      <c r="I568" s="3">
        <f>COUNTIF(Expirydates!$A$2:$A$233,Analysis!A568)</f>
        <v>0</v>
      </c>
      <c r="J568" s="20">
        <f t="shared" si="32"/>
        <v>18.262118669884352</v>
      </c>
      <c r="K568" s="3">
        <f>COUNTIF(Expirydates!$B$2:$B$233,Analysis!A568)</f>
        <v>0</v>
      </c>
      <c r="L568" s="3">
        <f t="shared" si="35"/>
        <v>18.262118669884352</v>
      </c>
      <c r="M568" s="3">
        <f>COUNTIF(Expirydates!$C$2:$C$233,Analysis!A568)</f>
        <v>0</v>
      </c>
    </row>
    <row r="569" spans="1:13">
      <c r="A569" s="8">
        <v>41267</v>
      </c>
      <c r="B569" s="3">
        <v>5869</v>
      </c>
      <c r="C569" s="3">
        <v>5871.9</v>
      </c>
      <c r="D569" s="3">
        <v>5844.7</v>
      </c>
      <c r="E569" s="3">
        <v>5855.75</v>
      </c>
      <c r="F569" s="3">
        <v>85336999</v>
      </c>
      <c r="G569" s="3">
        <f t="shared" si="33"/>
        <v>18.262118669884352</v>
      </c>
      <c r="H569" s="3">
        <f t="shared" si="34"/>
        <v>18.765354335901343</v>
      </c>
      <c r="I569" s="3">
        <f>COUNTIF(Expirydates!$A$2:$A$233,Analysis!A569)</f>
        <v>0</v>
      </c>
      <c r="J569" s="20">
        <f t="shared" si="32"/>
        <v>18.765354335901343</v>
      </c>
      <c r="K569" s="3">
        <f>COUNTIF(Expirydates!$B$2:$B$233,Analysis!A569)</f>
        <v>0</v>
      </c>
      <c r="L569" s="3">
        <f t="shared" si="35"/>
        <v>18.765354335901343</v>
      </c>
      <c r="M569" s="3">
        <f>COUNTIF(Expirydates!$C$2:$C$233,Analysis!A569)</f>
        <v>0</v>
      </c>
    </row>
    <row r="570" spans="1:13">
      <c r="A570" s="8">
        <v>41264</v>
      </c>
      <c r="B570" s="3">
        <v>5888</v>
      </c>
      <c r="C570" s="3">
        <v>5888</v>
      </c>
      <c r="D570" s="3">
        <v>5841.65</v>
      </c>
      <c r="E570" s="3">
        <v>5847.7</v>
      </c>
      <c r="F570" s="3">
        <v>141152911</v>
      </c>
      <c r="G570" s="3">
        <f t="shared" si="33"/>
        <v>18.765354335901343</v>
      </c>
      <c r="H570" s="3">
        <f t="shared" si="34"/>
        <v>18.635075883259479</v>
      </c>
      <c r="I570" s="3">
        <f>COUNTIF(Expirydates!$A$2:$A$233,Analysis!A570)</f>
        <v>1</v>
      </c>
      <c r="J570" s="20">
        <f t="shared" si="32"/>
        <v>18.635075883259479</v>
      </c>
      <c r="K570" s="3">
        <f>COUNTIF(Expirydates!$B$2:$B$233,Analysis!A570)</f>
        <v>0</v>
      </c>
      <c r="L570" s="3">
        <f t="shared" si="35"/>
        <v>18.635075883259479</v>
      </c>
      <c r="M570" s="3">
        <f>COUNTIF(Expirydates!$C$2:$C$233,Analysis!A570)</f>
        <v>0</v>
      </c>
    </row>
    <row r="571" spans="1:13">
      <c r="A571" s="8">
        <v>41263</v>
      </c>
      <c r="B571" s="3">
        <v>5934.45</v>
      </c>
      <c r="C571" s="3">
        <v>5937.6</v>
      </c>
      <c r="D571" s="3">
        <v>5881.45</v>
      </c>
      <c r="E571" s="3">
        <v>5916.4</v>
      </c>
      <c r="F571" s="3">
        <v>123911218</v>
      </c>
      <c r="G571" s="3">
        <f t="shared" si="33"/>
        <v>18.635075883259479</v>
      </c>
      <c r="H571" s="3">
        <f t="shared" si="34"/>
        <v>18.822400205878157</v>
      </c>
      <c r="I571" s="3">
        <f>COUNTIF(Expirydates!$A$2:$A$233,Analysis!A571)</f>
        <v>0</v>
      </c>
      <c r="J571" s="20">
        <f t="shared" si="32"/>
        <v>18.822400205878157</v>
      </c>
      <c r="K571" s="3">
        <f>COUNTIF(Expirydates!$B$2:$B$233,Analysis!A571)</f>
        <v>0</v>
      </c>
      <c r="L571" s="3">
        <f t="shared" si="35"/>
        <v>18.822400205878157</v>
      </c>
      <c r="M571" s="3">
        <f>COUNTIF(Expirydates!$C$2:$C$233,Analysis!A571)</f>
        <v>1</v>
      </c>
    </row>
    <row r="572" spans="1:13">
      <c r="A572" s="8">
        <v>41262</v>
      </c>
      <c r="B572" s="3">
        <v>5917.3</v>
      </c>
      <c r="C572" s="3">
        <v>5939.4</v>
      </c>
      <c r="D572" s="3">
        <v>5910.8</v>
      </c>
      <c r="E572" s="3">
        <v>5929.6</v>
      </c>
      <c r="F572" s="3">
        <v>149439204</v>
      </c>
      <c r="G572" s="3">
        <f t="shared" si="33"/>
        <v>18.822400205878157</v>
      </c>
      <c r="H572" s="3">
        <f t="shared" si="34"/>
        <v>18.818834750974517</v>
      </c>
      <c r="I572" s="3">
        <f>COUNTIF(Expirydates!$A$2:$A$233,Analysis!A572)</f>
        <v>0</v>
      </c>
      <c r="J572" s="20">
        <f t="shared" si="32"/>
        <v>18.818834750974517</v>
      </c>
      <c r="K572" s="3">
        <f>COUNTIF(Expirydates!$B$2:$B$233,Analysis!A572)</f>
        <v>0</v>
      </c>
      <c r="L572" s="3">
        <f t="shared" si="35"/>
        <v>18.818834750974517</v>
      </c>
      <c r="M572" s="3">
        <f>COUNTIF(Expirydates!$C$2:$C$233,Analysis!A572)</f>
        <v>0</v>
      </c>
    </row>
    <row r="573" spans="1:13">
      <c r="A573" s="8">
        <v>41261</v>
      </c>
      <c r="B573" s="3">
        <v>5873.6</v>
      </c>
      <c r="C573" s="3">
        <v>5905.8</v>
      </c>
      <c r="D573" s="3">
        <v>5823.15</v>
      </c>
      <c r="E573" s="3">
        <v>5896.8</v>
      </c>
      <c r="F573" s="3">
        <v>148907334</v>
      </c>
      <c r="G573" s="3">
        <f t="shared" si="33"/>
        <v>18.818834750974517</v>
      </c>
      <c r="H573" s="3">
        <f t="shared" si="34"/>
        <v>18.511864257131965</v>
      </c>
      <c r="I573" s="3">
        <f>COUNTIF(Expirydates!$A$2:$A$233,Analysis!A573)</f>
        <v>0</v>
      </c>
      <c r="J573" s="20">
        <f t="shared" si="32"/>
        <v>18.511864257131965</v>
      </c>
      <c r="K573" s="3">
        <f>COUNTIF(Expirydates!$B$2:$B$233,Analysis!A573)</f>
        <v>0</v>
      </c>
      <c r="L573" s="3">
        <f t="shared" si="35"/>
        <v>18.511864257131965</v>
      </c>
      <c r="M573" s="3">
        <f>COUNTIF(Expirydates!$C$2:$C$233,Analysis!A573)</f>
        <v>0</v>
      </c>
    </row>
    <row r="574" spans="1:13">
      <c r="A574" s="8">
        <v>41260</v>
      </c>
      <c r="B574" s="3">
        <v>5860.5</v>
      </c>
      <c r="C574" s="3">
        <v>5886.05</v>
      </c>
      <c r="D574" s="3">
        <v>5850.15</v>
      </c>
      <c r="E574" s="3">
        <v>5857.9</v>
      </c>
      <c r="F574" s="3">
        <v>109547002</v>
      </c>
      <c r="G574" s="3">
        <f t="shared" si="33"/>
        <v>18.511864257131965</v>
      </c>
      <c r="H574" s="3">
        <f t="shared" si="34"/>
        <v>18.561831547500145</v>
      </c>
      <c r="I574" s="3">
        <f>COUNTIF(Expirydates!$A$2:$A$233,Analysis!A574)</f>
        <v>0</v>
      </c>
      <c r="J574" s="20">
        <f t="shared" si="32"/>
        <v>18.561831547500145</v>
      </c>
      <c r="K574" s="3">
        <f>COUNTIF(Expirydates!$B$2:$B$233,Analysis!A574)</f>
        <v>0</v>
      </c>
      <c r="L574" s="3">
        <f t="shared" si="35"/>
        <v>18.561831547500145</v>
      </c>
      <c r="M574" s="3">
        <f>COUNTIF(Expirydates!$C$2:$C$233,Analysis!A574)</f>
        <v>0</v>
      </c>
    </row>
    <row r="575" spans="1:13">
      <c r="A575" s="8">
        <v>41257</v>
      </c>
      <c r="B575" s="3">
        <v>5846.9</v>
      </c>
      <c r="C575" s="3">
        <v>5886.1</v>
      </c>
      <c r="D575" s="3">
        <v>5839.15</v>
      </c>
      <c r="E575" s="3">
        <v>5879.6</v>
      </c>
      <c r="F575" s="3">
        <v>115159830</v>
      </c>
      <c r="G575" s="3">
        <f t="shared" si="33"/>
        <v>18.561831547500145</v>
      </c>
      <c r="H575" s="3">
        <f t="shared" si="34"/>
        <v>18.7326870806748</v>
      </c>
      <c r="I575" s="3">
        <f>COUNTIF(Expirydates!$A$2:$A$233,Analysis!A575)</f>
        <v>0</v>
      </c>
      <c r="J575" s="20">
        <f t="shared" si="32"/>
        <v>18.7326870806748</v>
      </c>
      <c r="K575" s="3">
        <f>COUNTIF(Expirydates!$B$2:$B$233,Analysis!A575)</f>
        <v>0</v>
      </c>
      <c r="L575" s="3">
        <f t="shared" si="35"/>
        <v>18.7326870806748</v>
      </c>
      <c r="M575" s="3">
        <f>COUNTIF(Expirydates!$C$2:$C$233,Analysis!A575)</f>
        <v>1</v>
      </c>
    </row>
    <row r="576" spans="1:13">
      <c r="A576" s="8">
        <v>41256</v>
      </c>
      <c r="B576" s="3">
        <v>5900.35</v>
      </c>
      <c r="C576" s="3">
        <v>5907.45</v>
      </c>
      <c r="D576" s="3">
        <v>5841.35</v>
      </c>
      <c r="E576" s="3">
        <v>5851.5</v>
      </c>
      <c r="F576" s="3">
        <v>136616335</v>
      </c>
      <c r="G576" s="3">
        <f t="shared" si="33"/>
        <v>18.7326870806748</v>
      </c>
      <c r="H576" s="3">
        <f t="shared" si="34"/>
        <v>18.70334260369691</v>
      </c>
      <c r="I576" s="3">
        <f>COUNTIF(Expirydates!$A$2:$A$233,Analysis!A576)</f>
        <v>0</v>
      </c>
      <c r="J576" s="20">
        <f t="shared" si="32"/>
        <v>18.70334260369691</v>
      </c>
      <c r="K576" s="3">
        <f>COUNTIF(Expirydates!$B$2:$B$233,Analysis!A576)</f>
        <v>0</v>
      </c>
      <c r="L576" s="3">
        <f t="shared" si="35"/>
        <v>18.70334260369691</v>
      </c>
      <c r="M576" s="3">
        <f>COUNTIF(Expirydates!$C$2:$C$233,Analysis!A576)</f>
        <v>0</v>
      </c>
    </row>
    <row r="577" spans="1:13">
      <c r="A577" s="8">
        <v>41255</v>
      </c>
      <c r="B577" s="3">
        <v>5917.8</v>
      </c>
      <c r="C577" s="3">
        <v>5924.6</v>
      </c>
      <c r="D577" s="3">
        <v>5874.25</v>
      </c>
      <c r="E577" s="3">
        <v>5888</v>
      </c>
      <c r="F577" s="3">
        <v>132665649</v>
      </c>
      <c r="G577" s="3">
        <f t="shared" si="33"/>
        <v>18.70334260369691</v>
      </c>
      <c r="H577" s="3">
        <f t="shared" si="34"/>
        <v>18.738517273732242</v>
      </c>
      <c r="I577" s="3">
        <f>COUNTIF(Expirydates!$A$2:$A$233,Analysis!A577)</f>
        <v>0</v>
      </c>
      <c r="J577" s="20">
        <f t="shared" si="32"/>
        <v>18.738517273732242</v>
      </c>
      <c r="K577" s="3">
        <f>COUNTIF(Expirydates!$B$2:$B$233,Analysis!A577)</f>
        <v>0</v>
      </c>
      <c r="L577" s="3">
        <f t="shared" si="35"/>
        <v>18.738517273732242</v>
      </c>
      <c r="M577" s="3">
        <f>COUNTIF(Expirydates!$C$2:$C$233,Analysis!A577)</f>
        <v>0</v>
      </c>
    </row>
    <row r="578" spans="1:13">
      <c r="A578" s="8">
        <v>41254</v>
      </c>
      <c r="B578" s="3">
        <v>5923.8</v>
      </c>
      <c r="C578" s="3">
        <v>5965.15</v>
      </c>
      <c r="D578" s="3">
        <v>5865.45</v>
      </c>
      <c r="E578" s="3">
        <v>5898.8</v>
      </c>
      <c r="F578" s="3">
        <v>137415161</v>
      </c>
      <c r="G578" s="3">
        <f t="shared" si="33"/>
        <v>18.738517273732242</v>
      </c>
      <c r="H578" s="3">
        <f t="shared" si="34"/>
        <v>18.379606186290726</v>
      </c>
      <c r="I578" s="3">
        <f>COUNTIF(Expirydates!$A$2:$A$233,Analysis!A578)</f>
        <v>0</v>
      </c>
      <c r="J578" s="20">
        <f t="shared" ref="J578:J641" si="36">H578</f>
        <v>18.379606186290726</v>
      </c>
      <c r="K578" s="3">
        <f>COUNTIF(Expirydates!$B$2:$B$233,Analysis!A578)</f>
        <v>0</v>
      </c>
      <c r="L578" s="3">
        <f t="shared" si="35"/>
        <v>18.379606186290726</v>
      </c>
      <c r="M578" s="3">
        <f>COUNTIF(Expirydates!$C$2:$C$233,Analysis!A578)</f>
        <v>0</v>
      </c>
    </row>
    <row r="579" spans="1:13">
      <c r="A579" s="8">
        <v>41253</v>
      </c>
      <c r="B579" s="3">
        <v>5916.05</v>
      </c>
      <c r="C579" s="3">
        <v>5919.95</v>
      </c>
      <c r="D579" s="3">
        <v>5888.1</v>
      </c>
      <c r="E579" s="3">
        <v>5908.9</v>
      </c>
      <c r="F579" s="3">
        <v>95975757</v>
      </c>
      <c r="G579" s="3">
        <f t="shared" ref="G578:H642" si="37">LN(F579)</f>
        <v>18.379606186290726</v>
      </c>
      <c r="H579" s="3">
        <f t="shared" ref="H579:H642" si="38">LN(F580)</f>
        <v>18.664466397555984</v>
      </c>
      <c r="I579" s="3">
        <f>COUNTIF(Expirydates!$A$2:$A$233,Analysis!A579)</f>
        <v>0</v>
      </c>
      <c r="J579" s="20">
        <f t="shared" si="36"/>
        <v>18.664466397555984</v>
      </c>
      <c r="K579" s="3">
        <f>COUNTIF(Expirydates!$B$2:$B$233,Analysis!A579)</f>
        <v>0</v>
      </c>
      <c r="L579" s="3">
        <f t="shared" ref="L579:L642" si="39">H579</f>
        <v>18.664466397555984</v>
      </c>
      <c r="M579" s="3">
        <f>COUNTIF(Expirydates!$C$2:$C$233,Analysis!A579)</f>
        <v>0</v>
      </c>
    </row>
    <row r="580" spans="1:13">
      <c r="A580" s="8">
        <v>41250</v>
      </c>
      <c r="B580" s="3">
        <v>5934</v>
      </c>
      <c r="C580" s="3">
        <v>5949.85</v>
      </c>
      <c r="D580" s="3">
        <v>5888.65</v>
      </c>
      <c r="E580" s="3">
        <v>5907.4</v>
      </c>
      <c r="F580" s="3">
        <v>127607078</v>
      </c>
      <c r="G580" s="3">
        <f t="shared" si="37"/>
        <v>18.664466397555984</v>
      </c>
      <c r="H580" s="3">
        <f t="shared" si="38"/>
        <v>18.759058877483383</v>
      </c>
      <c r="I580" s="3">
        <f>COUNTIF(Expirydates!$A$2:$A$233,Analysis!A580)</f>
        <v>0</v>
      </c>
      <c r="J580" s="20">
        <f t="shared" si="36"/>
        <v>18.759058877483383</v>
      </c>
      <c r="K580" s="3">
        <f>COUNTIF(Expirydates!$B$2:$B$233,Analysis!A580)</f>
        <v>0</v>
      </c>
      <c r="L580" s="3">
        <f t="shared" si="39"/>
        <v>18.759058877483383</v>
      </c>
      <c r="M580" s="3">
        <f>COUNTIF(Expirydates!$C$2:$C$233,Analysis!A580)</f>
        <v>0</v>
      </c>
    </row>
    <row r="581" spans="1:13">
      <c r="A581" s="8">
        <v>41249</v>
      </c>
      <c r="B581" s="3">
        <v>5926.3</v>
      </c>
      <c r="C581" s="3">
        <v>5942.55</v>
      </c>
      <c r="D581" s="3">
        <v>5838.9</v>
      </c>
      <c r="E581" s="3">
        <v>5930.9</v>
      </c>
      <c r="F581" s="3">
        <v>140267080</v>
      </c>
      <c r="G581" s="3">
        <f t="shared" si="37"/>
        <v>18.759058877483383</v>
      </c>
      <c r="H581" s="3">
        <f t="shared" si="38"/>
        <v>18.754678185077552</v>
      </c>
      <c r="I581" s="3">
        <f>COUNTIF(Expirydates!$A$2:$A$233,Analysis!A581)</f>
        <v>0</v>
      </c>
      <c r="J581" s="20">
        <f t="shared" si="36"/>
        <v>18.754678185077552</v>
      </c>
      <c r="K581" s="3">
        <f>COUNTIF(Expirydates!$B$2:$B$233,Analysis!A581)</f>
        <v>0</v>
      </c>
      <c r="L581" s="3">
        <f t="shared" si="39"/>
        <v>18.754678185077552</v>
      </c>
      <c r="M581" s="3">
        <f>COUNTIF(Expirydates!$C$2:$C$233,Analysis!A581)</f>
        <v>0</v>
      </c>
    </row>
    <row r="582" spans="1:13">
      <c r="A582" s="8">
        <v>41248</v>
      </c>
      <c r="B582" s="3">
        <v>5906.6</v>
      </c>
      <c r="C582" s="3">
        <v>5917.8</v>
      </c>
      <c r="D582" s="3">
        <v>5891.35</v>
      </c>
      <c r="E582" s="3">
        <v>5900.5</v>
      </c>
      <c r="F582" s="3">
        <v>139653957</v>
      </c>
      <c r="G582" s="3">
        <f t="shared" si="37"/>
        <v>18.754678185077552</v>
      </c>
      <c r="H582" s="3">
        <f t="shared" si="38"/>
        <v>18.690861999059646</v>
      </c>
      <c r="I582" s="3">
        <f>COUNTIF(Expirydates!$A$2:$A$233,Analysis!A582)</f>
        <v>0</v>
      </c>
      <c r="J582" s="20">
        <f t="shared" si="36"/>
        <v>18.690861999059646</v>
      </c>
      <c r="K582" s="3">
        <f>COUNTIF(Expirydates!$B$2:$B$233,Analysis!A582)</f>
        <v>0</v>
      </c>
      <c r="L582" s="3">
        <f t="shared" si="39"/>
        <v>18.690861999059646</v>
      </c>
      <c r="M582" s="3">
        <f>COUNTIF(Expirydates!$C$2:$C$233,Analysis!A582)</f>
        <v>0</v>
      </c>
    </row>
    <row r="583" spans="1:13">
      <c r="A583" s="8">
        <v>41247</v>
      </c>
      <c r="B583" s="3">
        <v>5866.8</v>
      </c>
      <c r="C583" s="3">
        <v>5894.95</v>
      </c>
      <c r="D583" s="3">
        <v>5859</v>
      </c>
      <c r="E583" s="3">
        <v>5889.25</v>
      </c>
      <c r="F583" s="3">
        <v>131020191</v>
      </c>
      <c r="G583" s="3">
        <f t="shared" si="37"/>
        <v>18.690861999059646</v>
      </c>
      <c r="H583" s="3">
        <f t="shared" si="38"/>
        <v>18.546637836350964</v>
      </c>
      <c r="I583" s="3">
        <f>COUNTIF(Expirydates!$A$2:$A$233,Analysis!A583)</f>
        <v>0</v>
      </c>
      <c r="J583" s="20">
        <f t="shared" si="36"/>
        <v>18.546637836350964</v>
      </c>
      <c r="K583" s="3">
        <f>COUNTIF(Expirydates!$B$2:$B$233,Analysis!A583)</f>
        <v>0</v>
      </c>
      <c r="L583" s="3">
        <f t="shared" si="39"/>
        <v>18.546637836350964</v>
      </c>
      <c r="M583" s="3">
        <f>COUNTIF(Expirydates!$C$2:$C$233,Analysis!A583)</f>
        <v>0</v>
      </c>
    </row>
    <row r="584" spans="1:13">
      <c r="A584" s="8">
        <v>41246</v>
      </c>
      <c r="B584" s="3">
        <v>5878.25</v>
      </c>
      <c r="C584" s="3">
        <v>5899.15</v>
      </c>
      <c r="D584" s="3">
        <v>5854.6</v>
      </c>
      <c r="E584" s="3">
        <v>5870.95</v>
      </c>
      <c r="F584" s="3">
        <v>113423350</v>
      </c>
      <c r="G584" s="3">
        <f t="shared" si="37"/>
        <v>18.546637836350964</v>
      </c>
      <c r="H584" s="3">
        <f t="shared" si="38"/>
        <v>19.36477330637063</v>
      </c>
      <c r="I584" s="3">
        <f>COUNTIF(Expirydates!$A$2:$A$233,Analysis!A584)</f>
        <v>0</v>
      </c>
      <c r="J584" s="20">
        <f t="shared" si="36"/>
        <v>19.36477330637063</v>
      </c>
      <c r="K584" s="3">
        <f>COUNTIF(Expirydates!$B$2:$B$233,Analysis!A584)</f>
        <v>0</v>
      </c>
      <c r="L584" s="3">
        <f t="shared" si="39"/>
        <v>19.36477330637063</v>
      </c>
      <c r="M584" s="3">
        <f>COUNTIF(Expirydates!$C$2:$C$233,Analysis!A584)</f>
        <v>0</v>
      </c>
    </row>
    <row r="585" spans="1:13">
      <c r="A585" s="8">
        <v>41243</v>
      </c>
      <c r="B585" s="3">
        <v>5836</v>
      </c>
      <c r="C585" s="3">
        <v>5885.25</v>
      </c>
      <c r="D585" s="3">
        <v>5827.85</v>
      </c>
      <c r="E585" s="3">
        <v>5879.85</v>
      </c>
      <c r="F585" s="3">
        <v>257047977</v>
      </c>
      <c r="G585" s="3">
        <f t="shared" si="37"/>
        <v>19.36477330637063</v>
      </c>
      <c r="H585" s="3">
        <f t="shared" si="38"/>
        <v>19.149655748899558</v>
      </c>
      <c r="I585" s="3">
        <f>COUNTIF(Expirydates!$A$2:$A$233,Analysis!A585)</f>
        <v>0</v>
      </c>
      <c r="J585" s="20">
        <f t="shared" si="36"/>
        <v>19.149655748899558</v>
      </c>
      <c r="K585" s="3">
        <f>COUNTIF(Expirydates!$B$2:$B$233,Analysis!A585)</f>
        <v>1</v>
      </c>
      <c r="L585" s="3">
        <f t="shared" si="39"/>
        <v>19.149655748899558</v>
      </c>
      <c r="M585" s="3">
        <f>COUNTIF(Expirydates!$C$2:$C$233,Analysis!A585)</f>
        <v>0</v>
      </c>
    </row>
    <row r="586" spans="1:13">
      <c r="A586" s="8">
        <v>41242</v>
      </c>
      <c r="B586" s="3">
        <v>5736.7</v>
      </c>
      <c r="C586" s="3">
        <v>5833.5</v>
      </c>
      <c r="D586" s="3">
        <v>5736.1</v>
      </c>
      <c r="E586" s="3">
        <v>5825</v>
      </c>
      <c r="F586" s="3">
        <v>207295475</v>
      </c>
      <c r="G586" s="3">
        <f t="shared" si="37"/>
        <v>19.149655748899558</v>
      </c>
      <c r="H586" s="3">
        <f t="shared" si="38"/>
        <v>18.716388536480601</v>
      </c>
      <c r="I586" s="3">
        <f>COUNTIF(Expirydates!$A$2:$A$233,Analysis!A586)</f>
        <v>1</v>
      </c>
      <c r="J586" s="20">
        <f t="shared" si="36"/>
        <v>18.716388536480601</v>
      </c>
      <c r="K586" s="3">
        <f>COUNTIF(Expirydates!$B$2:$B$233,Analysis!A586)</f>
        <v>0</v>
      </c>
      <c r="L586" s="3">
        <f t="shared" si="39"/>
        <v>18.716388536480601</v>
      </c>
      <c r="M586" s="3">
        <f>COUNTIF(Expirydates!$C$2:$C$233,Analysis!A586)</f>
        <v>0</v>
      </c>
    </row>
    <row r="587" spans="1:13">
      <c r="A587" s="8">
        <v>41240</v>
      </c>
      <c r="B587" s="3">
        <v>5658.5</v>
      </c>
      <c r="C587" s="3">
        <v>5733.2</v>
      </c>
      <c r="D587" s="3">
        <v>5658</v>
      </c>
      <c r="E587" s="3">
        <v>5727.45</v>
      </c>
      <c r="F587" s="3">
        <v>134407735</v>
      </c>
      <c r="G587" s="3">
        <f t="shared" si="37"/>
        <v>18.716388536480601</v>
      </c>
      <c r="H587" s="3">
        <f t="shared" si="38"/>
        <v>18.188640559700303</v>
      </c>
      <c r="I587" s="3">
        <f>COUNTIF(Expirydates!$A$2:$A$233,Analysis!A587)</f>
        <v>0</v>
      </c>
      <c r="J587" s="20">
        <f t="shared" si="36"/>
        <v>18.188640559700303</v>
      </c>
      <c r="K587" s="3">
        <f>COUNTIF(Expirydates!$B$2:$B$233,Analysis!A587)</f>
        <v>0</v>
      </c>
      <c r="L587" s="3">
        <f t="shared" si="39"/>
        <v>18.188640559700303</v>
      </c>
      <c r="M587" s="3">
        <f>COUNTIF(Expirydates!$C$2:$C$233,Analysis!A587)</f>
        <v>0</v>
      </c>
    </row>
    <row r="588" spans="1:13">
      <c r="A588" s="8">
        <v>41239</v>
      </c>
      <c r="B588" s="3">
        <v>5648.65</v>
      </c>
      <c r="C588" s="3">
        <v>5649.2</v>
      </c>
      <c r="D588" s="3">
        <v>5623.45</v>
      </c>
      <c r="E588" s="3">
        <v>5635.9</v>
      </c>
      <c r="F588" s="3">
        <v>79291426</v>
      </c>
      <c r="G588" s="3">
        <f t="shared" si="37"/>
        <v>18.188640559700303</v>
      </c>
      <c r="H588" s="3">
        <f t="shared" si="38"/>
        <v>18.25912864104475</v>
      </c>
      <c r="I588" s="3">
        <f>COUNTIF(Expirydates!$A$2:$A$233,Analysis!A588)</f>
        <v>0</v>
      </c>
      <c r="J588" s="20">
        <f t="shared" si="36"/>
        <v>18.25912864104475</v>
      </c>
      <c r="K588" s="3">
        <f>COUNTIF(Expirydates!$B$2:$B$233,Analysis!A588)</f>
        <v>0</v>
      </c>
      <c r="L588" s="3">
        <f t="shared" si="39"/>
        <v>18.25912864104475</v>
      </c>
      <c r="M588" s="3">
        <f>COUNTIF(Expirydates!$C$2:$C$233,Analysis!A588)</f>
        <v>0</v>
      </c>
    </row>
    <row r="589" spans="1:13">
      <c r="A589" s="8">
        <v>41236</v>
      </c>
      <c r="B589" s="3">
        <v>5635.45</v>
      </c>
      <c r="C589" s="3">
        <v>5637.75</v>
      </c>
      <c r="D589" s="3">
        <v>5593.55</v>
      </c>
      <c r="E589" s="3">
        <v>5626.6</v>
      </c>
      <c r="F589" s="3">
        <v>85082220</v>
      </c>
      <c r="G589" s="3">
        <f t="shared" si="37"/>
        <v>18.25912864104475</v>
      </c>
      <c r="H589" s="3">
        <f t="shared" si="38"/>
        <v>18.359428677833918</v>
      </c>
      <c r="I589" s="3">
        <f>COUNTIF(Expirydates!$A$2:$A$233,Analysis!A589)</f>
        <v>0</v>
      </c>
      <c r="J589" s="20">
        <f t="shared" si="36"/>
        <v>18.359428677833918</v>
      </c>
      <c r="K589" s="3">
        <f>COUNTIF(Expirydates!$B$2:$B$233,Analysis!A589)</f>
        <v>0</v>
      </c>
      <c r="L589" s="3">
        <f t="shared" si="39"/>
        <v>18.359428677833918</v>
      </c>
      <c r="M589" s="3">
        <f>COUNTIF(Expirydates!$C$2:$C$233,Analysis!A589)</f>
        <v>0</v>
      </c>
    </row>
    <row r="590" spans="1:13">
      <c r="A590" s="8">
        <v>41235</v>
      </c>
      <c r="B590" s="3">
        <v>5628.6</v>
      </c>
      <c r="C590" s="3">
        <v>5643.35</v>
      </c>
      <c r="D590" s="3">
        <v>5608</v>
      </c>
      <c r="E590" s="3">
        <v>5627.75</v>
      </c>
      <c r="F590" s="3">
        <v>94058612</v>
      </c>
      <c r="G590" s="3">
        <f t="shared" si="37"/>
        <v>18.359428677833918</v>
      </c>
      <c r="H590" s="3">
        <f t="shared" si="38"/>
        <v>18.470886363035532</v>
      </c>
      <c r="I590" s="3">
        <f>COUNTIF(Expirydates!$A$2:$A$233,Analysis!A590)</f>
        <v>0</v>
      </c>
      <c r="J590" s="20">
        <f t="shared" si="36"/>
        <v>18.470886363035532</v>
      </c>
      <c r="K590" s="3">
        <f>COUNTIF(Expirydates!$B$2:$B$233,Analysis!A590)</f>
        <v>0</v>
      </c>
      <c r="L590" s="3">
        <f t="shared" si="39"/>
        <v>18.470886363035532</v>
      </c>
      <c r="M590" s="3">
        <f>COUNTIF(Expirydates!$C$2:$C$233,Analysis!A590)</f>
        <v>1</v>
      </c>
    </row>
    <row r="591" spans="1:13">
      <c r="A591" s="8">
        <v>41234</v>
      </c>
      <c r="B591" s="3">
        <v>5582.5</v>
      </c>
      <c r="C591" s="3">
        <v>5620.2</v>
      </c>
      <c r="D591" s="3">
        <v>5561.4</v>
      </c>
      <c r="E591" s="3">
        <v>5614.8</v>
      </c>
      <c r="F591" s="3">
        <v>105148728</v>
      </c>
      <c r="G591" s="3">
        <f t="shared" si="37"/>
        <v>18.470886363035532</v>
      </c>
      <c r="H591" s="3">
        <f t="shared" si="38"/>
        <v>18.492827409000125</v>
      </c>
      <c r="I591" s="3">
        <f>COUNTIF(Expirydates!$A$2:$A$233,Analysis!A591)</f>
        <v>0</v>
      </c>
      <c r="J591" s="20">
        <f t="shared" si="36"/>
        <v>18.492827409000125</v>
      </c>
      <c r="K591" s="3">
        <f>COUNTIF(Expirydates!$B$2:$B$233,Analysis!A591)</f>
        <v>0</v>
      </c>
      <c r="L591" s="3">
        <f t="shared" si="39"/>
        <v>18.492827409000125</v>
      </c>
      <c r="M591" s="3">
        <f>COUNTIF(Expirydates!$C$2:$C$233,Analysis!A591)</f>
        <v>0</v>
      </c>
    </row>
    <row r="592" spans="1:13">
      <c r="A592" s="8">
        <v>41233</v>
      </c>
      <c r="B592" s="3">
        <v>5604.8</v>
      </c>
      <c r="C592" s="3">
        <v>5613.7</v>
      </c>
      <c r="D592" s="3">
        <v>5548.35</v>
      </c>
      <c r="E592" s="3">
        <v>5571.55</v>
      </c>
      <c r="F592" s="3">
        <v>107481297</v>
      </c>
      <c r="G592" s="3">
        <f t="shared" si="37"/>
        <v>18.492827409000125</v>
      </c>
      <c r="H592" s="3">
        <f t="shared" si="38"/>
        <v>18.488227376806872</v>
      </c>
      <c r="I592" s="3">
        <f>COUNTIF(Expirydates!$A$2:$A$233,Analysis!A592)</f>
        <v>0</v>
      </c>
      <c r="J592" s="20">
        <f t="shared" si="36"/>
        <v>18.488227376806872</v>
      </c>
      <c r="K592" s="3">
        <f>COUNTIF(Expirydates!$B$2:$B$233,Analysis!A592)</f>
        <v>0</v>
      </c>
      <c r="L592" s="3">
        <f t="shared" si="39"/>
        <v>18.488227376806872</v>
      </c>
      <c r="M592" s="3">
        <f>COUNTIF(Expirydates!$C$2:$C$233,Analysis!A592)</f>
        <v>0</v>
      </c>
    </row>
    <row r="593" spans="1:13">
      <c r="A593" s="8">
        <v>41232</v>
      </c>
      <c r="B593" s="3">
        <v>5577.3</v>
      </c>
      <c r="C593" s="3">
        <v>5592.75</v>
      </c>
      <c r="D593" s="3">
        <v>5549.25</v>
      </c>
      <c r="E593" s="3">
        <v>5571.4</v>
      </c>
      <c r="F593" s="3">
        <v>106988015</v>
      </c>
      <c r="G593" s="3">
        <f t="shared" si="37"/>
        <v>18.488227376806872</v>
      </c>
      <c r="H593" s="3">
        <f t="shared" si="38"/>
        <v>18.618716270404473</v>
      </c>
      <c r="I593" s="3">
        <f>COUNTIF(Expirydates!$A$2:$A$233,Analysis!A593)</f>
        <v>0</v>
      </c>
      <c r="J593" s="20">
        <f t="shared" si="36"/>
        <v>18.618716270404473</v>
      </c>
      <c r="K593" s="3">
        <f>COUNTIF(Expirydates!$B$2:$B$233,Analysis!A593)</f>
        <v>0</v>
      </c>
      <c r="L593" s="3">
        <f t="shared" si="39"/>
        <v>18.618716270404473</v>
      </c>
      <c r="M593" s="3">
        <f>COUNTIF(Expirydates!$C$2:$C$233,Analysis!A593)</f>
        <v>0</v>
      </c>
    </row>
    <row r="594" spans="1:13">
      <c r="A594" s="8">
        <v>41229</v>
      </c>
      <c r="B594" s="3">
        <v>5624.8</v>
      </c>
      <c r="C594" s="3">
        <v>5650.15</v>
      </c>
      <c r="D594" s="3">
        <v>5559.8</v>
      </c>
      <c r="E594" s="3">
        <v>5574.05</v>
      </c>
      <c r="F594" s="3">
        <v>121900570</v>
      </c>
      <c r="G594" s="3">
        <f t="shared" si="37"/>
        <v>18.618716270404473</v>
      </c>
      <c r="H594" s="3">
        <f t="shared" si="38"/>
        <v>18.71319713722227</v>
      </c>
      <c r="I594" s="3">
        <f>COUNTIF(Expirydates!$A$2:$A$233,Analysis!A594)</f>
        <v>1</v>
      </c>
      <c r="J594" s="20">
        <f t="shared" si="36"/>
        <v>18.71319713722227</v>
      </c>
      <c r="K594" s="3">
        <f>COUNTIF(Expirydates!$B$2:$B$233,Analysis!A594)</f>
        <v>0</v>
      </c>
      <c r="L594" s="3">
        <f t="shared" si="39"/>
        <v>18.71319713722227</v>
      </c>
      <c r="M594" s="3">
        <f>COUNTIF(Expirydates!$C$2:$C$233,Analysis!A594)</f>
        <v>0</v>
      </c>
    </row>
    <row r="595" spans="1:13">
      <c r="A595" s="8">
        <v>41228</v>
      </c>
      <c r="B595" s="3">
        <v>5650.35</v>
      </c>
      <c r="C595" s="3">
        <v>5651.65</v>
      </c>
      <c r="D595" s="3">
        <v>5603.55</v>
      </c>
      <c r="E595" s="3">
        <v>5631</v>
      </c>
      <c r="F595" s="3">
        <v>133979470</v>
      </c>
      <c r="G595" s="3">
        <f t="shared" si="37"/>
        <v>18.71319713722227</v>
      </c>
      <c r="H595" s="3">
        <f t="shared" si="38"/>
        <v>16.619891145555677</v>
      </c>
      <c r="I595" s="3">
        <f>COUNTIF(Expirydates!$A$2:$A$233,Analysis!A595)</f>
        <v>0</v>
      </c>
      <c r="J595" s="20">
        <f t="shared" si="36"/>
        <v>16.619891145555677</v>
      </c>
      <c r="K595" s="3">
        <f>COUNTIF(Expirydates!$B$2:$B$233,Analysis!A595)</f>
        <v>0</v>
      </c>
      <c r="L595" s="3">
        <f t="shared" si="39"/>
        <v>16.619891145555677</v>
      </c>
      <c r="M595" s="3">
        <f>COUNTIF(Expirydates!$C$2:$C$233,Analysis!A595)</f>
        <v>0</v>
      </c>
    </row>
    <row r="596" spans="1:13">
      <c r="A596" s="8">
        <v>41226</v>
      </c>
      <c r="B596" s="3">
        <v>5689.7</v>
      </c>
      <c r="C596" s="3">
        <v>5698.25</v>
      </c>
      <c r="D596" s="3">
        <v>5660.35</v>
      </c>
      <c r="E596" s="3">
        <v>5666.95</v>
      </c>
      <c r="F596" s="3">
        <v>16516842</v>
      </c>
      <c r="G596" s="3">
        <f t="shared" si="37"/>
        <v>16.619891145555677</v>
      </c>
      <c r="H596" s="3">
        <f t="shared" si="38"/>
        <v>18.344909224255005</v>
      </c>
      <c r="I596" s="3">
        <f>COUNTIF(Expirydates!$A$2:$A$233,Analysis!A596)</f>
        <v>0</v>
      </c>
      <c r="J596" s="20">
        <f t="shared" si="36"/>
        <v>18.344909224255005</v>
      </c>
      <c r="K596" s="3">
        <f>COUNTIF(Expirydates!$B$2:$B$233,Analysis!A596)</f>
        <v>0</v>
      </c>
      <c r="L596" s="3">
        <f t="shared" si="39"/>
        <v>18.344909224255005</v>
      </c>
      <c r="M596" s="3">
        <f>COUNTIF(Expirydates!$C$2:$C$233,Analysis!A596)</f>
        <v>0</v>
      </c>
    </row>
    <row r="597" spans="1:13">
      <c r="A597" s="8">
        <v>41225</v>
      </c>
      <c r="B597" s="3">
        <v>5688.45</v>
      </c>
      <c r="C597" s="3">
        <v>5718.9</v>
      </c>
      <c r="D597" s="3">
        <v>5665.75</v>
      </c>
      <c r="E597" s="3">
        <v>5683.7</v>
      </c>
      <c r="F597" s="3">
        <v>92702799</v>
      </c>
      <c r="G597" s="3">
        <f t="shared" si="37"/>
        <v>18.344909224255005</v>
      </c>
      <c r="H597" s="3">
        <f t="shared" si="38"/>
        <v>18.408234884556446</v>
      </c>
      <c r="I597" s="3">
        <f>COUNTIF(Expirydates!$A$2:$A$233,Analysis!A597)</f>
        <v>0</v>
      </c>
      <c r="J597" s="20">
        <f t="shared" si="36"/>
        <v>18.408234884556446</v>
      </c>
      <c r="K597" s="3">
        <f>COUNTIF(Expirydates!$B$2:$B$233,Analysis!A597)</f>
        <v>0</v>
      </c>
      <c r="L597" s="3">
        <f t="shared" si="39"/>
        <v>18.408234884556446</v>
      </c>
      <c r="M597" s="3">
        <f>COUNTIF(Expirydates!$C$2:$C$233,Analysis!A597)</f>
        <v>0</v>
      </c>
    </row>
    <row r="598" spans="1:13">
      <c r="A598" s="8">
        <v>41222</v>
      </c>
      <c r="B598" s="3">
        <v>5731.1</v>
      </c>
      <c r="C598" s="3">
        <v>5751.7</v>
      </c>
      <c r="D598" s="3">
        <v>5677.75</v>
      </c>
      <c r="E598" s="3">
        <v>5686.25</v>
      </c>
      <c r="F598" s="3">
        <v>98763127</v>
      </c>
      <c r="G598" s="3">
        <f t="shared" si="37"/>
        <v>18.408234884556446</v>
      </c>
      <c r="H598" s="3">
        <f t="shared" si="38"/>
        <v>18.58271677537363</v>
      </c>
      <c r="I598" s="3">
        <f>COUNTIF(Expirydates!$A$2:$A$233,Analysis!A598)</f>
        <v>0</v>
      </c>
      <c r="J598" s="20">
        <f t="shared" si="36"/>
        <v>18.58271677537363</v>
      </c>
      <c r="K598" s="3">
        <f>COUNTIF(Expirydates!$B$2:$B$233,Analysis!A598)</f>
        <v>0</v>
      </c>
      <c r="L598" s="3">
        <f t="shared" si="39"/>
        <v>18.58271677537363</v>
      </c>
      <c r="M598" s="3">
        <f>COUNTIF(Expirydates!$C$2:$C$233,Analysis!A598)</f>
        <v>1</v>
      </c>
    </row>
    <row r="599" spans="1:13">
      <c r="A599" s="8">
        <v>41221</v>
      </c>
      <c r="B599" s="3">
        <v>5709</v>
      </c>
      <c r="C599" s="3">
        <v>5744.5</v>
      </c>
      <c r="D599" s="3">
        <v>5693.95</v>
      </c>
      <c r="E599" s="3">
        <v>5738.75</v>
      </c>
      <c r="F599" s="3">
        <v>117590261</v>
      </c>
      <c r="G599" s="3">
        <f t="shared" si="37"/>
        <v>18.58271677537363</v>
      </c>
      <c r="H599" s="3">
        <f t="shared" si="38"/>
        <v>18.711412773054185</v>
      </c>
      <c r="I599" s="3">
        <f>COUNTIF(Expirydates!$A$2:$A$233,Analysis!A599)</f>
        <v>0</v>
      </c>
      <c r="J599" s="20">
        <f t="shared" si="36"/>
        <v>18.711412773054185</v>
      </c>
      <c r="K599" s="3">
        <f>COUNTIF(Expirydates!$B$2:$B$233,Analysis!A599)</f>
        <v>0</v>
      </c>
      <c r="L599" s="3">
        <f t="shared" si="39"/>
        <v>18.711412773054185</v>
      </c>
      <c r="M599" s="3">
        <f>COUNTIF(Expirydates!$C$2:$C$233,Analysis!A599)</f>
        <v>0</v>
      </c>
    </row>
    <row r="600" spans="1:13">
      <c r="A600" s="8">
        <v>41220</v>
      </c>
      <c r="B600" s="3">
        <v>5718.6</v>
      </c>
      <c r="C600" s="3">
        <v>5777.3</v>
      </c>
      <c r="D600" s="3">
        <v>5711.4</v>
      </c>
      <c r="E600" s="3">
        <v>5760.1</v>
      </c>
      <c r="F600" s="3">
        <v>133740615</v>
      </c>
      <c r="G600" s="3">
        <f t="shared" si="37"/>
        <v>18.711412773054185</v>
      </c>
      <c r="H600" s="3">
        <f t="shared" si="38"/>
        <v>18.560606116450355</v>
      </c>
      <c r="I600" s="3">
        <f>COUNTIF(Expirydates!$A$2:$A$233,Analysis!A600)</f>
        <v>0</v>
      </c>
      <c r="J600" s="20">
        <f t="shared" si="36"/>
        <v>18.560606116450355</v>
      </c>
      <c r="K600" s="3">
        <f>COUNTIF(Expirydates!$B$2:$B$233,Analysis!A600)</f>
        <v>0</v>
      </c>
      <c r="L600" s="3">
        <f t="shared" si="39"/>
        <v>18.560606116450355</v>
      </c>
      <c r="M600" s="3">
        <f>COUNTIF(Expirydates!$C$2:$C$233,Analysis!A600)</f>
        <v>0</v>
      </c>
    </row>
    <row r="601" spans="1:13">
      <c r="A601" s="8">
        <v>41219</v>
      </c>
      <c r="B601" s="3">
        <v>5694.1</v>
      </c>
      <c r="C601" s="3">
        <v>5730.8</v>
      </c>
      <c r="D601" s="3">
        <v>5693.65</v>
      </c>
      <c r="E601" s="3">
        <v>5724.4</v>
      </c>
      <c r="F601" s="3">
        <v>115018796</v>
      </c>
      <c r="G601" s="3">
        <f t="shared" si="37"/>
        <v>18.560606116450355</v>
      </c>
      <c r="H601" s="3">
        <f t="shared" si="38"/>
        <v>18.130718914828979</v>
      </c>
      <c r="I601" s="3">
        <f>COUNTIF(Expirydates!$A$2:$A$233,Analysis!A601)</f>
        <v>0</v>
      </c>
      <c r="J601" s="20">
        <f t="shared" si="36"/>
        <v>18.130718914828979</v>
      </c>
      <c r="K601" s="3">
        <f>COUNTIF(Expirydates!$B$2:$B$233,Analysis!A601)</f>
        <v>0</v>
      </c>
      <c r="L601" s="3">
        <f t="shared" si="39"/>
        <v>18.130718914828979</v>
      </c>
      <c r="M601" s="3">
        <f>COUNTIF(Expirydates!$C$2:$C$233,Analysis!A601)</f>
        <v>0</v>
      </c>
    </row>
    <row r="602" spans="1:13">
      <c r="A602" s="8">
        <v>41218</v>
      </c>
      <c r="B602" s="3">
        <v>5693.05</v>
      </c>
      <c r="C602" s="3">
        <v>5709.2</v>
      </c>
      <c r="D602" s="3">
        <v>5679.5</v>
      </c>
      <c r="E602" s="3">
        <v>5704.2</v>
      </c>
      <c r="F602" s="3">
        <v>74829213</v>
      </c>
      <c r="G602" s="3">
        <f t="shared" si="37"/>
        <v>18.130718914828979</v>
      </c>
      <c r="H602" s="3">
        <f t="shared" si="38"/>
        <v>18.526506720266571</v>
      </c>
      <c r="I602" s="3">
        <f>COUNTIF(Expirydates!$A$2:$A$233,Analysis!A602)</f>
        <v>0</v>
      </c>
      <c r="J602" s="20">
        <f t="shared" si="36"/>
        <v>18.526506720266571</v>
      </c>
      <c r="K602" s="3">
        <f>COUNTIF(Expirydates!$B$2:$B$233,Analysis!A602)</f>
        <v>0</v>
      </c>
      <c r="L602" s="3">
        <f t="shared" si="39"/>
        <v>18.526506720266571</v>
      </c>
      <c r="M602" s="3">
        <f>COUNTIF(Expirydates!$C$2:$C$233,Analysis!A602)</f>
        <v>0</v>
      </c>
    </row>
    <row r="603" spans="1:13">
      <c r="A603" s="8">
        <v>41215</v>
      </c>
      <c r="B603" s="3">
        <v>5696.35</v>
      </c>
      <c r="C603" s="3">
        <v>5711.3</v>
      </c>
      <c r="D603" s="3">
        <v>5682.55</v>
      </c>
      <c r="E603" s="3">
        <v>5697.7</v>
      </c>
      <c r="F603" s="3">
        <v>111162841</v>
      </c>
      <c r="G603" s="3">
        <f t="shared" si="37"/>
        <v>18.526506720266571</v>
      </c>
      <c r="H603" s="3">
        <f t="shared" si="38"/>
        <v>18.492009304259906</v>
      </c>
      <c r="I603" s="3">
        <f>COUNTIF(Expirydates!$A$2:$A$233,Analysis!A603)</f>
        <v>0</v>
      </c>
      <c r="J603" s="20">
        <f t="shared" si="36"/>
        <v>18.492009304259906</v>
      </c>
      <c r="K603" s="3">
        <f>COUNTIF(Expirydates!$B$2:$B$233,Analysis!A603)</f>
        <v>0</v>
      </c>
      <c r="L603" s="3">
        <f t="shared" si="39"/>
        <v>18.492009304259906</v>
      </c>
      <c r="M603" s="3">
        <f>COUNTIF(Expirydates!$C$2:$C$233,Analysis!A603)</f>
        <v>0</v>
      </c>
    </row>
    <row r="604" spans="1:13">
      <c r="A604" s="8">
        <v>41214</v>
      </c>
      <c r="B604" s="3">
        <v>5609.85</v>
      </c>
      <c r="C604" s="3">
        <v>5649.75</v>
      </c>
      <c r="D604" s="3">
        <v>5601.95</v>
      </c>
      <c r="E604" s="3">
        <v>5645.05</v>
      </c>
      <c r="F604" s="3">
        <v>107393402</v>
      </c>
      <c r="G604" s="3">
        <f t="shared" si="37"/>
        <v>18.492009304259906</v>
      </c>
      <c r="H604" s="3">
        <f t="shared" si="38"/>
        <v>18.534681667542287</v>
      </c>
      <c r="I604" s="3">
        <f>COUNTIF(Expirydates!$A$2:$A$233,Analysis!A604)</f>
        <v>0</v>
      </c>
      <c r="J604" s="20">
        <f t="shared" si="36"/>
        <v>18.534681667542287</v>
      </c>
      <c r="K604" s="3">
        <f>COUNTIF(Expirydates!$B$2:$B$233,Analysis!A604)</f>
        <v>0</v>
      </c>
      <c r="L604" s="3">
        <f t="shared" si="39"/>
        <v>18.534681667542287</v>
      </c>
      <c r="M604" s="3">
        <f>COUNTIF(Expirydates!$C$2:$C$233,Analysis!A604)</f>
        <v>0</v>
      </c>
    </row>
    <row r="605" spans="1:13">
      <c r="A605" s="8">
        <v>41213</v>
      </c>
      <c r="B605" s="3">
        <v>5596.75</v>
      </c>
      <c r="C605" s="3">
        <v>5624.4</v>
      </c>
      <c r="D605" s="3">
        <v>5583.05</v>
      </c>
      <c r="E605" s="3">
        <v>5619.7</v>
      </c>
      <c r="F605" s="3">
        <v>112075316</v>
      </c>
      <c r="G605" s="3">
        <f t="shared" si="37"/>
        <v>18.534681667542287</v>
      </c>
      <c r="H605" s="3">
        <f t="shared" si="38"/>
        <v>18.574935204108545</v>
      </c>
      <c r="I605" s="3">
        <f>COUNTIF(Expirydates!$A$2:$A$233,Analysis!A605)</f>
        <v>0</v>
      </c>
      <c r="J605" s="20">
        <f t="shared" si="36"/>
        <v>18.574935204108545</v>
      </c>
      <c r="K605" s="3">
        <f>COUNTIF(Expirydates!$B$2:$B$233,Analysis!A605)</f>
        <v>0</v>
      </c>
      <c r="L605" s="3">
        <f t="shared" si="39"/>
        <v>18.574935204108545</v>
      </c>
      <c r="M605" s="3">
        <f>COUNTIF(Expirydates!$C$2:$C$233,Analysis!A605)</f>
        <v>0</v>
      </c>
    </row>
    <row r="606" spans="1:13">
      <c r="A606" s="8">
        <v>41212</v>
      </c>
      <c r="B606" s="3">
        <v>5656.35</v>
      </c>
      <c r="C606" s="3">
        <v>5689.9</v>
      </c>
      <c r="D606" s="3">
        <v>5589.9</v>
      </c>
      <c r="E606" s="3">
        <v>5597.9</v>
      </c>
      <c r="F606" s="3">
        <v>116678775</v>
      </c>
      <c r="G606" s="3">
        <f t="shared" si="37"/>
        <v>18.574935204108545</v>
      </c>
      <c r="H606" s="3">
        <f t="shared" si="38"/>
        <v>18.354068778714488</v>
      </c>
      <c r="I606" s="3">
        <f>COUNTIF(Expirydates!$A$2:$A$233,Analysis!A606)</f>
        <v>0</v>
      </c>
      <c r="J606" s="20">
        <f t="shared" si="36"/>
        <v>18.354068778714488</v>
      </c>
      <c r="K606" s="3">
        <f>COUNTIF(Expirydates!$B$2:$B$233,Analysis!A606)</f>
        <v>0</v>
      </c>
      <c r="L606" s="3">
        <f t="shared" si="39"/>
        <v>18.354068778714488</v>
      </c>
      <c r="M606" s="3">
        <f>COUNTIF(Expirydates!$C$2:$C$233,Analysis!A606)</f>
        <v>0</v>
      </c>
    </row>
    <row r="607" spans="1:13">
      <c r="A607" s="8">
        <v>41211</v>
      </c>
      <c r="B607" s="3">
        <v>5665.2</v>
      </c>
      <c r="C607" s="3">
        <v>5698.3</v>
      </c>
      <c r="D607" s="3">
        <v>5645.1</v>
      </c>
      <c r="E607" s="3">
        <v>5665.6</v>
      </c>
      <c r="F607" s="3">
        <v>93555816</v>
      </c>
      <c r="G607" s="3">
        <f t="shared" si="37"/>
        <v>18.354068778714488</v>
      </c>
      <c r="H607" s="3">
        <f t="shared" si="38"/>
        <v>18.43718204551157</v>
      </c>
      <c r="I607" s="3">
        <f>COUNTIF(Expirydates!$A$2:$A$233,Analysis!A607)</f>
        <v>0</v>
      </c>
      <c r="J607" s="20">
        <f t="shared" si="36"/>
        <v>18.43718204551157</v>
      </c>
      <c r="K607" s="3">
        <f>COUNTIF(Expirydates!$B$2:$B$233,Analysis!A607)</f>
        <v>0</v>
      </c>
      <c r="L607" s="3">
        <f t="shared" si="39"/>
        <v>18.43718204551157</v>
      </c>
      <c r="M607" s="3">
        <f>COUNTIF(Expirydates!$C$2:$C$233,Analysis!A607)</f>
        <v>0</v>
      </c>
    </row>
    <row r="608" spans="1:13">
      <c r="A608" s="8">
        <v>41208</v>
      </c>
      <c r="B608" s="3">
        <v>5683.55</v>
      </c>
      <c r="C608" s="3">
        <v>5697.2</v>
      </c>
      <c r="D608" s="3">
        <v>5641.75</v>
      </c>
      <c r="E608" s="3">
        <v>5664.3</v>
      </c>
      <c r="F608" s="3">
        <v>101663820</v>
      </c>
      <c r="G608" s="3">
        <f t="shared" si="37"/>
        <v>18.43718204551157</v>
      </c>
      <c r="H608" s="3">
        <f t="shared" si="38"/>
        <v>18.880274509338314</v>
      </c>
      <c r="I608" s="3">
        <f>COUNTIF(Expirydates!$A$2:$A$233,Analysis!A608)</f>
        <v>0</v>
      </c>
      <c r="J608" s="20">
        <f t="shared" si="36"/>
        <v>18.880274509338314</v>
      </c>
      <c r="K608" s="3">
        <f>COUNTIF(Expirydates!$B$2:$B$233,Analysis!A608)</f>
        <v>1</v>
      </c>
      <c r="L608" s="3">
        <f t="shared" si="39"/>
        <v>18.880274509338314</v>
      </c>
      <c r="M608" s="3">
        <f>COUNTIF(Expirydates!$C$2:$C$233,Analysis!A608)</f>
        <v>0</v>
      </c>
    </row>
    <row r="609" spans="1:13">
      <c r="A609" s="8">
        <v>41207</v>
      </c>
      <c r="B609" s="3">
        <v>5688.8</v>
      </c>
      <c r="C609" s="3">
        <v>5718.75</v>
      </c>
      <c r="D609" s="3">
        <v>5685.7</v>
      </c>
      <c r="E609" s="3">
        <v>5705.3</v>
      </c>
      <c r="F609" s="3">
        <v>158343061</v>
      </c>
      <c r="G609" s="3">
        <f t="shared" si="37"/>
        <v>18.880274509338314</v>
      </c>
      <c r="H609" s="3">
        <f t="shared" si="38"/>
        <v>18.216131087260262</v>
      </c>
      <c r="I609" s="3">
        <f>COUNTIF(Expirydates!$A$2:$A$233,Analysis!A609)</f>
        <v>1</v>
      </c>
      <c r="J609" s="20">
        <f t="shared" si="36"/>
        <v>18.216131087260262</v>
      </c>
      <c r="K609" s="3">
        <f>COUNTIF(Expirydates!$B$2:$B$233,Analysis!A609)</f>
        <v>0</v>
      </c>
      <c r="L609" s="3">
        <f t="shared" si="39"/>
        <v>18.216131087260262</v>
      </c>
      <c r="M609" s="3">
        <f>COUNTIF(Expirydates!$C$2:$C$233,Analysis!A609)</f>
        <v>0</v>
      </c>
    </row>
    <row r="610" spans="1:13">
      <c r="A610" s="8">
        <v>41205</v>
      </c>
      <c r="B610" s="3">
        <v>5715.65</v>
      </c>
      <c r="C610" s="3">
        <v>5720.8</v>
      </c>
      <c r="D610" s="3">
        <v>5681.45</v>
      </c>
      <c r="E610" s="3">
        <v>5691.4</v>
      </c>
      <c r="F610" s="3">
        <v>81501427</v>
      </c>
      <c r="G610" s="3">
        <f t="shared" si="37"/>
        <v>18.216131087260262</v>
      </c>
      <c r="H610" s="3">
        <f t="shared" si="38"/>
        <v>18.453847766594301</v>
      </c>
      <c r="I610" s="3">
        <f>COUNTIF(Expirydates!$A$2:$A$233,Analysis!A610)</f>
        <v>0</v>
      </c>
      <c r="J610" s="20">
        <f t="shared" si="36"/>
        <v>18.453847766594301</v>
      </c>
      <c r="K610" s="3">
        <f>COUNTIF(Expirydates!$B$2:$B$233,Analysis!A610)</f>
        <v>0</v>
      </c>
      <c r="L610" s="3">
        <f t="shared" si="39"/>
        <v>18.453847766594301</v>
      </c>
      <c r="M610" s="3">
        <f>COUNTIF(Expirydates!$C$2:$C$233,Analysis!A610)</f>
        <v>0</v>
      </c>
    </row>
    <row r="611" spans="1:13">
      <c r="A611" s="8">
        <v>41204</v>
      </c>
      <c r="B611" s="3">
        <v>5667.6</v>
      </c>
      <c r="C611" s="3">
        <v>5721.55</v>
      </c>
      <c r="D611" s="3">
        <v>5658.05</v>
      </c>
      <c r="E611" s="3">
        <v>5717.15</v>
      </c>
      <c r="F611" s="3">
        <v>103372318</v>
      </c>
      <c r="G611" s="3">
        <f t="shared" si="37"/>
        <v>18.453847766594301</v>
      </c>
      <c r="H611" s="3">
        <f t="shared" si="38"/>
        <v>18.637909372550485</v>
      </c>
      <c r="I611" s="3">
        <f>COUNTIF(Expirydates!$A$2:$A$233,Analysis!A611)</f>
        <v>0</v>
      </c>
      <c r="J611" s="20">
        <f t="shared" si="36"/>
        <v>18.637909372550485</v>
      </c>
      <c r="K611" s="3">
        <f>COUNTIF(Expirydates!$B$2:$B$233,Analysis!A611)</f>
        <v>0</v>
      </c>
      <c r="L611" s="3">
        <f t="shared" si="39"/>
        <v>18.637909372550485</v>
      </c>
      <c r="M611" s="3">
        <f>COUNTIF(Expirydates!$C$2:$C$233,Analysis!A611)</f>
        <v>0</v>
      </c>
    </row>
    <row r="612" spans="1:13">
      <c r="A612" s="8">
        <v>41201</v>
      </c>
      <c r="B612" s="3">
        <v>5703.3</v>
      </c>
      <c r="C612" s="3">
        <v>5711.7</v>
      </c>
      <c r="D612" s="3">
        <v>5660</v>
      </c>
      <c r="E612" s="3">
        <v>5684.25</v>
      </c>
      <c r="F612" s="3">
        <v>124262817</v>
      </c>
      <c r="G612" s="3">
        <f t="shared" si="37"/>
        <v>18.637909372550485</v>
      </c>
      <c r="H612" s="3">
        <f t="shared" si="38"/>
        <v>18.78600321006142</v>
      </c>
      <c r="I612" s="3">
        <f>COUNTIF(Expirydates!$A$2:$A$233,Analysis!A612)</f>
        <v>1</v>
      </c>
      <c r="J612" s="20">
        <f t="shared" si="36"/>
        <v>18.78600321006142</v>
      </c>
      <c r="K612" s="3">
        <f>COUNTIF(Expirydates!$B$2:$B$233,Analysis!A612)</f>
        <v>0</v>
      </c>
      <c r="L612" s="3">
        <f t="shared" si="39"/>
        <v>18.78600321006142</v>
      </c>
      <c r="M612" s="3">
        <f>COUNTIF(Expirydates!$C$2:$C$233,Analysis!A612)</f>
        <v>0</v>
      </c>
    </row>
    <row r="613" spans="1:13">
      <c r="A613" s="8">
        <v>41200</v>
      </c>
      <c r="B613" s="3">
        <v>5675.3</v>
      </c>
      <c r="C613" s="3">
        <v>5722.5</v>
      </c>
      <c r="D613" s="3">
        <v>5650.55</v>
      </c>
      <c r="E613" s="3">
        <v>5718.7</v>
      </c>
      <c r="F613" s="3">
        <v>144097860</v>
      </c>
      <c r="G613" s="3">
        <f t="shared" si="37"/>
        <v>18.78600321006142</v>
      </c>
      <c r="H613" s="3">
        <f t="shared" si="38"/>
        <v>18.635585416723053</v>
      </c>
      <c r="I613" s="3">
        <f>COUNTIF(Expirydates!$A$2:$A$233,Analysis!A613)</f>
        <v>0</v>
      </c>
      <c r="J613" s="20">
        <f t="shared" si="36"/>
        <v>18.635585416723053</v>
      </c>
      <c r="K613" s="3">
        <f>COUNTIF(Expirydates!$B$2:$B$233,Analysis!A613)</f>
        <v>0</v>
      </c>
      <c r="L613" s="3">
        <f t="shared" si="39"/>
        <v>18.635585416723053</v>
      </c>
      <c r="M613" s="3">
        <f>COUNTIF(Expirydates!$C$2:$C$233,Analysis!A613)</f>
        <v>1</v>
      </c>
    </row>
    <row r="614" spans="1:13">
      <c r="A614" s="8">
        <v>41199</v>
      </c>
      <c r="B614" s="3">
        <v>5681.1</v>
      </c>
      <c r="C614" s="3">
        <v>5684.35</v>
      </c>
      <c r="D614" s="3">
        <v>5633.9</v>
      </c>
      <c r="E614" s="3">
        <v>5660.25</v>
      </c>
      <c r="F614" s="3">
        <v>123974371</v>
      </c>
      <c r="G614" s="3">
        <f t="shared" si="37"/>
        <v>18.635585416723053</v>
      </c>
      <c r="H614" s="3">
        <f t="shared" si="38"/>
        <v>18.581231195768602</v>
      </c>
      <c r="I614" s="3">
        <f>COUNTIF(Expirydates!$A$2:$A$233,Analysis!A614)</f>
        <v>0</v>
      </c>
      <c r="J614" s="20">
        <f t="shared" si="36"/>
        <v>18.581231195768602</v>
      </c>
      <c r="K614" s="3">
        <f>COUNTIF(Expirydates!$B$2:$B$233,Analysis!A614)</f>
        <v>0</v>
      </c>
      <c r="L614" s="3">
        <f t="shared" si="39"/>
        <v>18.581231195768602</v>
      </c>
      <c r="M614" s="3">
        <f>COUNTIF(Expirydates!$C$2:$C$233,Analysis!A614)</f>
        <v>0</v>
      </c>
    </row>
    <row r="615" spans="1:13">
      <c r="A615" s="8">
        <v>41198</v>
      </c>
      <c r="B615" s="3">
        <v>5705.6</v>
      </c>
      <c r="C615" s="3">
        <v>5714</v>
      </c>
      <c r="D615" s="3">
        <v>5635.6</v>
      </c>
      <c r="E615" s="3">
        <v>5648</v>
      </c>
      <c r="F615" s="3">
        <v>117415701</v>
      </c>
      <c r="G615" s="3">
        <f t="shared" si="37"/>
        <v>18.581231195768602</v>
      </c>
      <c r="H615" s="3">
        <f t="shared" si="38"/>
        <v>18.355539182355773</v>
      </c>
      <c r="I615" s="3">
        <f>COUNTIF(Expirydates!$A$2:$A$233,Analysis!A615)</f>
        <v>0</v>
      </c>
      <c r="J615" s="20">
        <f t="shared" si="36"/>
        <v>18.355539182355773</v>
      </c>
      <c r="K615" s="3">
        <f>COUNTIF(Expirydates!$B$2:$B$233,Analysis!A615)</f>
        <v>0</v>
      </c>
      <c r="L615" s="3">
        <f t="shared" si="39"/>
        <v>18.355539182355773</v>
      </c>
      <c r="M615" s="3">
        <f>COUNTIF(Expirydates!$C$2:$C$233,Analysis!A615)</f>
        <v>0</v>
      </c>
    </row>
    <row r="616" spans="1:13">
      <c r="A616" s="8">
        <v>41197</v>
      </c>
      <c r="B616" s="3">
        <v>5674.25</v>
      </c>
      <c r="C616" s="3">
        <v>5693.7</v>
      </c>
      <c r="D616" s="3">
        <v>5651.05</v>
      </c>
      <c r="E616" s="3">
        <v>5687.25</v>
      </c>
      <c r="F616" s="3">
        <v>93693482</v>
      </c>
      <c r="G616" s="3">
        <f t="shared" si="37"/>
        <v>18.355539182355773</v>
      </c>
      <c r="H616" s="3">
        <f t="shared" si="38"/>
        <v>18.683635618590714</v>
      </c>
      <c r="I616" s="3">
        <f>COUNTIF(Expirydates!$A$2:$A$233,Analysis!A616)</f>
        <v>0</v>
      </c>
      <c r="J616" s="20">
        <f t="shared" si="36"/>
        <v>18.683635618590714</v>
      </c>
      <c r="K616" s="3">
        <f>COUNTIF(Expirydates!$B$2:$B$233,Analysis!A616)</f>
        <v>0</v>
      </c>
      <c r="L616" s="3">
        <f t="shared" si="39"/>
        <v>18.683635618590714</v>
      </c>
      <c r="M616" s="3">
        <f>COUNTIF(Expirydates!$C$2:$C$233,Analysis!A616)</f>
        <v>0</v>
      </c>
    </row>
    <row r="617" spans="1:13">
      <c r="A617" s="8">
        <v>41194</v>
      </c>
      <c r="B617" s="3">
        <v>5681.7</v>
      </c>
      <c r="C617" s="3">
        <v>5725</v>
      </c>
      <c r="D617" s="3">
        <v>5659.35</v>
      </c>
      <c r="E617" s="3">
        <v>5676.05</v>
      </c>
      <c r="F617" s="3">
        <v>130076802</v>
      </c>
      <c r="G617" s="3">
        <f t="shared" si="37"/>
        <v>18.683635618590714</v>
      </c>
      <c r="H617" s="3">
        <f t="shared" si="38"/>
        <v>18.81463888006996</v>
      </c>
      <c r="I617" s="3">
        <f>COUNTIF(Expirydates!$A$2:$A$233,Analysis!A617)</f>
        <v>0</v>
      </c>
      <c r="J617" s="20">
        <f t="shared" si="36"/>
        <v>18.81463888006996</v>
      </c>
      <c r="K617" s="3">
        <f>COUNTIF(Expirydates!$B$2:$B$233,Analysis!A617)</f>
        <v>0</v>
      </c>
      <c r="L617" s="3">
        <f t="shared" si="39"/>
        <v>18.81463888006996</v>
      </c>
      <c r="M617" s="3">
        <f>COUNTIF(Expirydates!$C$2:$C$233,Analysis!A617)</f>
        <v>1</v>
      </c>
    </row>
    <row r="618" spans="1:13">
      <c r="A618" s="8">
        <v>41193</v>
      </c>
      <c r="B618" s="3">
        <v>5663.5</v>
      </c>
      <c r="C618" s="3">
        <v>5721.1</v>
      </c>
      <c r="D618" s="3">
        <v>5636.95</v>
      </c>
      <c r="E618" s="3">
        <v>5708.05</v>
      </c>
      <c r="F618" s="3">
        <v>148283847</v>
      </c>
      <c r="G618" s="3">
        <f t="shared" si="37"/>
        <v>18.81463888006996</v>
      </c>
      <c r="H618" s="3">
        <f t="shared" si="38"/>
        <v>18.654125938659693</v>
      </c>
      <c r="I618" s="3">
        <f>COUNTIF(Expirydates!$A$2:$A$233,Analysis!A618)</f>
        <v>0</v>
      </c>
      <c r="J618" s="20">
        <f t="shared" si="36"/>
        <v>18.654125938659693</v>
      </c>
      <c r="K618" s="3">
        <f>COUNTIF(Expirydates!$B$2:$B$233,Analysis!A618)</f>
        <v>0</v>
      </c>
      <c r="L618" s="3">
        <f t="shared" si="39"/>
        <v>18.654125938659693</v>
      </c>
      <c r="M618" s="3">
        <f>COUNTIF(Expirydates!$C$2:$C$233,Analysis!A618)</f>
        <v>0</v>
      </c>
    </row>
    <row r="619" spans="1:13">
      <c r="A619" s="8">
        <v>41192</v>
      </c>
      <c r="B619" s="3">
        <v>5671.15</v>
      </c>
      <c r="C619" s="3">
        <v>5686.5</v>
      </c>
      <c r="D619" s="3">
        <v>5647.05</v>
      </c>
      <c r="E619" s="3">
        <v>5652.15</v>
      </c>
      <c r="F619" s="3">
        <v>126294361</v>
      </c>
      <c r="G619" s="3">
        <f t="shared" si="37"/>
        <v>18.654125938659693</v>
      </c>
      <c r="H619" s="3">
        <f t="shared" si="38"/>
        <v>18.59715536568741</v>
      </c>
      <c r="I619" s="3">
        <f>COUNTIF(Expirydates!$A$2:$A$233,Analysis!A619)</f>
        <v>0</v>
      </c>
      <c r="J619" s="20">
        <f t="shared" si="36"/>
        <v>18.59715536568741</v>
      </c>
      <c r="K619" s="3">
        <f>COUNTIF(Expirydates!$B$2:$B$233,Analysis!A619)</f>
        <v>0</v>
      </c>
      <c r="L619" s="3">
        <f t="shared" si="39"/>
        <v>18.59715536568741</v>
      </c>
      <c r="M619" s="3">
        <f>COUNTIF(Expirydates!$C$2:$C$233,Analysis!A619)</f>
        <v>0</v>
      </c>
    </row>
    <row r="620" spans="1:13">
      <c r="A620" s="8">
        <v>41191</v>
      </c>
      <c r="B620" s="3">
        <v>5708.15</v>
      </c>
      <c r="C620" s="3">
        <v>5728.65</v>
      </c>
      <c r="D620" s="3">
        <v>5677.9</v>
      </c>
      <c r="E620" s="3">
        <v>5704.6</v>
      </c>
      <c r="F620" s="3">
        <v>119300415</v>
      </c>
      <c r="G620" s="3">
        <f t="shared" si="37"/>
        <v>18.59715536568741</v>
      </c>
      <c r="H620" s="3">
        <f t="shared" si="38"/>
        <v>18.773581574877831</v>
      </c>
      <c r="I620" s="3">
        <f>COUNTIF(Expirydates!$A$2:$A$233,Analysis!A620)</f>
        <v>0</v>
      </c>
      <c r="J620" s="20">
        <f t="shared" si="36"/>
        <v>18.773581574877831</v>
      </c>
      <c r="K620" s="3">
        <f>COUNTIF(Expirydates!$B$2:$B$233,Analysis!A620)</f>
        <v>0</v>
      </c>
      <c r="L620" s="3">
        <f t="shared" si="39"/>
        <v>18.773581574877831</v>
      </c>
      <c r="M620" s="3">
        <f>COUNTIF(Expirydates!$C$2:$C$233,Analysis!A620)</f>
        <v>0</v>
      </c>
    </row>
    <row r="621" spans="1:13">
      <c r="A621" s="8">
        <v>41190</v>
      </c>
      <c r="B621" s="3">
        <v>5751.85</v>
      </c>
      <c r="C621" s="3">
        <v>5751.85</v>
      </c>
      <c r="D621" s="3">
        <v>5666.2</v>
      </c>
      <c r="E621" s="3">
        <v>5676</v>
      </c>
      <c r="F621" s="3">
        <v>142319000</v>
      </c>
      <c r="G621" s="3">
        <f t="shared" si="37"/>
        <v>18.773581574877831</v>
      </c>
      <c r="H621" s="3">
        <f t="shared" si="38"/>
        <v>19.359006135773665</v>
      </c>
      <c r="I621" s="3">
        <f>COUNTIF(Expirydates!$A$2:$A$233,Analysis!A621)</f>
        <v>0</v>
      </c>
      <c r="J621" s="20">
        <f t="shared" si="36"/>
        <v>19.359006135773665</v>
      </c>
      <c r="K621" s="3">
        <f>COUNTIF(Expirydates!$B$2:$B$233,Analysis!A621)</f>
        <v>0</v>
      </c>
      <c r="L621" s="3">
        <f t="shared" si="39"/>
        <v>19.359006135773665</v>
      </c>
      <c r="M621" s="3">
        <f>COUNTIF(Expirydates!$C$2:$C$233,Analysis!A621)</f>
        <v>0</v>
      </c>
    </row>
    <row r="622" spans="1:13">
      <c r="A622" s="8">
        <v>41187</v>
      </c>
      <c r="B622" s="3">
        <v>5815</v>
      </c>
      <c r="C622" s="3">
        <v>5815.35</v>
      </c>
      <c r="D622" s="3">
        <v>4888.2</v>
      </c>
      <c r="E622" s="3">
        <v>5746.95</v>
      </c>
      <c r="F622" s="3">
        <v>255569804</v>
      </c>
      <c r="G622" s="3">
        <f t="shared" si="37"/>
        <v>19.359006135773665</v>
      </c>
      <c r="H622" s="3">
        <f t="shared" si="38"/>
        <v>18.959535592986256</v>
      </c>
      <c r="I622" s="3">
        <f>COUNTIF(Expirydates!$A$2:$A$233,Analysis!A622)</f>
        <v>0</v>
      </c>
      <c r="J622" s="20">
        <f t="shared" si="36"/>
        <v>18.959535592986256</v>
      </c>
      <c r="K622" s="3">
        <f>COUNTIF(Expirydates!$B$2:$B$233,Analysis!A622)</f>
        <v>0</v>
      </c>
      <c r="L622" s="3">
        <f t="shared" si="39"/>
        <v>18.959535592986256</v>
      </c>
      <c r="M622" s="3">
        <f>COUNTIF(Expirydates!$C$2:$C$233,Analysis!A622)</f>
        <v>0</v>
      </c>
    </row>
    <row r="623" spans="1:13">
      <c r="A623" s="8">
        <v>41186</v>
      </c>
      <c r="B623" s="3">
        <v>5751.55</v>
      </c>
      <c r="C623" s="3">
        <v>5807.25</v>
      </c>
      <c r="D623" s="3">
        <v>5751.35</v>
      </c>
      <c r="E623" s="3">
        <v>5787.6</v>
      </c>
      <c r="F623" s="3">
        <v>171404290</v>
      </c>
      <c r="G623" s="3">
        <f t="shared" si="37"/>
        <v>18.959535592986256</v>
      </c>
      <c r="H623" s="3">
        <f t="shared" si="38"/>
        <v>18.921685484326503</v>
      </c>
      <c r="I623" s="3">
        <f>COUNTIF(Expirydates!$A$2:$A$233,Analysis!A623)</f>
        <v>0</v>
      </c>
      <c r="J623" s="20">
        <f t="shared" si="36"/>
        <v>18.921685484326503</v>
      </c>
      <c r="K623" s="3">
        <f>COUNTIF(Expirydates!$B$2:$B$233,Analysis!A623)</f>
        <v>0</v>
      </c>
      <c r="L623" s="3">
        <f t="shared" si="39"/>
        <v>18.921685484326503</v>
      </c>
      <c r="M623" s="3">
        <f>COUNTIF(Expirydates!$C$2:$C$233,Analysis!A623)</f>
        <v>0</v>
      </c>
    </row>
    <row r="624" spans="1:13">
      <c r="A624" s="8">
        <v>41185</v>
      </c>
      <c r="B624" s="3">
        <v>5727.7</v>
      </c>
      <c r="C624" s="3">
        <v>5743.25</v>
      </c>
      <c r="D624" s="3">
        <v>5715.8</v>
      </c>
      <c r="E624" s="3">
        <v>5731.25</v>
      </c>
      <c r="F624" s="3">
        <v>165037864</v>
      </c>
      <c r="G624" s="3">
        <f t="shared" si="37"/>
        <v>18.921685484326503</v>
      </c>
      <c r="H624" s="3">
        <f t="shared" si="38"/>
        <v>18.628820377325408</v>
      </c>
      <c r="I624" s="3">
        <f>COUNTIF(Expirydates!$A$2:$A$233,Analysis!A624)</f>
        <v>0</v>
      </c>
      <c r="J624" s="20">
        <f t="shared" si="36"/>
        <v>18.628820377325408</v>
      </c>
      <c r="K624" s="3">
        <f>COUNTIF(Expirydates!$B$2:$B$233,Analysis!A624)</f>
        <v>0</v>
      </c>
      <c r="L624" s="3">
        <f t="shared" si="39"/>
        <v>18.628820377325408</v>
      </c>
      <c r="M624" s="3">
        <f>COUNTIF(Expirydates!$C$2:$C$233,Analysis!A624)</f>
        <v>0</v>
      </c>
    </row>
    <row r="625" spans="1:13">
      <c r="A625" s="8">
        <v>41183</v>
      </c>
      <c r="B625" s="3">
        <v>5704.75</v>
      </c>
      <c r="C625" s="3">
        <v>5722.95</v>
      </c>
      <c r="D625" s="3">
        <v>5694</v>
      </c>
      <c r="E625" s="3">
        <v>5718.8</v>
      </c>
      <c r="F625" s="3">
        <v>123138510</v>
      </c>
      <c r="G625" s="3">
        <f t="shared" si="37"/>
        <v>18.628820377325408</v>
      </c>
      <c r="H625" s="3">
        <f t="shared" si="38"/>
        <v>18.913306581785374</v>
      </c>
      <c r="I625" s="3">
        <f>COUNTIF(Expirydates!$A$2:$A$233,Analysis!A625)</f>
        <v>0</v>
      </c>
      <c r="J625" s="20">
        <f t="shared" si="36"/>
        <v>18.913306581785374</v>
      </c>
      <c r="K625" s="3">
        <f>COUNTIF(Expirydates!$B$2:$B$233,Analysis!A625)</f>
        <v>0</v>
      </c>
      <c r="L625" s="3">
        <f t="shared" si="39"/>
        <v>18.913306581785374</v>
      </c>
      <c r="M625" s="3">
        <f>COUNTIF(Expirydates!$C$2:$C$233,Analysis!A625)</f>
        <v>0</v>
      </c>
    </row>
    <row r="626" spans="1:13">
      <c r="A626" s="8">
        <v>41180</v>
      </c>
      <c r="B626" s="3">
        <v>5684.8</v>
      </c>
      <c r="C626" s="3">
        <v>5735.15</v>
      </c>
      <c r="D626" s="3">
        <v>5683.45</v>
      </c>
      <c r="E626" s="3">
        <v>5703.3</v>
      </c>
      <c r="F626" s="3">
        <v>163660805</v>
      </c>
      <c r="G626" s="3">
        <f t="shared" si="37"/>
        <v>18.913306581785374</v>
      </c>
      <c r="H626" s="3">
        <f t="shared" si="38"/>
        <v>19.291939339416821</v>
      </c>
      <c r="I626" s="3">
        <f>COUNTIF(Expirydates!$A$2:$A$233,Analysis!A626)</f>
        <v>0</v>
      </c>
      <c r="J626" s="20">
        <f t="shared" si="36"/>
        <v>19.291939339416821</v>
      </c>
      <c r="K626" s="3">
        <f>COUNTIF(Expirydates!$B$2:$B$233,Analysis!A626)</f>
        <v>1</v>
      </c>
      <c r="L626" s="3">
        <f t="shared" si="39"/>
        <v>19.291939339416821</v>
      </c>
      <c r="M626" s="3">
        <f>COUNTIF(Expirydates!$C$2:$C$233,Analysis!A626)</f>
        <v>0</v>
      </c>
    </row>
    <row r="627" spans="1:13">
      <c r="A627" s="8">
        <v>41179</v>
      </c>
      <c r="B627" s="3">
        <v>5673.75</v>
      </c>
      <c r="C627" s="3">
        <v>5693.7</v>
      </c>
      <c r="D627" s="3">
        <v>5639.7</v>
      </c>
      <c r="E627" s="3">
        <v>5649.5</v>
      </c>
      <c r="F627" s="3">
        <v>238991690</v>
      </c>
      <c r="G627" s="3">
        <f t="shared" si="37"/>
        <v>19.291939339416821</v>
      </c>
      <c r="H627" s="3">
        <f t="shared" si="38"/>
        <v>18.955834439725542</v>
      </c>
      <c r="I627" s="3">
        <f>COUNTIF(Expirydates!$A$2:$A$233,Analysis!A627)</f>
        <v>1</v>
      </c>
      <c r="J627" s="20">
        <f t="shared" si="36"/>
        <v>18.955834439725542</v>
      </c>
      <c r="K627" s="3">
        <f>COUNTIF(Expirydates!$B$2:$B$233,Analysis!A627)</f>
        <v>0</v>
      </c>
      <c r="L627" s="3">
        <f t="shared" si="39"/>
        <v>18.955834439725542</v>
      </c>
      <c r="M627" s="3">
        <f>COUNTIF(Expirydates!$C$2:$C$233,Analysis!A627)</f>
        <v>0</v>
      </c>
    </row>
    <row r="628" spans="1:13">
      <c r="A628" s="8">
        <v>41178</v>
      </c>
      <c r="B628" s="3">
        <v>5653.4</v>
      </c>
      <c r="C628" s="3">
        <v>5672.8</v>
      </c>
      <c r="D628" s="3">
        <v>5638.65</v>
      </c>
      <c r="E628" s="3">
        <v>5663.45</v>
      </c>
      <c r="F628" s="3">
        <v>170771069</v>
      </c>
      <c r="G628" s="3">
        <f t="shared" si="37"/>
        <v>18.955834439725542</v>
      </c>
      <c r="H628" s="3">
        <f t="shared" si="38"/>
        <v>19.648527628889585</v>
      </c>
      <c r="I628" s="3">
        <f>COUNTIF(Expirydates!$A$2:$A$233,Analysis!A628)</f>
        <v>0</v>
      </c>
      <c r="J628" s="20">
        <f t="shared" si="36"/>
        <v>19.648527628889585</v>
      </c>
      <c r="K628" s="3">
        <f>COUNTIF(Expirydates!$B$2:$B$233,Analysis!A628)</f>
        <v>0</v>
      </c>
      <c r="L628" s="3">
        <f t="shared" si="39"/>
        <v>19.648527628889585</v>
      </c>
      <c r="M628" s="3">
        <f>COUNTIF(Expirydates!$C$2:$C$233,Analysis!A628)</f>
        <v>0</v>
      </c>
    </row>
    <row r="629" spans="1:13">
      <c r="A629" s="8">
        <v>41177</v>
      </c>
      <c r="B629" s="3">
        <v>5674.9</v>
      </c>
      <c r="C629" s="3">
        <v>5702.7</v>
      </c>
      <c r="D629" s="3">
        <v>5652.45</v>
      </c>
      <c r="E629" s="3">
        <v>5673.9</v>
      </c>
      <c r="F629" s="3">
        <v>341387116</v>
      </c>
      <c r="G629" s="3">
        <f t="shared" si="37"/>
        <v>19.648527628889585</v>
      </c>
      <c r="H629" s="3">
        <f t="shared" si="38"/>
        <v>19.16461343474931</v>
      </c>
      <c r="I629" s="3">
        <f>COUNTIF(Expirydates!$A$2:$A$233,Analysis!A629)</f>
        <v>0</v>
      </c>
      <c r="J629" s="20">
        <f t="shared" si="36"/>
        <v>19.16461343474931</v>
      </c>
      <c r="K629" s="3">
        <f>COUNTIF(Expirydates!$B$2:$B$233,Analysis!A629)</f>
        <v>0</v>
      </c>
      <c r="L629" s="3">
        <f t="shared" si="39"/>
        <v>19.16461343474931</v>
      </c>
      <c r="M629" s="3">
        <f>COUNTIF(Expirydates!$C$2:$C$233,Analysis!A629)</f>
        <v>0</v>
      </c>
    </row>
    <row r="630" spans="1:13">
      <c r="A630" s="8">
        <v>41176</v>
      </c>
      <c r="B630" s="3">
        <v>5691.95</v>
      </c>
      <c r="C630" s="3">
        <v>5709.85</v>
      </c>
      <c r="D630" s="3">
        <v>5662.75</v>
      </c>
      <c r="E630" s="3">
        <v>5669.6</v>
      </c>
      <c r="F630" s="3">
        <v>210419441</v>
      </c>
      <c r="G630" s="3">
        <f t="shared" si="37"/>
        <v>19.16461343474931</v>
      </c>
      <c r="H630" s="3">
        <f t="shared" si="38"/>
        <v>19.443217369421603</v>
      </c>
      <c r="I630" s="3">
        <f>COUNTIF(Expirydates!$A$2:$A$233,Analysis!A630)</f>
        <v>0</v>
      </c>
      <c r="J630" s="20">
        <f t="shared" si="36"/>
        <v>19.443217369421603</v>
      </c>
      <c r="K630" s="3">
        <f>COUNTIF(Expirydates!$B$2:$B$233,Analysis!A630)</f>
        <v>0</v>
      </c>
      <c r="L630" s="3">
        <f t="shared" si="39"/>
        <v>19.443217369421603</v>
      </c>
      <c r="M630" s="3">
        <f>COUNTIF(Expirydates!$C$2:$C$233,Analysis!A630)</f>
        <v>0</v>
      </c>
    </row>
    <row r="631" spans="1:13">
      <c r="A631" s="8">
        <v>41173</v>
      </c>
      <c r="B631" s="3">
        <v>5577</v>
      </c>
      <c r="C631" s="3">
        <v>5720</v>
      </c>
      <c r="D631" s="3">
        <v>5575.45</v>
      </c>
      <c r="E631" s="3">
        <v>5691.15</v>
      </c>
      <c r="F631" s="3">
        <v>278023825</v>
      </c>
      <c r="G631" s="3">
        <f t="shared" si="37"/>
        <v>19.443217369421603</v>
      </c>
      <c r="H631" s="3">
        <f t="shared" si="38"/>
        <v>18.925598603191965</v>
      </c>
      <c r="I631" s="3">
        <f>COUNTIF(Expirydates!$A$2:$A$233,Analysis!A631)</f>
        <v>1</v>
      </c>
      <c r="J631" s="20">
        <f t="shared" si="36"/>
        <v>18.925598603191965</v>
      </c>
      <c r="K631" s="3">
        <f>COUNTIF(Expirydates!$B$2:$B$233,Analysis!A631)</f>
        <v>0</v>
      </c>
      <c r="L631" s="3">
        <f t="shared" si="39"/>
        <v>18.925598603191965</v>
      </c>
      <c r="M631" s="3">
        <f>COUNTIF(Expirydates!$C$2:$C$233,Analysis!A631)</f>
        <v>0</v>
      </c>
    </row>
    <row r="632" spans="1:13">
      <c r="A632" s="8">
        <v>41172</v>
      </c>
      <c r="B632" s="3">
        <v>5536.95</v>
      </c>
      <c r="C632" s="3">
        <v>5581.35</v>
      </c>
      <c r="D632" s="3">
        <v>5534.9</v>
      </c>
      <c r="E632" s="3">
        <v>5554.25</v>
      </c>
      <c r="F632" s="3">
        <v>165684942</v>
      </c>
      <c r="G632" s="3">
        <f t="shared" si="37"/>
        <v>18.925598603191965</v>
      </c>
      <c r="H632" s="3">
        <f t="shared" si="38"/>
        <v>18.983086698606989</v>
      </c>
      <c r="I632" s="3">
        <f>COUNTIF(Expirydates!$A$2:$A$233,Analysis!A632)</f>
        <v>0</v>
      </c>
      <c r="J632" s="20">
        <f t="shared" si="36"/>
        <v>18.983086698606989</v>
      </c>
      <c r="K632" s="3">
        <f>COUNTIF(Expirydates!$B$2:$B$233,Analysis!A632)</f>
        <v>0</v>
      </c>
      <c r="L632" s="3">
        <f t="shared" si="39"/>
        <v>18.983086698606989</v>
      </c>
      <c r="M632" s="3">
        <f>COUNTIF(Expirydates!$C$2:$C$233,Analysis!A632)</f>
        <v>1</v>
      </c>
    </row>
    <row r="633" spans="1:13">
      <c r="A633" s="8">
        <v>41170</v>
      </c>
      <c r="B633" s="3">
        <v>5602.4</v>
      </c>
      <c r="C633" s="3">
        <v>5620.55</v>
      </c>
      <c r="D633" s="3">
        <v>5586.45</v>
      </c>
      <c r="E633" s="3">
        <v>5600.05</v>
      </c>
      <c r="F633" s="3">
        <v>175488961</v>
      </c>
      <c r="G633" s="3">
        <f t="shared" si="37"/>
        <v>18.983086698606989</v>
      </c>
      <c r="H633" s="3">
        <f t="shared" si="38"/>
        <v>19.372001806191765</v>
      </c>
      <c r="I633" s="3">
        <f>COUNTIF(Expirydates!$A$2:$A$233,Analysis!A633)</f>
        <v>0</v>
      </c>
      <c r="J633" s="20">
        <f t="shared" si="36"/>
        <v>19.372001806191765</v>
      </c>
      <c r="K633" s="3">
        <f>COUNTIF(Expirydates!$B$2:$B$233,Analysis!A633)</f>
        <v>0</v>
      </c>
      <c r="L633" s="3">
        <f t="shared" si="39"/>
        <v>19.372001806191765</v>
      </c>
      <c r="M633" s="3">
        <f>COUNTIF(Expirydates!$C$2:$C$233,Analysis!A633)</f>
        <v>0</v>
      </c>
    </row>
    <row r="634" spans="1:13">
      <c r="A634" s="8">
        <v>41169</v>
      </c>
      <c r="B634" s="3">
        <v>5631.75</v>
      </c>
      <c r="C634" s="3">
        <v>5652.2</v>
      </c>
      <c r="D634" s="3">
        <v>5585.15</v>
      </c>
      <c r="E634" s="3">
        <v>5610</v>
      </c>
      <c r="F634" s="3">
        <v>258912780</v>
      </c>
      <c r="G634" s="3">
        <f t="shared" si="37"/>
        <v>19.372001806191765</v>
      </c>
      <c r="H634" s="3">
        <f t="shared" si="38"/>
        <v>19.269904025240791</v>
      </c>
      <c r="I634" s="3">
        <f>COUNTIF(Expirydates!$A$2:$A$233,Analysis!A634)</f>
        <v>0</v>
      </c>
      <c r="J634" s="20">
        <f t="shared" si="36"/>
        <v>19.269904025240791</v>
      </c>
      <c r="K634" s="3">
        <f>COUNTIF(Expirydates!$B$2:$B$233,Analysis!A634)</f>
        <v>0</v>
      </c>
      <c r="L634" s="3">
        <f t="shared" si="39"/>
        <v>19.269904025240791</v>
      </c>
      <c r="M634" s="3">
        <f>COUNTIF(Expirydates!$C$2:$C$233,Analysis!A634)</f>
        <v>0</v>
      </c>
    </row>
    <row r="635" spans="1:13">
      <c r="A635" s="8">
        <v>41166</v>
      </c>
      <c r="B635" s="3">
        <v>5528.35</v>
      </c>
      <c r="C635" s="3">
        <v>5586.65</v>
      </c>
      <c r="D635" s="3">
        <v>5526.95</v>
      </c>
      <c r="E635" s="3">
        <v>5577.65</v>
      </c>
      <c r="F635" s="3">
        <v>233783031</v>
      </c>
      <c r="G635" s="3">
        <f t="shared" si="37"/>
        <v>19.269904025240791</v>
      </c>
      <c r="H635" s="3">
        <f t="shared" si="38"/>
        <v>18.523004245548069</v>
      </c>
      <c r="I635" s="3">
        <f>COUNTIF(Expirydates!$A$2:$A$233,Analysis!A635)</f>
        <v>0</v>
      </c>
      <c r="J635" s="20">
        <f t="shared" si="36"/>
        <v>18.523004245548069</v>
      </c>
      <c r="K635" s="3">
        <f>COUNTIF(Expirydates!$B$2:$B$233,Analysis!A635)</f>
        <v>0</v>
      </c>
      <c r="L635" s="3">
        <f t="shared" si="39"/>
        <v>18.523004245548069</v>
      </c>
      <c r="M635" s="3">
        <f>COUNTIF(Expirydates!$C$2:$C$233,Analysis!A635)</f>
        <v>1</v>
      </c>
    </row>
    <row r="636" spans="1:13">
      <c r="A636" s="8">
        <v>41165</v>
      </c>
      <c r="B636" s="3">
        <v>5435.2</v>
      </c>
      <c r="C636" s="3">
        <v>5447.45</v>
      </c>
      <c r="D636" s="3">
        <v>5421.85</v>
      </c>
      <c r="E636" s="3">
        <v>5435.35</v>
      </c>
      <c r="F636" s="3">
        <v>110774177</v>
      </c>
      <c r="G636" s="3">
        <f t="shared" si="37"/>
        <v>18.523004245548069</v>
      </c>
      <c r="H636" s="3">
        <f t="shared" si="38"/>
        <v>18.756587613640953</v>
      </c>
      <c r="I636" s="3">
        <f>COUNTIF(Expirydates!$A$2:$A$233,Analysis!A636)</f>
        <v>0</v>
      </c>
      <c r="J636" s="20">
        <f t="shared" si="36"/>
        <v>18.756587613640953</v>
      </c>
      <c r="K636" s="3">
        <f>COUNTIF(Expirydates!$B$2:$B$233,Analysis!A636)</f>
        <v>0</v>
      </c>
      <c r="L636" s="3">
        <f t="shared" si="39"/>
        <v>18.756587613640953</v>
      </c>
      <c r="M636" s="3">
        <f>COUNTIF(Expirydates!$C$2:$C$233,Analysis!A636)</f>
        <v>0</v>
      </c>
    </row>
    <row r="637" spans="1:13">
      <c r="A637" s="8">
        <v>41164</v>
      </c>
      <c r="B637" s="3">
        <v>5404.45</v>
      </c>
      <c r="C637" s="3">
        <v>5435.55</v>
      </c>
      <c r="D637" s="3">
        <v>5393.95</v>
      </c>
      <c r="E637" s="3">
        <v>5431</v>
      </c>
      <c r="F637" s="3">
        <v>139920871</v>
      </c>
      <c r="G637" s="3">
        <f t="shared" si="37"/>
        <v>18.756587613640953</v>
      </c>
      <c r="H637" s="3">
        <f t="shared" si="38"/>
        <v>18.541818944742005</v>
      </c>
      <c r="I637" s="3">
        <f>COUNTIF(Expirydates!$A$2:$A$233,Analysis!A637)</f>
        <v>0</v>
      </c>
      <c r="J637" s="20">
        <f t="shared" si="36"/>
        <v>18.541818944742005</v>
      </c>
      <c r="K637" s="3">
        <f>COUNTIF(Expirydates!$B$2:$B$233,Analysis!A637)</f>
        <v>0</v>
      </c>
      <c r="L637" s="3">
        <f t="shared" si="39"/>
        <v>18.541818944742005</v>
      </c>
      <c r="M637" s="3">
        <f>COUNTIF(Expirydates!$C$2:$C$233,Analysis!A637)</f>
        <v>0</v>
      </c>
    </row>
    <row r="638" spans="1:13">
      <c r="A638" s="8">
        <v>41163</v>
      </c>
      <c r="B638" s="3">
        <v>5336.1</v>
      </c>
      <c r="C638" s="3">
        <v>5393.35</v>
      </c>
      <c r="D638" s="3">
        <v>5332.1</v>
      </c>
      <c r="E638" s="3">
        <v>5390</v>
      </c>
      <c r="F638" s="3">
        <v>112878090</v>
      </c>
      <c r="G638" s="3">
        <f t="shared" si="37"/>
        <v>18.541818944742005</v>
      </c>
      <c r="H638" s="3">
        <f t="shared" si="38"/>
        <v>18.512416415534631</v>
      </c>
      <c r="I638" s="3">
        <f>COUNTIF(Expirydates!$A$2:$A$233,Analysis!A638)</f>
        <v>0</v>
      </c>
      <c r="J638" s="20">
        <f t="shared" si="36"/>
        <v>18.512416415534631</v>
      </c>
      <c r="K638" s="3">
        <f>COUNTIF(Expirydates!$B$2:$B$233,Analysis!A638)</f>
        <v>0</v>
      </c>
      <c r="L638" s="3">
        <f t="shared" si="39"/>
        <v>18.512416415534631</v>
      </c>
      <c r="M638" s="3">
        <f>COUNTIF(Expirydates!$C$2:$C$233,Analysis!A638)</f>
        <v>0</v>
      </c>
    </row>
    <row r="639" spans="1:13">
      <c r="A639" s="8">
        <v>41162</v>
      </c>
      <c r="B639" s="3">
        <v>5361.9</v>
      </c>
      <c r="C639" s="3">
        <v>5375.45</v>
      </c>
      <c r="D639" s="3">
        <v>5349.1</v>
      </c>
      <c r="E639" s="3">
        <v>5363.45</v>
      </c>
      <c r="F639" s="3">
        <v>109607506</v>
      </c>
      <c r="G639" s="3">
        <f t="shared" si="37"/>
        <v>18.512416415534631</v>
      </c>
      <c r="H639" s="3">
        <f t="shared" si="38"/>
        <v>16.233303284222217</v>
      </c>
      <c r="I639" s="3">
        <f>COUNTIF(Expirydates!$A$2:$A$233,Analysis!A639)</f>
        <v>0</v>
      </c>
      <c r="J639" s="20">
        <f t="shared" si="36"/>
        <v>16.233303284222217</v>
      </c>
      <c r="K639" s="3">
        <f>COUNTIF(Expirydates!$B$2:$B$233,Analysis!A639)</f>
        <v>0</v>
      </c>
      <c r="L639" s="3">
        <f t="shared" si="39"/>
        <v>16.233303284222217</v>
      </c>
      <c r="M639" s="3">
        <f>COUNTIF(Expirydates!$C$2:$C$233,Analysis!A639)</f>
        <v>0</v>
      </c>
    </row>
    <row r="640" spans="1:13">
      <c r="A640" s="8">
        <v>41160</v>
      </c>
      <c r="B640" s="3">
        <v>5343.65</v>
      </c>
      <c r="C640" s="3">
        <v>5366.3</v>
      </c>
      <c r="D640" s="3">
        <v>5343.45</v>
      </c>
      <c r="E640" s="3">
        <v>5358.7</v>
      </c>
      <c r="F640" s="3">
        <v>11221064</v>
      </c>
      <c r="G640" s="3">
        <f t="shared" si="37"/>
        <v>16.233303284222217</v>
      </c>
      <c r="H640" s="3">
        <f t="shared" si="38"/>
        <v>18.82337349262102</v>
      </c>
      <c r="I640" s="3">
        <f>COUNTIF(Expirydates!$A$2:$A$233,Analysis!A640)</f>
        <v>0</v>
      </c>
      <c r="J640" s="20">
        <f t="shared" si="36"/>
        <v>18.82337349262102</v>
      </c>
      <c r="K640" s="3">
        <f>COUNTIF(Expirydates!$B$2:$B$233,Analysis!A640)</f>
        <v>0</v>
      </c>
      <c r="L640" s="3">
        <f t="shared" si="39"/>
        <v>18.82337349262102</v>
      </c>
      <c r="M640" s="3">
        <f>COUNTIF(Expirydates!$C$2:$C$233,Analysis!A640)</f>
        <v>0</v>
      </c>
    </row>
    <row r="641" spans="1:13">
      <c r="A641" s="8">
        <v>41159</v>
      </c>
      <c r="B641" s="3">
        <v>5309.45</v>
      </c>
      <c r="C641" s="3">
        <v>5347.15</v>
      </c>
      <c r="D641" s="3">
        <v>5309.2</v>
      </c>
      <c r="E641" s="3">
        <v>5342.1</v>
      </c>
      <c r="F641" s="3">
        <v>149584722</v>
      </c>
      <c r="G641" s="3">
        <f t="shared" si="37"/>
        <v>18.82337349262102</v>
      </c>
      <c r="H641" s="3">
        <f t="shared" si="38"/>
        <v>18.713414303631808</v>
      </c>
      <c r="I641" s="3">
        <f>COUNTIF(Expirydates!$A$2:$A$233,Analysis!A641)</f>
        <v>0</v>
      </c>
      <c r="J641" s="20">
        <f t="shared" si="36"/>
        <v>18.713414303631808</v>
      </c>
      <c r="K641" s="3">
        <f>COUNTIF(Expirydates!$B$2:$B$233,Analysis!A641)</f>
        <v>0</v>
      </c>
      <c r="L641" s="3">
        <f t="shared" si="39"/>
        <v>18.713414303631808</v>
      </c>
      <c r="M641" s="3">
        <f>COUNTIF(Expirydates!$C$2:$C$233,Analysis!A641)</f>
        <v>0</v>
      </c>
    </row>
    <row r="642" spans="1:13">
      <c r="A642" s="8">
        <v>41158</v>
      </c>
      <c r="B642" s="3">
        <v>5217.6499999999996</v>
      </c>
      <c r="C642" s="3">
        <v>5260.6</v>
      </c>
      <c r="D642" s="3">
        <v>5217.6499999999996</v>
      </c>
      <c r="E642" s="3">
        <v>5238.3999999999996</v>
      </c>
      <c r="F642" s="3">
        <v>134008569</v>
      </c>
      <c r="G642" s="3">
        <f t="shared" si="37"/>
        <v>18.713414303631808</v>
      </c>
      <c r="H642" s="3">
        <f t="shared" si="38"/>
        <v>18.653077916146973</v>
      </c>
      <c r="I642" s="3">
        <f>COUNTIF(Expirydates!$A$2:$A$233,Analysis!A642)</f>
        <v>0</v>
      </c>
      <c r="J642" s="20">
        <f t="shared" ref="J642:J705" si="40">H642</f>
        <v>18.653077916146973</v>
      </c>
      <c r="K642" s="3">
        <f>COUNTIF(Expirydates!$B$2:$B$233,Analysis!A642)</f>
        <v>0</v>
      </c>
      <c r="L642" s="3">
        <f t="shared" si="39"/>
        <v>18.653077916146973</v>
      </c>
      <c r="M642" s="3">
        <f>COUNTIF(Expirydates!$C$2:$C$233,Analysis!A642)</f>
        <v>0</v>
      </c>
    </row>
    <row r="643" spans="1:13">
      <c r="A643" s="8">
        <v>41157</v>
      </c>
      <c r="B643" s="3">
        <v>5243.9</v>
      </c>
      <c r="C643" s="3">
        <v>5259.5</v>
      </c>
      <c r="D643" s="3">
        <v>5215.7</v>
      </c>
      <c r="E643" s="3">
        <v>5225.7</v>
      </c>
      <c r="F643" s="3">
        <v>126162071</v>
      </c>
      <c r="G643" s="3">
        <f t="shared" ref="G642:H706" si="41">LN(F643)</f>
        <v>18.653077916146973</v>
      </c>
      <c r="H643" s="3">
        <f t="shared" ref="H643:H706" si="42">LN(F644)</f>
        <v>18.481934626566218</v>
      </c>
      <c r="I643" s="3">
        <f>COUNTIF(Expirydates!$A$2:$A$233,Analysis!A643)</f>
        <v>0</v>
      </c>
      <c r="J643" s="20">
        <f t="shared" si="40"/>
        <v>18.481934626566218</v>
      </c>
      <c r="K643" s="3">
        <f>COUNTIF(Expirydates!$B$2:$B$233,Analysis!A643)</f>
        <v>0</v>
      </c>
      <c r="L643" s="3">
        <f t="shared" ref="L643:L706" si="43">H643</f>
        <v>18.481934626566218</v>
      </c>
      <c r="M643" s="3">
        <f>COUNTIF(Expirydates!$C$2:$C$233,Analysis!A643)</f>
        <v>0</v>
      </c>
    </row>
    <row r="644" spans="1:13">
      <c r="A644" s="8">
        <v>41156</v>
      </c>
      <c r="B644" s="3">
        <v>5249.15</v>
      </c>
      <c r="C644" s="3">
        <v>5278.35</v>
      </c>
      <c r="D644" s="3">
        <v>5233.2</v>
      </c>
      <c r="E644" s="3">
        <v>5274</v>
      </c>
      <c r="F644" s="3">
        <v>106316880</v>
      </c>
      <c r="G644" s="3">
        <f t="shared" si="41"/>
        <v>18.481934626566218</v>
      </c>
      <c r="H644" s="3">
        <f t="shared" si="42"/>
        <v>18.519447388747682</v>
      </c>
      <c r="I644" s="3">
        <f>COUNTIF(Expirydates!$A$2:$A$233,Analysis!A644)</f>
        <v>0</v>
      </c>
      <c r="J644" s="20">
        <f t="shared" si="40"/>
        <v>18.519447388747682</v>
      </c>
      <c r="K644" s="3">
        <f>COUNTIF(Expirydates!$B$2:$B$233,Analysis!A644)</f>
        <v>0</v>
      </c>
      <c r="L644" s="3">
        <f t="shared" si="43"/>
        <v>18.519447388747682</v>
      </c>
      <c r="M644" s="3">
        <f>COUNTIF(Expirydates!$C$2:$C$233,Analysis!A644)</f>
        <v>0</v>
      </c>
    </row>
    <row r="645" spans="1:13">
      <c r="A645" s="8">
        <v>41155</v>
      </c>
      <c r="B645" s="3">
        <v>5276.5</v>
      </c>
      <c r="C645" s="3">
        <v>5295.8</v>
      </c>
      <c r="D645" s="3">
        <v>5243.15</v>
      </c>
      <c r="E645" s="3">
        <v>5253.75</v>
      </c>
      <c r="F645" s="3">
        <v>110380869</v>
      </c>
      <c r="G645" s="3">
        <f t="shared" si="41"/>
        <v>18.519447388747682</v>
      </c>
      <c r="H645" s="3">
        <f t="shared" si="42"/>
        <v>18.935860287638103</v>
      </c>
      <c r="I645" s="3">
        <f>COUNTIF(Expirydates!$A$2:$A$233,Analysis!A645)</f>
        <v>0</v>
      </c>
      <c r="J645" s="20">
        <f t="shared" si="40"/>
        <v>18.935860287638103</v>
      </c>
      <c r="K645" s="3">
        <f>COUNTIF(Expirydates!$B$2:$B$233,Analysis!A645)</f>
        <v>0</v>
      </c>
      <c r="L645" s="3">
        <f t="shared" si="43"/>
        <v>18.935860287638103</v>
      </c>
      <c r="M645" s="3">
        <f>COUNTIF(Expirydates!$C$2:$C$233,Analysis!A645)</f>
        <v>0</v>
      </c>
    </row>
    <row r="646" spans="1:13">
      <c r="A646" s="8">
        <v>41152</v>
      </c>
      <c r="B646" s="3">
        <v>5298.2</v>
      </c>
      <c r="C646" s="3">
        <v>5303.25</v>
      </c>
      <c r="D646" s="3">
        <v>5238.8999999999996</v>
      </c>
      <c r="E646" s="3">
        <v>5258.5</v>
      </c>
      <c r="F646" s="3">
        <v>167393902</v>
      </c>
      <c r="G646" s="3">
        <f t="shared" si="41"/>
        <v>18.935860287638103</v>
      </c>
      <c r="H646" s="3">
        <f t="shared" si="42"/>
        <v>19.238229012470271</v>
      </c>
      <c r="I646" s="3">
        <f>COUNTIF(Expirydates!$A$2:$A$233,Analysis!A646)</f>
        <v>0</v>
      </c>
      <c r="J646" s="20">
        <f t="shared" si="40"/>
        <v>19.238229012470271</v>
      </c>
      <c r="K646" s="3">
        <f>COUNTIF(Expirydates!$B$2:$B$233,Analysis!A646)</f>
        <v>1</v>
      </c>
      <c r="L646" s="3">
        <f t="shared" si="43"/>
        <v>19.238229012470271</v>
      </c>
      <c r="M646" s="3">
        <f>COUNTIF(Expirydates!$C$2:$C$233,Analysis!A646)</f>
        <v>0</v>
      </c>
    </row>
    <row r="647" spans="1:13">
      <c r="A647" s="8">
        <v>41151</v>
      </c>
      <c r="B647" s="3">
        <v>5268.6</v>
      </c>
      <c r="C647" s="3">
        <v>5342.8</v>
      </c>
      <c r="D647" s="3">
        <v>5255.05</v>
      </c>
      <c r="E647" s="3">
        <v>5315.05</v>
      </c>
      <c r="F647" s="3">
        <v>226494000</v>
      </c>
      <c r="G647" s="3">
        <f t="shared" si="41"/>
        <v>19.238229012470271</v>
      </c>
      <c r="H647" s="3">
        <f t="shared" si="42"/>
        <v>18.87474953535142</v>
      </c>
      <c r="I647" s="3">
        <f>COUNTIF(Expirydates!$A$2:$A$233,Analysis!A647)</f>
        <v>1</v>
      </c>
      <c r="J647" s="20">
        <f t="shared" si="40"/>
        <v>18.87474953535142</v>
      </c>
      <c r="K647" s="3">
        <f>COUNTIF(Expirydates!$B$2:$B$233,Analysis!A647)</f>
        <v>0</v>
      </c>
      <c r="L647" s="3">
        <f t="shared" si="43"/>
        <v>18.87474953535142</v>
      </c>
      <c r="M647" s="3">
        <f>COUNTIF(Expirydates!$C$2:$C$233,Analysis!A647)</f>
        <v>0</v>
      </c>
    </row>
    <row r="648" spans="1:13">
      <c r="A648" s="8">
        <v>41150</v>
      </c>
      <c r="B648" s="3">
        <v>5343.85</v>
      </c>
      <c r="C648" s="3">
        <v>5345.5</v>
      </c>
      <c r="D648" s="3">
        <v>5282.7</v>
      </c>
      <c r="E648" s="3">
        <v>5287.8</v>
      </c>
      <c r="F648" s="3">
        <v>157470632</v>
      </c>
      <c r="G648" s="3">
        <f t="shared" si="41"/>
        <v>18.87474953535142</v>
      </c>
      <c r="H648" s="3">
        <f t="shared" si="42"/>
        <v>18.633238244226142</v>
      </c>
      <c r="I648" s="3">
        <f>COUNTIF(Expirydates!$A$2:$A$233,Analysis!A648)</f>
        <v>0</v>
      </c>
      <c r="J648" s="20">
        <f t="shared" si="40"/>
        <v>18.633238244226142</v>
      </c>
      <c r="K648" s="3">
        <f>COUNTIF(Expirydates!$B$2:$B$233,Analysis!A648)</f>
        <v>0</v>
      </c>
      <c r="L648" s="3">
        <f t="shared" si="43"/>
        <v>18.633238244226142</v>
      </c>
      <c r="M648" s="3">
        <f>COUNTIF(Expirydates!$C$2:$C$233,Analysis!A648)</f>
        <v>0</v>
      </c>
    </row>
    <row r="649" spans="1:13">
      <c r="A649" s="8">
        <v>41149</v>
      </c>
      <c r="B649" s="3">
        <v>5348.05</v>
      </c>
      <c r="C649" s="3">
        <v>5359.25</v>
      </c>
      <c r="D649" s="3">
        <v>5312.6</v>
      </c>
      <c r="E649" s="3">
        <v>5334.6</v>
      </c>
      <c r="F649" s="3">
        <v>123683723</v>
      </c>
      <c r="G649" s="3">
        <f t="shared" si="41"/>
        <v>18.633238244226142</v>
      </c>
      <c r="H649" s="3">
        <f t="shared" si="42"/>
        <v>18.3151821298705</v>
      </c>
      <c r="I649" s="3">
        <f>COUNTIF(Expirydates!$A$2:$A$233,Analysis!A649)</f>
        <v>0</v>
      </c>
      <c r="J649" s="20">
        <f t="shared" si="40"/>
        <v>18.3151821298705</v>
      </c>
      <c r="K649" s="3">
        <f>COUNTIF(Expirydates!$B$2:$B$233,Analysis!A649)</f>
        <v>0</v>
      </c>
      <c r="L649" s="3">
        <f t="shared" si="43"/>
        <v>18.3151821298705</v>
      </c>
      <c r="M649" s="3">
        <f>COUNTIF(Expirydates!$C$2:$C$233,Analysis!A649)</f>
        <v>0</v>
      </c>
    </row>
    <row r="650" spans="1:13">
      <c r="A650" s="8">
        <v>41148</v>
      </c>
      <c r="B650" s="3">
        <v>5387.85</v>
      </c>
      <c r="C650" s="3">
        <v>5399.15</v>
      </c>
      <c r="D650" s="3">
        <v>5346.65</v>
      </c>
      <c r="E650" s="3">
        <v>5350.25</v>
      </c>
      <c r="F650" s="3">
        <v>89987572</v>
      </c>
      <c r="G650" s="3">
        <f t="shared" si="41"/>
        <v>18.3151821298705</v>
      </c>
      <c r="H650" s="3">
        <f t="shared" si="42"/>
        <v>18.554747936760329</v>
      </c>
      <c r="I650" s="3">
        <f>COUNTIF(Expirydates!$A$2:$A$233,Analysis!A650)</f>
        <v>0</v>
      </c>
      <c r="J650" s="20">
        <f t="shared" si="40"/>
        <v>18.554747936760329</v>
      </c>
      <c r="K650" s="3">
        <f>COUNTIF(Expirydates!$B$2:$B$233,Analysis!A650)</f>
        <v>0</v>
      </c>
      <c r="L650" s="3">
        <f t="shared" si="43"/>
        <v>18.554747936760329</v>
      </c>
      <c r="M650" s="3">
        <f>COUNTIF(Expirydates!$C$2:$C$233,Analysis!A650)</f>
        <v>0</v>
      </c>
    </row>
    <row r="651" spans="1:13">
      <c r="A651" s="8">
        <v>41145</v>
      </c>
      <c r="B651" s="3">
        <v>5392.6</v>
      </c>
      <c r="C651" s="3">
        <v>5399.65</v>
      </c>
      <c r="D651" s="3">
        <v>5371</v>
      </c>
      <c r="E651" s="3">
        <v>5386.7</v>
      </c>
      <c r="F651" s="3">
        <v>114346965</v>
      </c>
      <c r="G651" s="3">
        <f t="shared" si="41"/>
        <v>18.554747936760329</v>
      </c>
      <c r="H651" s="3">
        <f t="shared" si="42"/>
        <v>18.667508704180623</v>
      </c>
      <c r="I651" s="3">
        <f>COUNTIF(Expirydates!$A$2:$A$233,Analysis!A651)</f>
        <v>0</v>
      </c>
      <c r="J651" s="20">
        <f t="shared" si="40"/>
        <v>18.667508704180623</v>
      </c>
      <c r="K651" s="3">
        <f>COUNTIF(Expirydates!$B$2:$B$233,Analysis!A651)</f>
        <v>0</v>
      </c>
      <c r="L651" s="3">
        <f t="shared" si="43"/>
        <v>18.667508704180623</v>
      </c>
      <c r="M651" s="3">
        <f>COUNTIF(Expirydates!$C$2:$C$233,Analysis!A651)</f>
        <v>0</v>
      </c>
    </row>
    <row r="652" spans="1:13">
      <c r="A652" s="8">
        <v>41144</v>
      </c>
      <c r="B652" s="3">
        <v>5426.15</v>
      </c>
      <c r="C652" s="3">
        <v>5448.6</v>
      </c>
      <c r="D652" s="3">
        <v>5393.85</v>
      </c>
      <c r="E652" s="3">
        <v>5415.35</v>
      </c>
      <c r="F652" s="3">
        <v>127995889</v>
      </c>
      <c r="G652" s="3">
        <f t="shared" si="41"/>
        <v>18.667508704180623</v>
      </c>
      <c r="H652" s="3">
        <f t="shared" si="42"/>
        <v>18.451243905733637</v>
      </c>
      <c r="I652" s="3">
        <f>COUNTIF(Expirydates!$A$2:$A$233,Analysis!A652)</f>
        <v>0</v>
      </c>
      <c r="J652" s="20">
        <f t="shared" si="40"/>
        <v>18.451243905733637</v>
      </c>
      <c r="K652" s="3">
        <f>COUNTIF(Expirydates!$B$2:$B$233,Analysis!A652)</f>
        <v>0</v>
      </c>
      <c r="L652" s="3">
        <f t="shared" si="43"/>
        <v>18.451243905733637</v>
      </c>
      <c r="M652" s="3">
        <f>COUNTIF(Expirydates!$C$2:$C$233,Analysis!A652)</f>
        <v>1</v>
      </c>
    </row>
    <row r="653" spans="1:13">
      <c r="A653" s="8">
        <v>41143</v>
      </c>
      <c r="B653" s="3">
        <v>5395.75</v>
      </c>
      <c r="C653" s="3">
        <v>5433.35</v>
      </c>
      <c r="D653" s="3">
        <v>5394.8</v>
      </c>
      <c r="E653" s="3">
        <v>5412.85</v>
      </c>
      <c r="F653" s="3">
        <v>103103501</v>
      </c>
      <c r="G653" s="3">
        <f t="shared" si="41"/>
        <v>18.451243905733637</v>
      </c>
      <c r="H653" s="3">
        <f t="shared" si="42"/>
        <v>18.638557304993366</v>
      </c>
      <c r="I653" s="3">
        <f>COUNTIF(Expirydates!$A$2:$A$233,Analysis!A653)</f>
        <v>0</v>
      </c>
      <c r="J653" s="20">
        <f t="shared" si="40"/>
        <v>18.638557304993366</v>
      </c>
      <c r="K653" s="3">
        <f>COUNTIF(Expirydates!$B$2:$B$233,Analysis!A653)</f>
        <v>0</v>
      </c>
      <c r="L653" s="3">
        <f t="shared" si="43"/>
        <v>18.638557304993366</v>
      </c>
      <c r="M653" s="3">
        <f>COUNTIF(Expirydates!$C$2:$C$233,Analysis!A653)</f>
        <v>0</v>
      </c>
    </row>
    <row r="654" spans="1:13">
      <c r="A654" s="8">
        <v>41142</v>
      </c>
      <c r="B654" s="3">
        <v>5368.7</v>
      </c>
      <c r="C654" s="3">
        <v>5425.15</v>
      </c>
      <c r="D654" s="3">
        <v>5368.7</v>
      </c>
      <c r="E654" s="3">
        <v>5421</v>
      </c>
      <c r="F654" s="3">
        <v>124343357</v>
      </c>
      <c r="G654" s="3">
        <f t="shared" si="41"/>
        <v>18.638557304993366</v>
      </c>
      <c r="H654" s="3">
        <f t="shared" si="42"/>
        <v>18.720677723205203</v>
      </c>
      <c r="I654" s="3">
        <f>COUNTIF(Expirydates!$A$2:$A$233,Analysis!A654)</f>
        <v>0</v>
      </c>
      <c r="J654" s="20">
        <f t="shared" si="40"/>
        <v>18.720677723205203</v>
      </c>
      <c r="K654" s="3">
        <f>COUNTIF(Expirydates!$B$2:$B$233,Analysis!A654)</f>
        <v>0</v>
      </c>
      <c r="L654" s="3">
        <f t="shared" si="43"/>
        <v>18.720677723205203</v>
      </c>
      <c r="M654" s="3">
        <f>COUNTIF(Expirydates!$C$2:$C$233,Analysis!A654)</f>
        <v>0</v>
      </c>
    </row>
    <row r="655" spans="1:13">
      <c r="A655" s="8">
        <v>41138</v>
      </c>
      <c r="B655" s="3">
        <v>5368.6</v>
      </c>
      <c r="C655" s="3">
        <v>5399.95</v>
      </c>
      <c r="D655" s="3">
        <v>5341.7</v>
      </c>
      <c r="E655" s="3">
        <v>5366.3</v>
      </c>
      <c r="F655" s="3">
        <v>134985473</v>
      </c>
      <c r="G655" s="3">
        <f t="shared" si="41"/>
        <v>18.720677723205203</v>
      </c>
      <c r="H655" s="3">
        <f t="shared" si="42"/>
        <v>18.713327544222118</v>
      </c>
      <c r="I655" s="3">
        <f>COUNTIF(Expirydates!$A$2:$A$233,Analysis!A655)</f>
        <v>1</v>
      </c>
      <c r="J655" s="20">
        <f t="shared" si="40"/>
        <v>18.713327544222118</v>
      </c>
      <c r="K655" s="3">
        <f>COUNTIF(Expirydates!$B$2:$B$233,Analysis!A655)</f>
        <v>0</v>
      </c>
      <c r="L655" s="3">
        <f t="shared" si="43"/>
        <v>18.713327544222118</v>
      </c>
      <c r="M655" s="3">
        <f>COUNTIF(Expirydates!$C$2:$C$233,Analysis!A655)</f>
        <v>0</v>
      </c>
    </row>
    <row r="656" spans="1:13">
      <c r="A656" s="8">
        <v>41137</v>
      </c>
      <c r="B656" s="3">
        <v>5385.95</v>
      </c>
      <c r="C656" s="3">
        <v>5390.65</v>
      </c>
      <c r="D656" s="3">
        <v>5356.65</v>
      </c>
      <c r="E656" s="3">
        <v>5362.95</v>
      </c>
      <c r="F656" s="3">
        <v>133996943</v>
      </c>
      <c r="G656" s="3">
        <f t="shared" si="41"/>
        <v>18.713327544222118</v>
      </c>
      <c r="H656" s="3">
        <f t="shared" si="42"/>
        <v>18.514120083917575</v>
      </c>
      <c r="I656" s="3">
        <f>COUNTIF(Expirydates!$A$2:$A$233,Analysis!A656)</f>
        <v>0</v>
      </c>
      <c r="J656" s="20">
        <f t="shared" si="40"/>
        <v>18.514120083917575</v>
      </c>
      <c r="K656" s="3">
        <f>COUNTIF(Expirydates!$B$2:$B$233,Analysis!A656)</f>
        <v>0</v>
      </c>
      <c r="L656" s="3">
        <f t="shared" si="43"/>
        <v>18.514120083917575</v>
      </c>
      <c r="M656" s="3">
        <f>COUNTIF(Expirydates!$C$2:$C$233,Analysis!A656)</f>
        <v>0</v>
      </c>
    </row>
    <row r="657" spans="1:13">
      <c r="A657" s="8">
        <v>41135</v>
      </c>
      <c r="B657" s="3">
        <v>5343.25</v>
      </c>
      <c r="C657" s="3">
        <v>5387.05</v>
      </c>
      <c r="D657" s="3">
        <v>5328.8</v>
      </c>
      <c r="E657" s="3">
        <v>5380.35</v>
      </c>
      <c r="F657" s="3">
        <v>109794400</v>
      </c>
      <c r="G657" s="3">
        <f t="shared" si="41"/>
        <v>18.514120083917575</v>
      </c>
      <c r="H657" s="3">
        <f t="shared" si="42"/>
        <v>18.493733909278628</v>
      </c>
      <c r="I657" s="3">
        <f>COUNTIF(Expirydates!$A$2:$A$233,Analysis!A657)</f>
        <v>0</v>
      </c>
      <c r="J657" s="20">
        <f t="shared" si="40"/>
        <v>18.493733909278628</v>
      </c>
      <c r="K657" s="3">
        <f>COUNTIF(Expirydates!$B$2:$B$233,Analysis!A657)</f>
        <v>0</v>
      </c>
      <c r="L657" s="3">
        <f t="shared" si="43"/>
        <v>18.493733909278628</v>
      </c>
      <c r="M657" s="3">
        <f>COUNTIF(Expirydates!$C$2:$C$233,Analysis!A657)</f>
        <v>0</v>
      </c>
    </row>
    <row r="658" spans="1:13">
      <c r="A658" s="8">
        <v>41134</v>
      </c>
      <c r="B658" s="3">
        <v>5316.35</v>
      </c>
      <c r="C658" s="3">
        <v>5352.45</v>
      </c>
      <c r="D658" s="3">
        <v>5309.05</v>
      </c>
      <c r="E658" s="3">
        <v>5347.9</v>
      </c>
      <c r="F658" s="3">
        <v>107578773</v>
      </c>
      <c r="G658" s="3">
        <f t="shared" si="41"/>
        <v>18.493733909278628</v>
      </c>
      <c r="H658" s="3">
        <f t="shared" si="42"/>
        <v>18.683744648230221</v>
      </c>
      <c r="I658" s="3">
        <f>COUNTIF(Expirydates!$A$2:$A$233,Analysis!A658)</f>
        <v>0</v>
      </c>
      <c r="J658" s="20">
        <f t="shared" si="40"/>
        <v>18.683744648230221</v>
      </c>
      <c r="K658" s="3">
        <f>COUNTIF(Expirydates!$B$2:$B$233,Analysis!A658)</f>
        <v>0</v>
      </c>
      <c r="L658" s="3">
        <f t="shared" si="43"/>
        <v>18.683744648230221</v>
      </c>
      <c r="M658" s="3">
        <f>COUNTIF(Expirydates!$C$2:$C$233,Analysis!A658)</f>
        <v>0</v>
      </c>
    </row>
    <row r="659" spans="1:13">
      <c r="A659" s="8">
        <v>41131</v>
      </c>
      <c r="B659" s="3">
        <v>5308.2</v>
      </c>
      <c r="C659" s="3">
        <v>5330.1</v>
      </c>
      <c r="D659" s="3">
        <v>5294.1</v>
      </c>
      <c r="E659" s="3">
        <v>5320.4</v>
      </c>
      <c r="F659" s="3">
        <v>130090985</v>
      </c>
      <c r="G659" s="3">
        <f t="shared" si="41"/>
        <v>18.683744648230221</v>
      </c>
      <c r="H659" s="3">
        <f t="shared" si="42"/>
        <v>19.016324113958387</v>
      </c>
      <c r="I659" s="3">
        <f>COUNTIF(Expirydates!$A$2:$A$233,Analysis!A659)</f>
        <v>0</v>
      </c>
      <c r="J659" s="20">
        <f t="shared" si="40"/>
        <v>19.016324113958387</v>
      </c>
      <c r="K659" s="3">
        <f>COUNTIF(Expirydates!$B$2:$B$233,Analysis!A659)</f>
        <v>0</v>
      </c>
      <c r="L659" s="3">
        <f t="shared" si="43"/>
        <v>19.016324113958387</v>
      </c>
      <c r="M659" s="3">
        <f>COUNTIF(Expirydates!$C$2:$C$233,Analysis!A659)</f>
        <v>1</v>
      </c>
    </row>
    <row r="660" spans="1:13">
      <c r="A660" s="8">
        <v>41130</v>
      </c>
      <c r="B660" s="3">
        <v>5348.3</v>
      </c>
      <c r="C660" s="3">
        <v>5368.2</v>
      </c>
      <c r="D660" s="3">
        <v>5312.1</v>
      </c>
      <c r="E660" s="3">
        <v>5322.95</v>
      </c>
      <c r="F660" s="3">
        <v>181419777</v>
      </c>
      <c r="G660" s="3">
        <f t="shared" si="41"/>
        <v>19.016324113958387</v>
      </c>
      <c r="H660" s="3">
        <f t="shared" si="42"/>
        <v>18.927226592531632</v>
      </c>
      <c r="I660" s="3">
        <f>COUNTIF(Expirydates!$A$2:$A$233,Analysis!A660)</f>
        <v>0</v>
      </c>
      <c r="J660" s="20">
        <f t="shared" si="40"/>
        <v>18.927226592531632</v>
      </c>
      <c r="K660" s="3">
        <f>COUNTIF(Expirydates!$B$2:$B$233,Analysis!A660)</f>
        <v>0</v>
      </c>
      <c r="L660" s="3">
        <f t="shared" si="43"/>
        <v>18.927226592531632</v>
      </c>
      <c r="M660" s="3">
        <f>COUNTIF(Expirydates!$C$2:$C$233,Analysis!A660)</f>
        <v>0</v>
      </c>
    </row>
    <row r="661" spans="1:13">
      <c r="A661" s="8">
        <v>41129</v>
      </c>
      <c r="B661" s="3">
        <v>5345.25</v>
      </c>
      <c r="C661" s="3">
        <v>5377.6</v>
      </c>
      <c r="D661" s="3">
        <v>5331.05</v>
      </c>
      <c r="E661" s="3">
        <v>5338</v>
      </c>
      <c r="F661" s="3">
        <v>165954895</v>
      </c>
      <c r="G661" s="3">
        <f t="shared" si="41"/>
        <v>18.927226592531632</v>
      </c>
      <c r="H661" s="3">
        <f t="shared" si="42"/>
        <v>18.686359440385999</v>
      </c>
      <c r="I661" s="3">
        <f>COUNTIF(Expirydates!$A$2:$A$233,Analysis!A661)</f>
        <v>0</v>
      </c>
      <c r="J661" s="20">
        <f t="shared" si="40"/>
        <v>18.686359440385999</v>
      </c>
      <c r="K661" s="3">
        <f>COUNTIF(Expirydates!$B$2:$B$233,Analysis!A661)</f>
        <v>0</v>
      </c>
      <c r="L661" s="3">
        <f t="shared" si="43"/>
        <v>18.686359440385999</v>
      </c>
      <c r="M661" s="3">
        <f>COUNTIF(Expirydates!$C$2:$C$233,Analysis!A661)</f>
        <v>0</v>
      </c>
    </row>
    <row r="662" spans="1:13">
      <c r="A662" s="8">
        <v>41128</v>
      </c>
      <c r="B662" s="3">
        <v>5295.4</v>
      </c>
      <c r="C662" s="3">
        <v>5350.1</v>
      </c>
      <c r="D662" s="3">
        <v>5281.65</v>
      </c>
      <c r="E662" s="3">
        <v>5336.7</v>
      </c>
      <c r="F662" s="3">
        <v>130431591</v>
      </c>
      <c r="G662" s="3">
        <f t="shared" si="41"/>
        <v>18.686359440385999</v>
      </c>
      <c r="H662" s="3">
        <f t="shared" si="42"/>
        <v>18.451676144859686</v>
      </c>
      <c r="I662" s="3">
        <f>COUNTIF(Expirydates!$A$2:$A$233,Analysis!A662)</f>
        <v>0</v>
      </c>
      <c r="J662" s="20">
        <f t="shared" si="40"/>
        <v>18.451676144859686</v>
      </c>
      <c r="K662" s="3">
        <f>COUNTIF(Expirydates!$B$2:$B$233,Analysis!A662)</f>
        <v>0</v>
      </c>
      <c r="L662" s="3">
        <f t="shared" si="43"/>
        <v>18.451676144859686</v>
      </c>
      <c r="M662" s="3">
        <f>COUNTIF(Expirydates!$C$2:$C$233,Analysis!A662)</f>
        <v>0</v>
      </c>
    </row>
    <row r="663" spans="1:13">
      <c r="A663" s="8">
        <v>41127</v>
      </c>
      <c r="B663" s="3">
        <v>5260.85</v>
      </c>
      <c r="C663" s="3">
        <v>5293.2</v>
      </c>
      <c r="D663" s="3">
        <v>5260.85</v>
      </c>
      <c r="E663" s="3">
        <v>5282.55</v>
      </c>
      <c r="F663" s="3">
        <v>103148076</v>
      </c>
      <c r="G663" s="3">
        <f t="shared" si="41"/>
        <v>18.451676144859686</v>
      </c>
      <c r="H663" s="3">
        <f t="shared" si="42"/>
        <v>18.542178232479266</v>
      </c>
      <c r="I663" s="3">
        <f>COUNTIF(Expirydates!$A$2:$A$233,Analysis!A663)</f>
        <v>0</v>
      </c>
      <c r="J663" s="20">
        <f t="shared" si="40"/>
        <v>18.542178232479266</v>
      </c>
      <c r="K663" s="3">
        <f>COUNTIF(Expirydates!$B$2:$B$233,Analysis!A663)</f>
        <v>0</v>
      </c>
      <c r="L663" s="3">
        <f t="shared" si="43"/>
        <v>18.542178232479266</v>
      </c>
      <c r="M663" s="3">
        <f>COUNTIF(Expirydates!$C$2:$C$233,Analysis!A663)</f>
        <v>0</v>
      </c>
    </row>
    <row r="664" spans="1:13">
      <c r="A664" s="8">
        <v>41124</v>
      </c>
      <c r="B664" s="3">
        <v>5195.6000000000004</v>
      </c>
      <c r="C664" s="3">
        <v>5220.2</v>
      </c>
      <c r="D664" s="3">
        <v>5164.6499999999996</v>
      </c>
      <c r="E664" s="3">
        <v>5215.7</v>
      </c>
      <c r="F664" s="3">
        <v>112918653</v>
      </c>
      <c r="G664" s="3">
        <f t="shared" si="41"/>
        <v>18.542178232479266</v>
      </c>
      <c r="H664" s="3">
        <f t="shared" si="42"/>
        <v>18.34781308229547</v>
      </c>
      <c r="I664" s="3">
        <f>COUNTIF(Expirydates!$A$2:$A$233,Analysis!A664)</f>
        <v>0</v>
      </c>
      <c r="J664" s="20">
        <f t="shared" si="40"/>
        <v>18.34781308229547</v>
      </c>
      <c r="K664" s="3">
        <f>COUNTIF(Expirydates!$B$2:$B$233,Analysis!A664)</f>
        <v>0</v>
      </c>
      <c r="L664" s="3">
        <f t="shared" si="43"/>
        <v>18.34781308229547</v>
      </c>
      <c r="M664" s="3">
        <f>COUNTIF(Expirydates!$C$2:$C$233,Analysis!A664)</f>
        <v>0</v>
      </c>
    </row>
    <row r="665" spans="1:13">
      <c r="A665" s="8">
        <v>41123</v>
      </c>
      <c r="B665" s="3">
        <v>5233.1000000000004</v>
      </c>
      <c r="C665" s="3">
        <v>5236.8999999999996</v>
      </c>
      <c r="D665" s="3">
        <v>5209.95</v>
      </c>
      <c r="E665" s="3">
        <v>5227.75</v>
      </c>
      <c r="F665" s="3">
        <v>92972386</v>
      </c>
      <c r="G665" s="3">
        <f t="shared" si="41"/>
        <v>18.34781308229547</v>
      </c>
      <c r="H665" s="3">
        <f t="shared" si="42"/>
        <v>18.55009129506038</v>
      </c>
      <c r="I665" s="3">
        <f>COUNTIF(Expirydates!$A$2:$A$233,Analysis!A665)</f>
        <v>0</v>
      </c>
      <c r="J665" s="20">
        <f t="shared" si="40"/>
        <v>18.55009129506038</v>
      </c>
      <c r="K665" s="3">
        <f>COUNTIF(Expirydates!$B$2:$B$233,Analysis!A665)</f>
        <v>0</v>
      </c>
      <c r="L665" s="3">
        <f t="shared" si="43"/>
        <v>18.55009129506038</v>
      </c>
      <c r="M665" s="3">
        <f>COUNTIF(Expirydates!$C$2:$C$233,Analysis!A665)</f>
        <v>0</v>
      </c>
    </row>
    <row r="666" spans="1:13">
      <c r="A666" s="8">
        <v>41122</v>
      </c>
      <c r="B666" s="3">
        <v>5220.7</v>
      </c>
      <c r="C666" s="3">
        <v>5246.35</v>
      </c>
      <c r="D666" s="3">
        <v>5212.6499999999996</v>
      </c>
      <c r="E666" s="3">
        <v>5240.5</v>
      </c>
      <c r="F666" s="3">
        <v>113815730</v>
      </c>
      <c r="G666" s="3">
        <f t="shared" si="41"/>
        <v>18.55009129506038</v>
      </c>
      <c r="H666" s="3">
        <f t="shared" si="42"/>
        <v>18.806349919141944</v>
      </c>
      <c r="I666" s="3">
        <f>COUNTIF(Expirydates!$A$2:$A$233,Analysis!A666)</f>
        <v>0</v>
      </c>
      <c r="J666" s="20">
        <f t="shared" si="40"/>
        <v>18.806349919141944</v>
      </c>
      <c r="K666" s="3">
        <f>COUNTIF(Expirydates!$B$2:$B$233,Analysis!A666)</f>
        <v>0</v>
      </c>
      <c r="L666" s="3">
        <f t="shared" si="43"/>
        <v>18.806349919141944</v>
      </c>
      <c r="M666" s="3">
        <f>COUNTIF(Expirydates!$C$2:$C$233,Analysis!A666)</f>
        <v>0</v>
      </c>
    </row>
    <row r="667" spans="1:13">
      <c r="A667" s="8">
        <v>41121</v>
      </c>
      <c r="B667" s="3">
        <v>5214.8500000000004</v>
      </c>
      <c r="C667" s="3">
        <v>5234.55</v>
      </c>
      <c r="D667" s="3">
        <v>5154.05</v>
      </c>
      <c r="E667" s="3">
        <v>5229</v>
      </c>
      <c r="F667" s="3">
        <v>147059808</v>
      </c>
      <c r="G667" s="3">
        <f t="shared" si="41"/>
        <v>18.806349919141944</v>
      </c>
      <c r="H667" s="3">
        <f t="shared" si="42"/>
        <v>18.582150854131395</v>
      </c>
      <c r="I667" s="3">
        <f>COUNTIF(Expirydates!$A$2:$A$233,Analysis!A667)</f>
        <v>0</v>
      </c>
      <c r="J667" s="20">
        <f t="shared" si="40"/>
        <v>18.582150854131395</v>
      </c>
      <c r="K667" s="3">
        <f>COUNTIF(Expirydates!$B$2:$B$233,Analysis!A667)</f>
        <v>0</v>
      </c>
      <c r="L667" s="3">
        <f t="shared" si="43"/>
        <v>18.582150854131395</v>
      </c>
      <c r="M667" s="3">
        <f>COUNTIF(Expirydates!$C$2:$C$233,Analysis!A667)</f>
        <v>0</v>
      </c>
    </row>
    <row r="668" spans="1:13">
      <c r="A668" s="8">
        <v>41120</v>
      </c>
      <c r="B668" s="3">
        <v>5129.75</v>
      </c>
      <c r="C668" s="3">
        <v>5206.6000000000004</v>
      </c>
      <c r="D668" s="3">
        <v>5129.75</v>
      </c>
      <c r="E668" s="3">
        <v>5199.8</v>
      </c>
      <c r="F668" s="3">
        <v>117523733</v>
      </c>
      <c r="G668" s="3">
        <f t="shared" si="41"/>
        <v>18.582150854131395</v>
      </c>
      <c r="H668" s="3">
        <f t="shared" si="42"/>
        <v>18.697921328303003</v>
      </c>
      <c r="I668" s="3">
        <f>COUNTIF(Expirydates!$A$2:$A$233,Analysis!A668)</f>
        <v>0</v>
      </c>
      <c r="J668" s="20">
        <f t="shared" si="40"/>
        <v>18.697921328303003</v>
      </c>
      <c r="K668" s="3">
        <f>COUNTIF(Expirydates!$B$2:$B$233,Analysis!A668)</f>
        <v>0</v>
      </c>
      <c r="L668" s="3">
        <f t="shared" si="43"/>
        <v>18.697921328303003</v>
      </c>
      <c r="M668" s="3">
        <f>COUNTIF(Expirydates!$C$2:$C$233,Analysis!A668)</f>
        <v>0</v>
      </c>
    </row>
    <row r="669" spans="1:13">
      <c r="A669" s="8">
        <v>41117</v>
      </c>
      <c r="B669" s="3">
        <v>5124.3</v>
      </c>
      <c r="C669" s="3">
        <v>5149.95</v>
      </c>
      <c r="D669" s="3">
        <v>5077.5</v>
      </c>
      <c r="E669" s="3">
        <v>5099.8500000000004</v>
      </c>
      <c r="F669" s="3">
        <v>131948378</v>
      </c>
      <c r="G669" s="3">
        <f t="shared" si="41"/>
        <v>18.697921328303003</v>
      </c>
      <c r="H669" s="3">
        <f t="shared" si="42"/>
        <v>19.009198469342412</v>
      </c>
      <c r="I669" s="3">
        <f>COUNTIF(Expirydates!$A$2:$A$233,Analysis!A669)</f>
        <v>0</v>
      </c>
      <c r="J669" s="20">
        <f t="shared" si="40"/>
        <v>19.009198469342412</v>
      </c>
      <c r="K669" s="3">
        <f>COUNTIF(Expirydates!$B$2:$B$233,Analysis!A669)</f>
        <v>1</v>
      </c>
      <c r="L669" s="3">
        <f t="shared" si="43"/>
        <v>19.009198469342412</v>
      </c>
      <c r="M669" s="3">
        <f>COUNTIF(Expirydates!$C$2:$C$233,Analysis!A669)</f>
        <v>0</v>
      </c>
    </row>
    <row r="670" spans="1:13">
      <c r="A670" s="8">
        <v>41116</v>
      </c>
      <c r="B670" s="3">
        <v>5126.3</v>
      </c>
      <c r="C670" s="3">
        <v>5126.3</v>
      </c>
      <c r="D670" s="3">
        <v>5032.3999999999996</v>
      </c>
      <c r="E670" s="3">
        <v>5043</v>
      </c>
      <c r="F670" s="3">
        <v>180131639</v>
      </c>
      <c r="G670" s="3">
        <f t="shared" si="41"/>
        <v>19.009198469342412</v>
      </c>
      <c r="H670" s="3">
        <f t="shared" si="42"/>
        <v>18.690445411608803</v>
      </c>
      <c r="I670" s="3">
        <f>COUNTIF(Expirydates!$A$2:$A$233,Analysis!A670)</f>
        <v>1</v>
      </c>
      <c r="J670" s="20">
        <f t="shared" si="40"/>
        <v>18.690445411608803</v>
      </c>
      <c r="K670" s="3">
        <f>COUNTIF(Expirydates!$B$2:$B$233,Analysis!A670)</f>
        <v>0</v>
      </c>
      <c r="L670" s="3">
        <f t="shared" si="43"/>
        <v>18.690445411608803</v>
      </c>
      <c r="M670" s="3">
        <f>COUNTIF(Expirydates!$C$2:$C$233,Analysis!A670)</f>
        <v>0</v>
      </c>
    </row>
    <row r="671" spans="1:13">
      <c r="A671" s="8">
        <v>41115</v>
      </c>
      <c r="B671" s="3">
        <v>5118.3999999999996</v>
      </c>
      <c r="C671" s="3">
        <v>5121.6000000000004</v>
      </c>
      <c r="D671" s="3">
        <v>5076.6000000000004</v>
      </c>
      <c r="E671" s="3">
        <v>5109.6000000000004</v>
      </c>
      <c r="F671" s="3">
        <v>130965621</v>
      </c>
      <c r="G671" s="3">
        <f t="shared" si="41"/>
        <v>18.690445411608803</v>
      </c>
      <c r="H671" s="3">
        <f t="shared" si="42"/>
        <v>18.573547150882682</v>
      </c>
      <c r="I671" s="3">
        <f>COUNTIF(Expirydates!$A$2:$A$233,Analysis!A671)</f>
        <v>0</v>
      </c>
      <c r="J671" s="20">
        <f t="shared" si="40"/>
        <v>18.573547150882682</v>
      </c>
      <c r="K671" s="3">
        <f>COUNTIF(Expirydates!$B$2:$B$233,Analysis!A671)</f>
        <v>0</v>
      </c>
      <c r="L671" s="3">
        <f t="shared" si="43"/>
        <v>18.573547150882682</v>
      </c>
      <c r="M671" s="3">
        <f>COUNTIF(Expirydates!$C$2:$C$233,Analysis!A671)</f>
        <v>0</v>
      </c>
    </row>
    <row r="672" spans="1:13">
      <c r="A672" s="8">
        <v>41114</v>
      </c>
      <c r="B672" s="3">
        <v>5128.8</v>
      </c>
      <c r="C672" s="3">
        <v>5144</v>
      </c>
      <c r="D672" s="3">
        <v>5103.25</v>
      </c>
      <c r="E672" s="3">
        <v>5128.2</v>
      </c>
      <c r="F672" s="3">
        <v>116516931</v>
      </c>
      <c r="G672" s="3">
        <f t="shared" si="41"/>
        <v>18.573547150882682</v>
      </c>
      <c r="H672" s="3">
        <f t="shared" si="42"/>
        <v>18.467281121812675</v>
      </c>
      <c r="I672" s="3">
        <f>COUNTIF(Expirydates!$A$2:$A$233,Analysis!A672)</f>
        <v>0</v>
      </c>
      <c r="J672" s="20">
        <f t="shared" si="40"/>
        <v>18.467281121812675</v>
      </c>
      <c r="K672" s="3">
        <f>COUNTIF(Expirydates!$B$2:$B$233,Analysis!A672)</f>
        <v>0</v>
      </c>
      <c r="L672" s="3">
        <f t="shared" si="43"/>
        <v>18.467281121812675</v>
      </c>
      <c r="M672" s="3">
        <f>COUNTIF(Expirydates!$C$2:$C$233,Analysis!A672)</f>
        <v>0</v>
      </c>
    </row>
    <row r="673" spans="1:13">
      <c r="A673" s="8">
        <v>41113</v>
      </c>
      <c r="B673" s="3">
        <v>5163.25</v>
      </c>
      <c r="C673" s="3">
        <v>5164.2</v>
      </c>
      <c r="D673" s="3">
        <v>5108.1000000000004</v>
      </c>
      <c r="E673" s="3">
        <v>5117.95</v>
      </c>
      <c r="F673" s="3">
        <v>104770324</v>
      </c>
      <c r="G673" s="3">
        <f t="shared" si="41"/>
        <v>18.467281121812675</v>
      </c>
      <c r="H673" s="3">
        <f t="shared" si="42"/>
        <v>18.312309121681988</v>
      </c>
      <c r="I673" s="3">
        <f>COUNTIF(Expirydates!$A$2:$A$233,Analysis!A673)</f>
        <v>0</v>
      </c>
      <c r="J673" s="20">
        <f t="shared" si="40"/>
        <v>18.312309121681988</v>
      </c>
      <c r="K673" s="3">
        <f>COUNTIF(Expirydates!$B$2:$B$233,Analysis!A673)</f>
        <v>0</v>
      </c>
      <c r="L673" s="3">
        <f t="shared" si="43"/>
        <v>18.312309121681988</v>
      </c>
      <c r="M673" s="3">
        <f>COUNTIF(Expirydates!$C$2:$C$233,Analysis!A673)</f>
        <v>0</v>
      </c>
    </row>
    <row r="674" spans="1:13">
      <c r="A674" s="8">
        <v>41110</v>
      </c>
      <c r="B674" s="3">
        <v>5233.55</v>
      </c>
      <c r="C674" s="3">
        <v>5238.7</v>
      </c>
      <c r="D674" s="3">
        <v>5197.5</v>
      </c>
      <c r="E674" s="3">
        <v>5205.1000000000004</v>
      </c>
      <c r="F674" s="3">
        <v>89729408</v>
      </c>
      <c r="G674" s="3">
        <f t="shared" si="41"/>
        <v>18.312309121681988</v>
      </c>
      <c r="H674" s="3">
        <f t="shared" si="42"/>
        <v>18.51389128469285</v>
      </c>
      <c r="I674" s="3">
        <f>COUNTIF(Expirydates!$A$2:$A$233,Analysis!A674)</f>
        <v>1</v>
      </c>
      <c r="J674" s="20">
        <f t="shared" si="40"/>
        <v>18.51389128469285</v>
      </c>
      <c r="K674" s="3">
        <f>COUNTIF(Expirydates!$B$2:$B$233,Analysis!A674)</f>
        <v>0</v>
      </c>
      <c r="L674" s="3">
        <f t="shared" si="43"/>
        <v>18.51389128469285</v>
      </c>
      <c r="M674" s="3">
        <f>COUNTIF(Expirydates!$C$2:$C$233,Analysis!A674)</f>
        <v>0</v>
      </c>
    </row>
    <row r="675" spans="1:13">
      <c r="A675" s="8">
        <v>41109</v>
      </c>
      <c r="B675" s="3">
        <v>5249.85</v>
      </c>
      <c r="C675" s="3">
        <v>5257.75</v>
      </c>
      <c r="D675" s="3">
        <v>5233.1499999999996</v>
      </c>
      <c r="E675" s="3">
        <v>5242.7</v>
      </c>
      <c r="F675" s="3">
        <v>109769282</v>
      </c>
      <c r="G675" s="3">
        <f t="shared" si="41"/>
        <v>18.51389128469285</v>
      </c>
      <c r="H675" s="3">
        <f t="shared" si="42"/>
        <v>18.512779381361536</v>
      </c>
      <c r="I675" s="3">
        <f>COUNTIF(Expirydates!$A$2:$A$233,Analysis!A675)</f>
        <v>0</v>
      </c>
      <c r="J675" s="20">
        <f t="shared" si="40"/>
        <v>18.512779381361536</v>
      </c>
      <c r="K675" s="3">
        <f>COUNTIF(Expirydates!$B$2:$B$233,Analysis!A675)</f>
        <v>0</v>
      </c>
      <c r="L675" s="3">
        <f t="shared" si="43"/>
        <v>18.512779381361536</v>
      </c>
      <c r="M675" s="3">
        <f>COUNTIF(Expirydates!$C$2:$C$233,Analysis!A675)</f>
        <v>1</v>
      </c>
    </row>
    <row r="676" spans="1:13">
      <c r="A676" s="8">
        <v>41108</v>
      </c>
      <c r="B676" s="3">
        <v>5199.1000000000004</v>
      </c>
      <c r="C676" s="3">
        <v>5222.8500000000004</v>
      </c>
      <c r="D676" s="3">
        <v>5169.05</v>
      </c>
      <c r="E676" s="3">
        <v>5216.3</v>
      </c>
      <c r="F676" s="3">
        <v>109647297</v>
      </c>
      <c r="G676" s="3">
        <f t="shared" si="41"/>
        <v>18.512779381361536</v>
      </c>
      <c r="H676" s="3">
        <f t="shared" si="42"/>
        <v>18.531936881228972</v>
      </c>
      <c r="I676" s="3">
        <f>COUNTIF(Expirydates!$A$2:$A$233,Analysis!A676)</f>
        <v>0</v>
      </c>
      <c r="J676" s="20">
        <f t="shared" si="40"/>
        <v>18.531936881228972</v>
      </c>
      <c r="K676" s="3">
        <f>COUNTIF(Expirydates!$B$2:$B$233,Analysis!A676)</f>
        <v>0</v>
      </c>
      <c r="L676" s="3">
        <f t="shared" si="43"/>
        <v>18.531936881228972</v>
      </c>
      <c r="M676" s="3">
        <f>COUNTIF(Expirydates!$C$2:$C$233,Analysis!A676)</f>
        <v>0</v>
      </c>
    </row>
    <row r="677" spans="1:13">
      <c r="A677" s="8">
        <v>41107</v>
      </c>
      <c r="B677" s="3">
        <v>5228.05</v>
      </c>
      <c r="C677" s="3">
        <v>5236.7</v>
      </c>
      <c r="D677" s="3">
        <v>5181.7</v>
      </c>
      <c r="E677" s="3">
        <v>5192.8500000000004</v>
      </c>
      <c r="F677" s="3">
        <v>111768115</v>
      </c>
      <c r="G677" s="3">
        <f t="shared" si="41"/>
        <v>18.531936881228972</v>
      </c>
      <c r="H677" s="3">
        <f t="shared" si="42"/>
        <v>18.481899485715175</v>
      </c>
      <c r="I677" s="3">
        <f>COUNTIF(Expirydates!$A$2:$A$233,Analysis!A677)</f>
        <v>0</v>
      </c>
      <c r="J677" s="20">
        <f t="shared" si="40"/>
        <v>18.481899485715175</v>
      </c>
      <c r="K677" s="3">
        <f>COUNTIF(Expirydates!$B$2:$B$233,Analysis!A677)</f>
        <v>0</v>
      </c>
      <c r="L677" s="3">
        <f t="shared" si="43"/>
        <v>18.481899485715175</v>
      </c>
      <c r="M677" s="3">
        <f>COUNTIF(Expirydates!$C$2:$C$233,Analysis!A677)</f>
        <v>0</v>
      </c>
    </row>
    <row r="678" spans="1:13">
      <c r="A678" s="8">
        <v>41106</v>
      </c>
      <c r="B678" s="3">
        <v>5232.3500000000004</v>
      </c>
      <c r="C678" s="3">
        <v>5246.85</v>
      </c>
      <c r="D678" s="3">
        <v>5190.45</v>
      </c>
      <c r="E678" s="3">
        <v>5197.25</v>
      </c>
      <c r="F678" s="3">
        <v>106313144</v>
      </c>
      <c r="G678" s="3">
        <f t="shared" si="41"/>
        <v>18.481899485715175</v>
      </c>
      <c r="H678" s="3">
        <f t="shared" si="42"/>
        <v>18.411085738763557</v>
      </c>
      <c r="I678" s="3">
        <f>COUNTIF(Expirydates!$A$2:$A$233,Analysis!A678)</f>
        <v>0</v>
      </c>
      <c r="J678" s="20">
        <f t="shared" si="40"/>
        <v>18.411085738763557</v>
      </c>
      <c r="K678" s="3">
        <f>COUNTIF(Expirydates!$B$2:$B$233,Analysis!A678)</f>
        <v>0</v>
      </c>
      <c r="L678" s="3">
        <f t="shared" si="43"/>
        <v>18.411085738763557</v>
      </c>
      <c r="M678" s="3">
        <f>COUNTIF(Expirydates!$C$2:$C$233,Analysis!A678)</f>
        <v>0</v>
      </c>
    </row>
    <row r="679" spans="1:13">
      <c r="A679" s="8">
        <v>41103</v>
      </c>
      <c r="B679" s="3">
        <v>5242.75</v>
      </c>
      <c r="C679" s="3">
        <v>5267.15</v>
      </c>
      <c r="D679" s="3">
        <v>5216.8500000000004</v>
      </c>
      <c r="E679" s="3">
        <v>5227.25</v>
      </c>
      <c r="F679" s="3">
        <v>99045088</v>
      </c>
      <c r="G679" s="3">
        <f t="shared" si="41"/>
        <v>18.411085738763557</v>
      </c>
      <c r="H679" s="3">
        <f t="shared" si="42"/>
        <v>18.692163561606382</v>
      </c>
      <c r="I679" s="3">
        <f>COUNTIF(Expirydates!$A$2:$A$233,Analysis!A679)</f>
        <v>0</v>
      </c>
      <c r="J679" s="20">
        <f t="shared" si="40"/>
        <v>18.692163561606382</v>
      </c>
      <c r="K679" s="3">
        <f>COUNTIF(Expirydates!$B$2:$B$233,Analysis!A679)</f>
        <v>0</v>
      </c>
      <c r="L679" s="3">
        <f t="shared" si="43"/>
        <v>18.692163561606382</v>
      </c>
      <c r="M679" s="3">
        <f>COUNTIF(Expirydates!$C$2:$C$233,Analysis!A679)</f>
        <v>1</v>
      </c>
    </row>
    <row r="680" spans="1:13">
      <c r="A680" s="8">
        <v>41102</v>
      </c>
      <c r="B680" s="3">
        <v>5240</v>
      </c>
      <c r="C680" s="3">
        <v>5261.75</v>
      </c>
      <c r="D680" s="3">
        <v>5217.7</v>
      </c>
      <c r="E680" s="3">
        <v>5235.25</v>
      </c>
      <c r="F680" s="3">
        <v>131190833</v>
      </c>
      <c r="G680" s="3">
        <f t="shared" si="41"/>
        <v>18.692163561606382</v>
      </c>
      <c r="H680" s="3">
        <f t="shared" si="42"/>
        <v>18.547583657920857</v>
      </c>
      <c r="I680" s="3">
        <f>COUNTIF(Expirydates!$A$2:$A$233,Analysis!A680)</f>
        <v>0</v>
      </c>
      <c r="J680" s="20">
        <f t="shared" si="40"/>
        <v>18.547583657920857</v>
      </c>
      <c r="K680" s="3">
        <f>COUNTIF(Expirydates!$B$2:$B$233,Analysis!A680)</f>
        <v>0</v>
      </c>
      <c r="L680" s="3">
        <f t="shared" si="43"/>
        <v>18.547583657920857</v>
      </c>
      <c r="M680" s="3">
        <f>COUNTIF(Expirydates!$C$2:$C$233,Analysis!A680)</f>
        <v>0</v>
      </c>
    </row>
    <row r="681" spans="1:13">
      <c r="A681" s="8">
        <v>41101</v>
      </c>
      <c r="B681" s="3">
        <v>5315.25</v>
      </c>
      <c r="C681" s="3">
        <v>5336.45</v>
      </c>
      <c r="D681" s="3">
        <v>5300.25</v>
      </c>
      <c r="E681" s="3">
        <v>5306.3</v>
      </c>
      <c r="F681" s="3">
        <v>113530679</v>
      </c>
      <c r="G681" s="3">
        <f t="shared" si="41"/>
        <v>18.547583657920857</v>
      </c>
      <c r="H681" s="3">
        <f t="shared" si="42"/>
        <v>18.635369719853291</v>
      </c>
      <c r="I681" s="3">
        <f>COUNTIF(Expirydates!$A$2:$A$233,Analysis!A681)</f>
        <v>0</v>
      </c>
      <c r="J681" s="20">
        <f t="shared" si="40"/>
        <v>18.635369719853291</v>
      </c>
      <c r="K681" s="3">
        <f>COUNTIF(Expirydates!$B$2:$B$233,Analysis!A681)</f>
        <v>0</v>
      </c>
      <c r="L681" s="3">
        <f t="shared" si="43"/>
        <v>18.635369719853291</v>
      </c>
      <c r="M681" s="3">
        <f>COUNTIF(Expirydates!$C$2:$C$233,Analysis!A681)</f>
        <v>0</v>
      </c>
    </row>
    <row r="682" spans="1:13">
      <c r="A682" s="8">
        <v>41100</v>
      </c>
      <c r="B682" s="3">
        <v>5286.6</v>
      </c>
      <c r="C682" s="3">
        <v>5348.55</v>
      </c>
      <c r="D682" s="3">
        <v>5284.55</v>
      </c>
      <c r="E682" s="3">
        <v>5345.35</v>
      </c>
      <c r="F682" s="3">
        <v>123947633</v>
      </c>
      <c r="G682" s="3">
        <f t="shared" si="41"/>
        <v>18.635369719853291</v>
      </c>
      <c r="H682" s="3">
        <f t="shared" si="42"/>
        <v>18.432312096739679</v>
      </c>
      <c r="I682" s="3">
        <f>COUNTIF(Expirydates!$A$2:$A$233,Analysis!A682)</f>
        <v>0</v>
      </c>
      <c r="J682" s="20">
        <f t="shared" si="40"/>
        <v>18.432312096739679</v>
      </c>
      <c r="K682" s="3">
        <f>COUNTIF(Expirydates!$B$2:$B$233,Analysis!A682)</f>
        <v>0</v>
      </c>
      <c r="L682" s="3">
        <f t="shared" si="43"/>
        <v>18.432312096739679</v>
      </c>
      <c r="M682" s="3">
        <f>COUNTIF(Expirydates!$C$2:$C$233,Analysis!A682)</f>
        <v>0</v>
      </c>
    </row>
    <row r="683" spans="1:13">
      <c r="A683" s="8">
        <v>41099</v>
      </c>
      <c r="B683" s="3">
        <v>5283.7</v>
      </c>
      <c r="C683" s="3">
        <v>5300.6</v>
      </c>
      <c r="D683" s="3">
        <v>5257.75</v>
      </c>
      <c r="E683" s="3">
        <v>5275.15</v>
      </c>
      <c r="F683" s="3">
        <v>101169926</v>
      </c>
      <c r="G683" s="3">
        <f t="shared" si="41"/>
        <v>18.432312096739679</v>
      </c>
      <c r="H683" s="3">
        <f t="shared" si="42"/>
        <v>18.545556133744697</v>
      </c>
      <c r="I683" s="3">
        <f>COUNTIF(Expirydates!$A$2:$A$233,Analysis!A683)</f>
        <v>0</v>
      </c>
      <c r="J683" s="20">
        <f t="shared" si="40"/>
        <v>18.545556133744697</v>
      </c>
      <c r="K683" s="3">
        <f>COUNTIF(Expirydates!$B$2:$B$233,Analysis!A683)</f>
        <v>0</v>
      </c>
      <c r="L683" s="3">
        <f t="shared" si="43"/>
        <v>18.545556133744697</v>
      </c>
      <c r="M683" s="3">
        <f>COUNTIF(Expirydates!$C$2:$C$233,Analysis!A683)</f>
        <v>0</v>
      </c>
    </row>
    <row r="684" spans="1:13">
      <c r="A684" s="8">
        <v>41096</v>
      </c>
      <c r="B684" s="3">
        <v>5324.7</v>
      </c>
      <c r="C684" s="3">
        <v>5327.2</v>
      </c>
      <c r="D684" s="3">
        <v>5287.75</v>
      </c>
      <c r="E684" s="3">
        <v>5316.95</v>
      </c>
      <c r="F684" s="3">
        <v>113300726</v>
      </c>
      <c r="G684" s="3">
        <f t="shared" si="41"/>
        <v>18.545556133744697</v>
      </c>
      <c r="H684" s="3">
        <f t="shared" si="42"/>
        <v>18.59392280660477</v>
      </c>
      <c r="I684" s="3">
        <f>COUNTIF(Expirydates!$A$2:$A$233,Analysis!A684)</f>
        <v>0</v>
      </c>
      <c r="J684" s="20">
        <f t="shared" si="40"/>
        <v>18.59392280660477</v>
      </c>
      <c r="K684" s="3">
        <f>COUNTIF(Expirydates!$B$2:$B$233,Analysis!A684)</f>
        <v>0</v>
      </c>
      <c r="L684" s="3">
        <f t="shared" si="43"/>
        <v>18.59392280660477</v>
      </c>
      <c r="M684" s="3">
        <f>COUNTIF(Expirydates!$C$2:$C$233,Analysis!A684)</f>
        <v>0</v>
      </c>
    </row>
    <row r="685" spans="1:13">
      <c r="A685" s="8">
        <v>41095</v>
      </c>
      <c r="B685" s="3">
        <v>5297.05</v>
      </c>
      <c r="C685" s="3">
        <v>5333.65</v>
      </c>
      <c r="D685" s="3">
        <v>5288.85</v>
      </c>
      <c r="E685" s="3">
        <v>5327.3</v>
      </c>
      <c r="F685" s="3">
        <v>118915392</v>
      </c>
      <c r="G685" s="3">
        <f t="shared" si="41"/>
        <v>18.59392280660477</v>
      </c>
      <c r="H685" s="3">
        <f t="shared" si="42"/>
        <v>18.865340199481622</v>
      </c>
      <c r="I685" s="3">
        <f>COUNTIF(Expirydates!$A$2:$A$233,Analysis!A685)</f>
        <v>0</v>
      </c>
      <c r="J685" s="20">
        <f t="shared" si="40"/>
        <v>18.865340199481622</v>
      </c>
      <c r="K685" s="3">
        <f>COUNTIF(Expirydates!$B$2:$B$233,Analysis!A685)</f>
        <v>0</v>
      </c>
      <c r="L685" s="3">
        <f t="shared" si="43"/>
        <v>18.865340199481622</v>
      </c>
      <c r="M685" s="3">
        <f>COUNTIF(Expirydates!$C$2:$C$233,Analysis!A685)</f>
        <v>0</v>
      </c>
    </row>
    <row r="686" spans="1:13">
      <c r="A686" s="8">
        <v>41094</v>
      </c>
      <c r="B686" s="3">
        <v>5310.4</v>
      </c>
      <c r="C686" s="3">
        <v>5317.65</v>
      </c>
      <c r="D686" s="3">
        <v>5273.3</v>
      </c>
      <c r="E686" s="3">
        <v>5302.55</v>
      </c>
      <c r="F686" s="3">
        <v>155995887</v>
      </c>
      <c r="G686" s="3">
        <f t="shared" si="41"/>
        <v>18.865340199481622</v>
      </c>
      <c r="H686" s="3">
        <f t="shared" si="42"/>
        <v>18.706739411895825</v>
      </c>
      <c r="I686" s="3">
        <f>COUNTIF(Expirydates!$A$2:$A$233,Analysis!A686)</f>
        <v>0</v>
      </c>
      <c r="J686" s="20">
        <f t="shared" si="40"/>
        <v>18.706739411895825</v>
      </c>
      <c r="K686" s="3">
        <f>COUNTIF(Expirydates!$B$2:$B$233,Analysis!A686)</f>
        <v>0</v>
      </c>
      <c r="L686" s="3">
        <f t="shared" si="43"/>
        <v>18.706739411895825</v>
      </c>
      <c r="M686" s="3">
        <f>COUNTIF(Expirydates!$C$2:$C$233,Analysis!A686)</f>
        <v>0</v>
      </c>
    </row>
    <row r="687" spans="1:13">
      <c r="A687" s="8">
        <v>41093</v>
      </c>
      <c r="B687" s="3">
        <v>5298.85</v>
      </c>
      <c r="C687" s="3">
        <v>5317</v>
      </c>
      <c r="D687" s="3">
        <v>5265.95</v>
      </c>
      <c r="E687" s="3">
        <v>5287.95</v>
      </c>
      <c r="F687" s="3">
        <v>133117055</v>
      </c>
      <c r="G687" s="3">
        <f t="shared" si="41"/>
        <v>18.706739411895825</v>
      </c>
      <c r="H687" s="3">
        <f t="shared" si="42"/>
        <v>18.65307292255763</v>
      </c>
      <c r="I687" s="3">
        <f>COUNTIF(Expirydates!$A$2:$A$233,Analysis!A687)</f>
        <v>0</v>
      </c>
      <c r="J687" s="20">
        <f t="shared" si="40"/>
        <v>18.65307292255763</v>
      </c>
      <c r="K687" s="3">
        <f>COUNTIF(Expirydates!$B$2:$B$233,Analysis!A687)</f>
        <v>0</v>
      </c>
      <c r="L687" s="3">
        <f t="shared" si="43"/>
        <v>18.65307292255763</v>
      </c>
      <c r="M687" s="3">
        <f>COUNTIF(Expirydates!$C$2:$C$233,Analysis!A687)</f>
        <v>0</v>
      </c>
    </row>
    <row r="688" spans="1:13">
      <c r="A688" s="8">
        <v>41092</v>
      </c>
      <c r="B688" s="3">
        <v>5283.85</v>
      </c>
      <c r="C688" s="3">
        <v>5302.15</v>
      </c>
      <c r="D688" s="3">
        <v>5263.35</v>
      </c>
      <c r="E688" s="3">
        <v>5278.6</v>
      </c>
      <c r="F688" s="3">
        <v>126161441</v>
      </c>
      <c r="G688" s="3">
        <f t="shared" si="41"/>
        <v>18.65307292255763</v>
      </c>
      <c r="H688" s="3">
        <f t="shared" si="42"/>
        <v>19.238359682890902</v>
      </c>
      <c r="I688" s="3">
        <f>COUNTIF(Expirydates!$A$2:$A$233,Analysis!A688)</f>
        <v>0</v>
      </c>
      <c r="J688" s="20">
        <f t="shared" si="40"/>
        <v>19.238359682890902</v>
      </c>
      <c r="K688" s="3">
        <f>COUNTIF(Expirydates!$B$2:$B$233,Analysis!A688)</f>
        <v>0</v>
      </c>
      <c r="L688" s="3">
        <f t="shared" si="43"/>
        <v>19.238359682890902</v>
      </c>
      <c r="M688" s="3">
        <f>COUNTIF(Expirydates!$C$2:$C$233,Analysis!A688)</f>
        <v>0</v>
      </c>
    </row>
    <row r="689" spans="1:13">
      <c r="A689" s="8">
        <v>41089</v>
      </c>
      <c r="B689" s="3">
        <v>5191.25</v>
      </c>
      <c r="C689" s="3">
        <v>5286.25</v>
      </c>
      <c r="D689" s="3">
        <v>5189</v>
      </c>
      <c r="E689" s="3">
        <v>5278.9</v>
      </c>
      <c r="F689" s="3">
        <v>226523598</v>
      </c>
      <c r="G689" s="3">
        <f t="shared" si="41"/>
        <v>19.238359682890902</v>
      </c>
      <c r="H689" s="3">
        <f t="shared" si="42"/>
        <v>18.77887107611016</v>
      </c>
      <c r="I689" s="3">
        <f>COUNTIF(Expirydates!$A$2:$A$233,Analysis!A689)</f>
        <v>0</v>
      </c>
      <c r="J689" s="20">
        <f t="shared" si="40"/>
        <v>18.77887107611016</v>
      </c>
      <c r="K689" s="3">
        <f>COUNTIF(Expirydates!$B$2:$B$233,Analysis!A689)</f>
        <v>1</v>
      </c>
      <c r="L689" s="3">
        <f t="shared" si="43"/>
        <v>18.77887107611016</v>
      </c>
      <c r="M689" s="3">
        <f>COUNTIF(Expirydates!$C$2:$C$233,Analysis!A689)</f>
        <v>0</v>
      </c>
    </row>
    <row r="690" spans="1:13">
      <c r="A690" s="8">
        <v>41088</v>
      </c>
      <c r="B690" s="3">
        <v>5148.95</v>
      </c>
      <c r="C690" s="3">
        <v>5159.05</v>
      </c>
      <c r="D690" s="3">
        <v>5125.3</v>
      </c>
      <c r="E690" s="3">
        <v>5149.1499999999996</v>
      </c>
      <c r="F690" s="3">
        <v>143073791</v>
      </c>
      <c r="G690" s="3">
        <f t="shared" si="41"/>
        <v>18.77887107611016</v>
      </c>
      <c r="H690" s="3">
        <f t="shared" si="42"/>
        <v>18.536410277059318</v>
      </c>
      <c r="I690" s="3">
        <f>COUNTIF(Expirydates!$A$2:$A$233,Analysis!A690)</f>
        <v>1</v>
      </c>
      <c r="J690" s="20">
        <f t="shared" si="40"/>
        <v>18.536410277059318</v>
      </c>
      <c r="K690" s="3">
        <f>COUNTIF(Expirydates!$B$2:$B$233,Analysis!A690)</f>
        <v>0</v>
      </c>
      <c r="L690" s="3">
        <f t="shared" si="43"/>
        <v>18.536410277059318</v>
      </c>
      <c r="M690" s="3">
        <f>COUNTIF(Expirydates!$C$2:$C$233,Analysis!A690)</f>
        <v>0</v>
      </c>
    </row>
    <row r="691" spans="1:13">
      <c r="A691" s="8">
        <v>41087</v>
      </c>
      <c r="B691" s="3">
        <v>5149.45</v>
      </c>
      <c r="C691" s="3">
        <v>5160.1000000000004</v>
      </c>
      <c r="D691" s="3">
        <v>5129.25</v>
      </c>
      <c r="E691" s="3">
        <v>5141.8999999999996</v>
      </c>
      <c r="F691" s="3">
        <v>112269218</v>
      </c>
      <c r="G691" s="3">
        <f t="shared" si="41"/>
        <v>18.536410277059318</v>
      </c>
      <c r="H691" s="3">
        <f t="shared" si="42"/>
        <v>18.414708606185478</v>
      </c>
      <c r="I691" s="3">
        <f>COUNTIF(Expirydates!$A$2:$A$233,Analysis!A691)</f>
        <v>0</v>
      </c>
      <c r="J691" s="20">
        <f t="shared" si="40"/>
        <v>18.414708606185478</v>
      </c>
      <c r="K691" s="3">
        <f>COUNTIF(Expirydates!$B$2:$B$233,Analysis!A691)</f>
        <v>0</v>
      </c>
      <c r="L691" s="3">
        <f t="shared" si="43"/>
        <v>18.414708606185478</v>
      </c>
      <c r="M691" s="3">
        <f>COUNTIF(Expirydates!$C$2:$C$233,Analysis!A691)</f>
        <v>0</v>
      </c>
    </row>
    <row r="692" spans="1:13">
      <c r="A692" s="8">
        <v>41086</v>
      </c>
      <c r="B692" s="3">
        <v>5107.45</v>
      </c>
      <c r="C692" s="3">
        <v>5134.55</v>
      </c>
      <c r="D692" s="3">
        <v>5095.5</v>
      </c>
      <c r="E692" s="3">
        <v>5120.8</v>
      </c>
      <c r="F692" s="3">
        <v>99404566</v>
      </c>
      <c r="G692" s="3">
        <f t="shared" si="41"/>
        <v>18.414708606185478</v>
      </c>
      <c r="H692" s="3">
        <f t="shared" si="42"/>
        <v>18.631776086204937</v>
      </c>
      <c r="I692" s="3">
        <f>COUNTIF(Expirydates!$A$2:$A$233,Analysis!A692)</f>
        <v>0</v>
      </c>
      <c r="J692" s="20">
        <f t="shared" si="40"/>
        <v>18.631776086204937</v>
      </c>
      <c r="K692" s="3">
        <f>COUNTIF(Expirydates!$B$2:$B$233,Analysis!A692)</f>
        <v>0</v>
      </c>
      <c r="L692" s="3">
        <f t="shared" si="43"/>
        <v>18.631776086204937</v>
      </c>
      <c r="M692" s="3">
        <f>COUNTIF(Expirydates!$C$2:$C$233,Analysis!A692)</f>
        <v>0</v>
      </c>
    </row>
    <row r="693" spans="1:13">
      <c r="A693" s="8">
        <v>41085</v>
      </c>
      <c r="B693" s="3">
        <v>5158.5</v>
      </c>
      <c r="C693" s="3">
        <v>5194.6000000000004</v>
      </c>
      <c r="D693" s="3">
        <v>5105.6499999999996</v>
      </c>
      <c r="E693" s="3">
        <v>5114.6499999999996</v>
      </c>
      <c r="F693" s="3">
        <v>123503010</v>
      </c>
      <c r="G693" s="3">
        <f t="shared" si="41"/>
        <v>18.631776086204937</v>
      </c>
      <c r="H693" s="3">
        <f t="shared" si="42"/>
        <v>18.889103073602644</v>
      </c>
      <c r="I693" s="3">
        <f>COUNTIF(Expirydates!$A$2:$A$233,Analysis!A693)</f>
        <v>0</v>
      </c>
      <c r="J693" s="20">
        <f t="shared" si="40"/>
        <v>18.889103073602644</v>
      </c>
      <c r="K693" s="3">
        <f>COUNTIF(Expirydates!$B$2:$B$233,Analysis!A693)</f>
        <v>0</v>
      </c>
      <c r="L693" s="3">
        <f t="shared" si="43"/>
        <v>18.889103073602644</v>
      </c>
      <c r="M693" s="3">
        <f>COUNTIF(Expirydates!$C$2:$C$233,Analysis!A693)</f>
        <v>0</v>
      </c>
    </row>
    <row r="694" spans="1:13">
      <c r="A694" s="8">
        <v>41082</v>
      </c>
      <c r="B694" s="3">
        <v>5101.75</v>
      </c>
      <c r="C694" s="3">
        <v>5159.8</v>
      </c>
      <c r="D694" s="3">
        <v>5094</v>
      </c>
      <c r="E694" s="3">
        <v>5146.05</v>
      </c>
      <c r="F694" s="3">
        <v>159747192</v>
      </c>
      <c r="G694" s="3">
        <f t="shared" si="41"/>
        <v>18.889103073602644</v>
      </c>
      <c r="H694" s="3">
        <f t="shared" si="42"/>
        <v>18.778305872322857</v>
      </c>
      <c r="I694" s="3">
        <f>COUNTIF(Expirydates!$A$2:$A$233,Analysis!A694)</f>
        <v>0</v>
      </c>
      <c r="J694" s="20">
        <f t="shared" si="40"/>
        <v>18.778305872322857</v>
      </c>
      <c r="K694" s="3">
        <f>COUNTIF(Expirydates!$B$2:$B$233,Analysis!A694)</f>
        <v>0</v>
      </c>
      <c r="L694" s="3">
        <f t="shared" si="43"/>
        <v>18.778305872322857</v>
      </c>
      <c r="M694" s="3">
        <f>COUNTIF(Expirydates!$C$2:$C$233,Analysis!A694)</f>
        <v>0</v>
      </c>
    </row>
    <row r="695" spans="1:13">
      <c r="A695" s="8">
        <v>41081</v>
      </c>
      <c r="B695" s="3">
        <v>5097.3500000000004</v>
      </c>
      <c r="C695" s="3">
        <v>5170.3999999999996</v>
      </c>
      <c r="D695" s="3">
        <v>5093.45</v>
      </c>
      <c r="E695" s="3">
        <v>5165</v>
      </c>
      <c r="F695" s="3">
        <v>142992948</v>
      </c>
      <c r="G695" s="3">
        <f t="shared" si="41"/>
        <v>18.778305872322857</v>
      </c>
      <c r="H695" s="3">
        <f t="shared" si="42"/>
        <v>18.89383967125541</v>
      </c>
      <c r="I695" s="3">
        <f>COUNTIF(Expirydates!$A$2:$A$233,Analysis!A695)</f>
        <v>0</v>
      </c>
      <c r="J695" s="20">
        <f t="shared" si="40"/>
        <v>18.89383967125541</v>
      </c>
      <c r="K695" s="3">
        <f>COUNTIF(Expirydates!$B$2:$B$233,Analysis!A695)</f>
        <v>0</v>
      </c>
      <c r="L695" s="3">
        <f t="shared" si="43"/>
        <v>18.89383967125541</v>
      </c>
      <c r="M695" s="3">
        <f>COUNTIF(Expirydates!$C$2:$C$233,Analysis!A695)</f>
        <v>1</v>
      </c>
    </row>
    <row r="696" spans="1:13">
      <c r="A696" s="8">
        <v>41080</v>
      </c>
      <c r="B696" s="3">
        <v>5114.55</v>
      </c>
      <c r="C696" s="3">
        <v>5141.7</v>
      </c>
      <c r="D696" s="3">
        <v>5100.7</v>
      </c>
      <c r="E696" s="3">
        <v>5120.55</v>
      </c>
      <c r="F696" s="3">
        <v>160505645</v>
      </c>
      <c r="G696" s="3">
        <f t="shared" si="41"/>
        <v>18.89383967125541</v>
      </c>
      <c r="H696" s="3">
        <f t="shared" si="42"/>
        <v>18.82224595734721</v>
      </c>
      <c r="I696" s="3">
        <f>COUNTIF(Expirydates!$A$2:$A$233,Analysis!A696)</f>
        <v>0</v>
      </c>
      <c r="J696" s="20">
        <f t="shared" si="40"/>
        <v>18.82224595734721</v>
      </c>
      <c r="K696" s="3">
        <f>COUNTIF(Expirydates!$B$2:$B$233,Analysis!A696)</f>
        <v>0</v>
      </c>
      <c r="L696" s="3">
        <f t="shared" si="43"/>
        <v>18.82224595734721</v>
      </c>
      <c r="M696" s="3">
        <f>COUNTIF(Expirydates!$C$2:$C$233,Analysis!A696)</f>
        <v>0</v>
      </c>
    </row>
    <row r="697" spans="1:13">
      <c r="A697" s="8">
        <v>41079</v>
      </c>
      <c r="B697" s="3">
        <v>5050.8</v>
      </c>
      <c r="C697" s="3">
        <v>5113.6000000000004</v>
      </c>
      <c r="D697" s="3">
        <v>5048.1000000000004</v>
      </c>
      <c r="E697" s="3">
        <v>5103.8500000000004</v>
      </c>
      <c r="F697" s="3">
        <v>149416155</v>
      </c>
      <c r="G697" s="3">
        <f t="shared" si="41"/>
        <v>18.82224595734721</v>
      </c>
      <c r="H697" s="3">
        <f t="shared" si="42"/>
        <v>18.848957457641532</v>
      </c>
      <c r="I697" s="3">
        <f>COUNTIF(Expirydates!$A$2:$A$233,Analysis!A697)</f>
        <v>0</v>
      </c>
      <c r="J697" s="20">
        <f t="shared" si="40"/>
        <v>18.848957457641532</v>
      </c>
      <c r="K697" s="3">
        <f>COUNTIF(Expirydates!$B$2:$B$233,Analysis!A697)</f>
        <v>0</v>
      </c>
      <c r="L697" s="3">
        <f t="shared" si="43"/>
        <v>18.848957457641532</v>
      </c>
      <c r="M697" s="3">
        <f>COUNTIF(Expirydates!$C$2:$C$233,Analysis!A697)</f>
        <v>0</v>
      </c>
    </row>
    <row r="698" spans="1:13">
      <c r="A698" s="8">
        <v>41078</v>
      </c>
      <c r="B698" s="3">
        <v>5174</v>
      </c>
      <c r="C698" s="3">
        <v>5190.2</v>
      </c>
      <c r="D698" s="3">
        <v>5041.7</v>
      </c>
      <c r="E698" s="3">
        <v>5064.25</v>
      </c>
      <c r="F698" s="3">
        <v>153461067</v>
      </c>
      <c r="G698" s="3">
        <f t="shared" si="41"/>
        <v>18.848957457641532</v>
      </c>
      <c r="H698" s="3">
        <f t="shared" si="42"/>
        <v>18.861751989215666</v>
      </c>
      <c r="I698" s="3">
        <f>COUNTIF(Expirydates!$A$2:$A$233,Analysis!A698)</f>
        <v>0</v>
      </c>
      <c r="J698" s="20">
        <f t="shared" si="40"/>
        <v>18.861751989215666</v>
      </c>
      <c r="K698" s="3">
        <f>COUNTIF(Expirydates!$B$2:$B$233,Analysis!A698)</f>
        <v>0</v>
      </c>
      <c r="L698" s="3">
        <f t="shared" si="43"/>
        <v>18.861751989215666</v>
      </c>
      <c r="M698" s="3">
        <f>COUNTIF(Expirydates!$C$2:$C$233,Analysis!A698)</f>
        <v>0</v>
      </c>
    </row>
    <row r="699" spans="1:13">
      <c r="A699" s="8">
        <v>41075</v>
      </c>
      <c r="B699" s="3">
        <v>5069.55</v>
      </c>
      <c r="C699" s="3">
        <v>5146.2</v>
      </c>
      <c r="D699" s="3">
        <v>5069.1499999999996</v>
      </c>
      <c r="E699" s="3">
        <v>5139.05</v>
      </c>
      <c r="F699" s="3">
        <v>155437144</v>
      </c>
      <c r="G699" s="3">
        <f t="shared" si="41"/>
        <v>18.861751989215666</v>
      </c>
      <c r="H699" s="3">
        <f t="shared" si="42"/>
        <v>18.589185334584467</v>
      </c>
      <c r="I699" s="3">
        <f>COUNTIF(Expirydates!$A$2:$A$233,Analysis!A699)</f>
        <v>1</v>
      </c>
      <c r="J699" s="20">
        <f t="shared" si="40"/>
        <v>18.589185334584467</v>
      </c>
      <c r="K699" s="3">
        <f>COUNTIF(Expirydates!$B$2:$B$233,Analysis!A699)</f>
        <v>0</v>
      </c>
      <c r="L699" s="3">
        <f t="shared" si="43"/>
        <v>18.589185334584467</v>
      </c>
      <c r="M699" s="3">
        <f>COUNTIF(Expirydates!$C$2:$C$233,Analysis!A699)</f>
        <v>0</v>
      </c>
    </row>
    <row r="700" spans="1:13">
      <c r="A700" s="8">
        <v>41074</v>
      </c>
      <c r="B700" s="3">
        <v>5105.1000000000004</v>
      </c>
      <c r="C700" s="3">
        <v>5130</v>
      </c>
      <c r="D700" s="3">
        <v>5047.6000000000004</v>
      </c>
      <c r="E700" s="3">
        <v>5054.75</v>
      </c>
      <c r="F700" s="3">
        <v>118353366</v>
      </c>
      <c r="G700" s="3">
        <f t="shared" si="41"/>
        <v>18.589185334584467</v>
      </c>
      <c r="H700" s="3">
        <f t="shared" si="42"/>
        <v>18.649155069408842</v>
      </c>
      <c r="I700" s="3">
        <f>COUNTIF(Expirydates!$A$2:$A$233,Analysis!A700)</f>
        <v>0</v>
      </c>
      <c r="J700" s="20">
        <f t="shared" si="40"/>
        <v>18.649155069408842</v>
      </c>
      <c r="K700" s="3">
        <f>COUNTIF(Expirydates!$B$2:$B$233,Analysis!A700)</f>
        <v>0</v>
      </c>
      <c r="L700" s="3">
        <f t="shared" si="43"/>
        <v>18.649155069408842</v>
      </c>
      <c r="M700" s="3">
        <f>COUNTIF(Expirydates!$C$2:$C$233,Analysis!A700)</f>
        <v>0</v>
      </c>
    </row>
    <row r="701" spans="1:13">
      <c r="A701" s="8">
        <v>41073</v>
      </c>
      <c r="B701" s="3">
        <v>5117.55</v>
      </c>
      <c r="C701" s="3">
        <v>5144.8999999999996</v>
      </c>
      <c r="D701" s="3">
        <v>5095.45</v>
      </c>
      <c r="E701" s="3">
        <v>5121.45</v>
      </c>
      <c r="F701" s="3">
        <v>125668126</v>
      </c>
      <c r="G701" s="3">
        <f t="shared" si="41"/>
        <v>18.649155069408842</v>
      </c>
      <c r="H701" s="3">
        <f t="shared" si="42"/>
        <v>18.724319934197414</v>
      </c>
      <c r="I701" s="3">
        <f>COUNTIF(Expirydates!$A$2:$A$233,Analysis!A701)</f>
        <v>0</v>
      </c>
      <c r="J701" s="20">
        <f t="shared" si="40"/>
        <v>18.724319934197414</v>
      </c>
      <c r="K701" s="3">
        <f>COUNTIF(Expirydates!$B$2:$B$233,Analysis!A701)</f>
        <v>0</v>
      </c>
      <c r="L701" s="3">
        <f t="shared" si="43"/>
        <v>18.724319934197414</v>
      </c>
      <c r="M701" s="3">
        <f>COUNTIF(Expirydates!$C$2:$C$233,Analysis!A701)</f>
        <v>0</v>
      </c>
    </row>
    <row r="702" spans="1:13">
      <c r="A702" s="8">
        <v>41072</v>
      </c>
      <c r="B702" s="3">
        <v>5015.5</v>
      </c>
      <c r="C702" s="3">
        <v>5128.8999999999996</v>
      </c>
      <c r="D702" s="3">
        <v>5015.1499999999996</v>
      </c>
      <c r="E702" s="3">
        <v>5115.8999999999996</v>
      </c>
      <c r="F702" s="3">
        <v>135478015</v>
      </c>
      <c r="G702" s="3">
        <f t="shared" si="41"/>
        <v>18.724319934197414</v>
      </c>
      <c r="H702" s="3">
        <f t="shared" si="42"/>
        <v>18.648733043623764</v>
      </c>
      <c r="I702" s="3">
        <f>COUNTIF(Expirydates!$A$2:$A$233,Analysis!A702)</f>
        <v>0</v>
      </c>
      <c r="J702" s="20">
        <f t="shared" si="40"/>
        <v>18.648733043623764</v>
      </c>
      <c r="K702" s="3">
        <f>COUNTIF(Expirydates!$B$2:$B$233,Analysis!A702)</f>
        <v>0</v>
      </c>
      <c r="L702" s="3">
        <f t="shared" si="43"/>
        <v>18.648733043623764</v>
      </c>
      <c r="M702" s="3">
        <f>COUNTIF(Expirydates!$C$2:$C$233,Analysis!A702)</f>
        <v>0</v>
      </c>
    </row>
    <row r="703" spans="1:13">
      <c r="A703" s="8">
        <v>41071</v>
      </c>
      <c r="B703" s="3">
        <v>5096.7</v>
      </c>
      <c r="C703" s="3">
        <v>5124.45</v>
      </c>
      <c r="D703" s="3">
        <v>5040.7</v>
      </c>
      <c r="E703" s="3">
        <v>5054.1000000000004</v>
      </c>
      <c r="F703" s="3">
        <v>125615102</v>
      </c>
      <c r="G703" s="3">
        <f t="shared" si="41"/>
        <v>18.648733043623764</v>
      </c>
      <c r="H703" s="3">
        <f t="shared" si="42"/>
        <v>18.745581972489401</v>
      </c>
      <c r="I703" s="3">
        <f>COUNTIF(Expirydates!$A$2:$A$233,Analysis!A703)</f>
        <v>0</v>
      </c>
      <c r="J703" s="20">
        <f t="shared" si="40"/>
        <v>18.745581972489401</v>
      </c>
      <c r="K703" s="3">
        <f>COUNTIF(Expirydates!$B$2:$B$233,Analysis!A703)</f>
        <v>0</v>
      </c>
      <c r="L703" s="3">
        <f t="shared" si="43"/>
        <v>18.745581972489401</v>
      </c>
      <c r="M703" s="3">
        <f>COUNTIF(Expirydates!$C$2:$C$233,Analysis!A703)</f>
        <v>0</v>
      </c>
    </row>
    <row r="704" spans="1:13">
      <c r="A704" s="8">
        <v>41068</v>
      </c>
      <c r="B704" s="3">
        <v>5044.25</v>
      </c>
      <c r="C704" s="3">
        <v>5084.45</v>
      </c>
      <c r="D704" s="3">
        <v>4994.8</v>
      </c>
      <c r="E704" s="3">
        <v>5068.3500000000004</v>
      </c>
      <c r="F704" s="3">
        <v>138389395</v>
      </c>
      <c r="G704" s="3">
        <f t="shared" si="41"/>
        <v>18.745581972489401</v>
      </c>
      <c r="H704" s="3">
        <f t="shared" si="42"/>
        <v>18.829860039253028</v>
      </c>
      <c r="I704" s="3">
        <f>COUNTIF(Expirydates!$A$2:$A$233,Analysis!A704)</f>
        <v>0</v>
      </c>
      <c r="J704" s="20">
        <f t="shared" si="40"/>
        <v>18.829860039253028</v>
      </c>
      <c r="K704" s="3">
        <f>COUNTIF(Expirydates!$B$2:$B$233,Analysis!A704)</f>
        <v>0</v>
      </c>
      <c r="L704" s="3">
        <f t="shared" si="43"/>
        <v>18.829860039253028</v>
      </c>
      <c r="M704" s="3">
        <f>COUNTIF(Expirydates!$C$2:$C$233,Analysis!A704)</f>
        <v>1</v>
      </c>
    </row>
    <row r="705" spans="1:13">
      <c r="A705" s="8">
        <v>41067</v>
      </c>
      <c r="B705" s="3">
        <v>5035.3500000000004</v>
      </c>
      <c r="C705" s="3">
        <v>5059.6499999999996</v>
      </c>
      <c r="D705" s="3">
        <v>5007.75</v>
      </c>
      <c r="E705" s="3">
        <v>5049.6499999999996</v>
      </c>
      <c r="F705" s="3">
        <v>150558164</v>
      </c>
      <c r="G705" s="3">
        <f t="shared" si="41"/>
        <v>18.829860039253028</v>
      </c>
      <c r="H705" s="3">
        <f t="shared" si="42"/>
        <v>19.037704724689103</v>
      </c>
      <c r="I705" s="3">
        <f>COUNTIF(Expirydates!$A$2:$A$233,Analysis!A705)</f>
        <v>0</v>
      </c>
      <c r="J705" s="20">
        <f t="shared" si="40"/>
        <v>19.037704724689103</v>
      </c>
      <c r="K705" s="3">
        <f>COUNTIF(Expirydates!$B$2:$B$233,Analysis!A705)</f>
        <v>0</v>
      </c>
      <c r="L705" s="3">
        <f t="shared" si="43"/>
        <v>19.037704724689103</v>
      </c>
      <c r="M705" s="3">
        <f>COUNTIF(Expirydates!$C$2:$C$233,Analysis!A705)</f>
        <v>0</v>
      </c>
    </row>
    <row r="706" spans="1:13">
      <c r="A706" s="8">
        <v>41066</v>
      </c>
      <c r="B706" s="3">
        <v>4886.6499999999996</v>
      </c>
      <c r="C706" s="3">
        <v>5010.45</v>
      </c>
      <c r="D706" s="3">
        <v>4886.1499999999996</v>
      </c>
      <c r="E706" s="3">
        <v>4997.1000000000004</v>
      </c>
      <c r="F706" s="3">
        <v>185340406</v>
      </c>
      <c r="G706" s="3">
        <f t="shared" si="41"/>
        <v>19.037704724689103</v>
      </c>
      <c r="H706" s="3">
        <f t="shared" si="42"/>
        <v>18.767647449071287</v>
      </c>
      <c r="I706" s="3">
        <f>COUNTIF(Expirydates!$A$2:$A$233,Analysis!A706)</f>
        <v>0</v>
      </c>
      <c r="J706" s="20">
        <f t="shared" ref="J706:J769" si="44">H706</f>
        <v>18.767647449071287</v>
      </c>
      <c r="K706" s="3">
        <f>COUNTIF(Expirydates!$B$2:$B$233,Analysis!A706)</f>
        <v>0</v>
      </c>
      <c r="L706" s="3">
        <f t="shared" si="43"/>
        <v>18.767647449071287</v>
      </c>
      <c r="M706" s="3">
        <f>COUNTIF(Expirydates!$C$2:$C$233,Analysis!A706)</f>
        <v>0</v>
      </c>
    </row>
    <row r="707" spans="1:13">
      <c r="A707" s="8">
        <v>41065</v>
      </c>
      <c r="B707" s="3">
        <v>4869.45</v>
      </c>
      <c r="C707" s="3">
        <v>4898.95</v>
      </c>
      <c r="D707" s="3">
        <v>4847.7</v>
      </c>
      <c r="E707" s="3">
        <v>4863.3</v>
      </c>
      <c r="F707" s="3">
        <v>141476962</v>
      </c>
      <c r="G707" s="3">
        <f t="shared" ref="G706:H770" si="45">LN(F707)</f>
        <v>18.767647449071287</v>
      </c>
      <c r="H707" s="3">
        <f t="shared" ref="H707:H770" si="46">LN(F708)</f>
        <v>18.841624536732862</v>
      </c>
      <c r="I707" s="3">
        <f>COUNTIF(Expirydates!$A$2:$A$233,Analysis!A707)</f>
        <v>0</v>
      </c>
      <c r="J707" s="20">
        <f t="shared" si="44"/>
        <v>18.841624536732862</v>
      </c>
      <c r="K707" s="3">
        <f>COUNTIF(Expirydates!$B$2:$B$233,Analysis!A707)</f>
        <v>0</v>
      </c>
      <c r="L707" s="3">
        <f t="shared" ref="L707:L770" si="47">H707</f>
        <v>18.841624536732862</v>
      </c>
      <c r="M707" s="3">
        <f>COUNTIF(Expirydates!$C$2:$C$233,Analysis!A707)</f>
        <v>0</v>
      </c>
    </row>
    <row r="708" spans="1:13">
      <c r="A708" s="8">
        <v>41064</v>
      </c>
      <c r="B708" s="3">
        <v>4797.3</v>
      </c>
      <c r="C708" s="3">
        <v>4858.3</v>
      </c>
      <c r="D708" s="3">
        <v>4770.3500000000004</v>
      </c>
      <c r="E708" s="3">
        <v>4848.1499999999996</v>
      </c>
      <c r="F708" s="3">
        <v>152339865</v>
      </c>
      <c r="G708" s="3">
        <f t="shared" si="45"/>
        <v>18.841624536732862</v>
      </c>
      <c r="H708" s="3">
        <f t="shared" si="46"/>
        <v>18.748309823434472</v>
      </c>
      <c r="I708" s="3">
        <f>COUNTIF(Expirydates!$A$2:$A$233,Analysis!A708)</f>
        <v>0</v>
      </c>
      <c r="J708" s="20">
        <f t="shared" si="44"/>
        <v>18.748309823434472</v>
      </c>
      <c r="K708" s="3">
        <f>COUNTIF(Expirydates!$B$2:$B$233,Analysis!A708)</f>
        <v>0</v>
      </c>
      <c r="L708" s="3">
        <f t="shared" si="47"/>
        <v>18.748309823434472</v>
      </c>
      <c r="M708" s="3">
        <f>COUNTIF(Expirydates!$C$2:$C$233,Analysis!A708)</f>
        <v>0</v>
      </c>
    </row>
    <row r="709" spans="1:13">
      <c r="A709" s="8">
        <v>41061</v>
      </c>
      <c r="B709" s="3">
        <v>4910.8500000000004</v>
      </c>
      <c r="C709" s="3">
        <v>4925</v>
      </c>
      <c r="D709" s="3">
        <v>4831.75</v>
      </c>
      <c r="E709" s="3">
        <v>4841.6000000000004</v>
      </c>
      <c r="F709" s="3">
        <v>138767416</v>
      </c>
      <c r="G709" s="3">
        <f t="shared" si="45"/>
        <v>18.748309823434472</v>
      </c>
      <c r="H709" s="3">
        <f t="shared" si="46"/>
        <v>19.508944302083357</v>
      </c>
      <c r="I709" s="3">
        <f>COUNTIF(Expirydates!$A$2:$A$233,Analysis!A709)</f>
        <v>0</v>
      </c>
      <c r="J709" s="20">
        <f t="shared" si="44"/>
        <v>19.508944302083357</v>
      </c>
      <c r="K709" s="3">
        <f>COUNTIF(Expirydates!$B$2:$B$233,Analysis!A709)</f>
        <v>1</v>
      </c>
      <c r="L709" s="3">
        <f t="shared" si="47"/>
        <v>19.508944302083357</v>
      </c>
      <c r="M709" s="3">
        <f>COUNTIF(Expirydates!$C$2:$C$233,Analysis!A709)</f>
        <v>0</v>
      </c>
    </row>
    <row r="710" spans="1:13">
      <c r="A710" s="8">
        <v>41060</v>
      </c>
      <c r="B710" s="3">
        <v>4896.1000000000004</v>
      </c>
      <c r="C710" s="3">
        <v>4949.25</v>
      </c>
      <c r="D710" s="3">
        <v>4883.55</v>
      </c>
      <c r="E710" s="3">
        <v>4924.25</v>
      </c>
      <c r="F710" s="3">
        <v>296911390</v>
      </c>
      <c r="G710" s="3">
        <f t="shared" si="45"/>
        <v>19.508944302083357</v>
      </c>
      <c r="H710" s="3">
        <f t="shared" si="46"/>
        <v>18.799153137930215</v>
      </c>
      <c r="I710" s="3">
        <f>COUNTIF(Expirydates!$A$2:$A$233,Analysis!A710)</f>
        <v>1</v>
      </c>
      <c r="J710" s="20">
        <f t="shared" si="44"/>
        <v>18.799153137930215</v>
      </c>
      <c r="K710" s="3">
        <f>COUNTIF(Expirydates!$B$2:$B$233,Analysis!A710)</f>
        <v>0</v>
      </c>
      <c r="L710" s="3">
        <f t="shared" si="47"/>
        <v>18.799153137930215</v>
      </c>
      <c r="M710" s="3">
        <f>COUNTIF(Expirydates!$C$2:$C$233,Analysis!A710)</f>
        <v>0</v>
      </c>
    </row>
    <row r="711" spans="1:13">
      <c r="A711" s="8">
        <v>41059</v>
      </c>
      <c r="B711" s="3">
        <v>4964.25</v>
      </c>
      <c r="C711" s="3">
        <v>4982.25</v>
      </c>
      <c r="D711" s="3">
        <v>4944.8999999999996</v>
      </c>
      <c r="E711" s="3">
        <v>4950.75</v>
      </c>
      <c r="F711" s="3">
        <v>146005250</v>
      </c>
      <c r="G711" s="3">
        <f t="shared" si="45"/>
        <v>18.799153137930215</v>
      </c>
      <c r="H711" s="3">
        <f t="shared" si="46"/>
        <v>18.637563449007004</v>
      </c>
      <c r="I711" s="3">
        <f>COUNTIF(Expirydates!$A$2:$A$233,Analysis!A711)</f>
        <v>0</v>
      </c>
      <c r="J711" s="20">
        <f t="shared" si="44"/>
        <v>18.637563449007004</v>
      </c>
      <c r="K711" s="3">
        <f>COUNTIF(Expirydates!$B$2:$B$233,Analysis!A711)</f>
        <v>0</v>
      </c>
      <c r="L711" s="3">
        <f t="shared" si="47"/>
        <v>18.637563449007004</v>
      </c>
      <c r="M711" s="3">
        <f>COUNTIF(Expirydates!$C$2:$C$233,Analysis!A711)</f>
        <v>0</v>
      </c>
    </row>
    <row r="712" spans="1:13">
      <c r="A712" s="8">
        <v>41058</v>
      </c>
      <c r="B712" s="3">
        <v>5005.3500000000004</v>
      </c>
      <c r="C712" s="3">
        <v>5020.1499999999996</v>
      </c>
      <c r="D712" s="3">
        <v>4982.1499999999996</v>
      </c>
      <c r="E712" s="3">
        <v>4990.1000000000004</v>
      </c>
      <c r="F712" s="3">
        <v>124219839</v>
      </c>
      <c r="G712" s="3">
        <f t="shared" si="45"/>
        <v>18.637563449007004</v>
      </c>
      <c r="H712" s="3">
        <f t="shared" si="46"/>
        <v>18.392908552071635</v>
      </c>
      <c r="I712" s="3">
        <f>COUNTIF(Expirydates!$A$2:$A$233,Analysis!A712)</f>
        <v>0</v>
      </c>
      <c r="J712" s="20">
        <f t="shared" si="44"/>
        <v>18.392908552071635</v>
      </c>
      <c r="K712" s="3">
        <f>COUNTIF(Expirydates!$B$2:$B$233,Analysis!A712)</f>
        <v>0</v>
      </c>
      <c r="L712" s="3">
        <f t="shared" si="47"/>
        <v>18.392908552071635</v>
      </c>
      <c r="M712" s="3">
        <f>COUNTIF(Expirydates!$C$2:$C$233,Analysis!A712)</f>
        <v>0</v>
      </c>
    </row>
    <row r="713" spans="1:13">
      <c r="A713" s="8">
        <v>41057</v>
      </c>
      <c r="B713" s="3">
        <v>4931.7</v>
      </c>
      <c r="C713" s="3">
        <v>4994.95</v>
      </c>
      <c r="D713" s="3">
        <v>4931.3</v>
      </c>
      <c r="E713" s="3">
        <v>4985.6499999999996</v>
      </c>
      <c r="F713" s="3">
        <v>97260991</v>
      </c>
      <c r="G713" s="3">
        <f t="shared" si="45"/>
        <v>18.392908552071635</v>
      </c>
      <c r="H713" s="3">
        <f t="shared" si="46"/>
        <v>18.587813846262787</v>
      </c>
      <c r="I713" s="3">
        <f>COUNTIF(Expirydates!$A$2:$A$233,Analysis!A713)</f>
        <v>0</v>
      </c>
      <c r="J713" s="20">
        <f t="shared" si="44"/>
        <v>18.587813846262787</v>
      </c>
      <c r="K713" s="3">
        <f>COUNTIF(Expirydates!$B$2:$B$233,Analysis!A713)</f>
        <v>0</v>
      </c>
      <c r="L713" s="3">
        <f t="shared" si="47"/>
        <v>18.587813846262787</v>
      </c>
      <c r="M713" s="3">
        <f>COUNTIF(Expirydates!$C$2:$C$233,Analysis!A713)</f>
        <v>0</v>
      </c>
    </row>
    <row r="714" spans="1:13">
      <c r="A714" s="8">
        <v>41054</v>
      </c>
      <c r="B714" s="3">
        <v>4905.95</v>
      </c>
      <c r="C714" s="3">
        <v>4935.8</v>
      </c>
      <c r="D714" s="3">
        <v>4889.3500000000004</v>
      </c>
      <c r="E714" s="3">
        <v>4920.3999999999996</v>
      </c>
      <c r="F714" s="3">
        <v>118191157</v>
      </c>
      <c r="G714" s="3">
        <f t="shared" si="45"/>
        <v>18.587813846262787</v>
      </c>
      <c r="H714" s="3">
        <f t="shared" si="46"/>
        <v>18.760538899019483</v>
      </c>
      <c r="I714" s="3">
        <f>COUNTIF(Expirydates!$A$2:$A$233,Analysis!A714)</f>
        <v>0</v>
      </c>
      <c r="J714" s="20">
        <f t="shared" si="44"/>
        <v>18.760538899019483</v>
      </c>
      <c r="K714" s="3">
        <f>COUNTIF(Expirydates!$B$2:$B$233,Analysis!A714)</f>
        <v>0</v>
      </c>
      <c r="L714" s="3">
        <f t="shared" si="47"/>
        <v>18.760538899019483</v>
      </c>
      <c r="M714" s="3">
        <f>COUNTIF(Expirydates!$C$2:$C$233,Analysis!A714)</f>
        <v>0</v>
      </c>
    </row>
    <row r="715" spans="1:13">
      <c r="A715" s="8">
        <v>41053</v>
      </c>
      <c r="B715" s="3">
        <v>4863.3999999999996</v>
      </c>
      <c r="C715" s="3">
        <v>4931.8999999999996</v>
      </c>
      <c r="D715" s="3">
        <v>4830.1499999999996</v>
      </c>
      <c r="E715" s="3">
        <v>4921.3999999999996</v>
      </c>
      <c r="F715" s="3">
        <v>140474832</v>
      </c>
      <c r="G715" s="3">
        <f t="shared" si="45"/>
        <v>18.760538899019483</v>
      </c>
      <c r="H715" s="3">
        <f t="shared" si="46"/>
        <v>18.728959738458826</v>
      </c>
      <c r="I715" s="3">
        <f>COUNTIF(Expirydates!$A$2:$A$233,Analysis!A715)</f>
        <v>0</v>
      </c>
      <c r="J715" s="20">
        <f t="shared" si="44"/>
        <v>18.728959738458826</v>
      </c>
      <c r="K715" s="3">
        <f>COUNTIF(Expirydates!$B$2:$B$233,Analysis!A715)</f>
        <v>0</v>
      </c>
      <c r="L715" s="3">
        <f t="shared" si="47"/>
        <v>18.728959738458826</v>
      </c>
      <c r="M715" s="3">
        <f>COUNTIF(Expirydates!$C$2:$C$233,Analysis!A715)</f>
        <v>1</v>
      </c>
    </row>
    <row r="716" spans="1:13">
      <c r="A716" s="8">
        <v>41052</v>
      </c>
      <c r="B716" s="3">
        <v>4843</v>
      </c>
      <c r="C716" s="3">
        <v>4853.75</v>
      </c>
      <c r="D716" s="3">
        <v>4803.95</v>
      </c>
      <c r="E716" s="3">
        <v>4835.6499999999996</v>
      </c>
      <c r="F716" s="3">
        <v>136108067</v>
      </c>
      <c r="G716" s="3">
        <f t="shared" si="45"/>
        <v>18.728959738458826</v>
      </c>
      <c r="H716" s="3">
        <f t="shared" si="46"/>
        <v>18.689243282446579</v>
      </c>
      <c r="I716" s="3">
        <f>COUNTIF(Expirydates!$A$2:$A$233,Analysis!A716)</f>
        <v>0</v>
      </c>
      <c r="J716" s="20">
        <f t="shared" si="44"/>
        <v>18.689243282446579</v>
      </c>
      <c r="K716" s="3">
        <f>COUNTIF(Expirydates!$B$2:$B$233,Analysis!A716)</f>
        <v>0</v>
      </c>
      <c r="L716" s="3">
        <f t="shared" si="47"/>
        <v>18.689243282446579</v>
      </c>
      <c r="M716" s="3">
        <f>COUNTIF(Expirydates!$C$2:$C$233,Analysis!A716)</f>
        <v>0</v>
      </c>
    </row>
    <row r="717" spans="1:13">
      <c r="A717" s="8">
        <v>41051</v>
      </c>
      <c r="B717" s="3">
        <v>4954.7</v>
      </c>
      <c r="C717" s="3">
        <v>4956.3500000000004</v>
      </c>
      <c r="D717" s="3">
        <v>4849.8999999999996</v>
      </c>
      <c r="E717" s="3">
        <v>4860.5</v>
      </c>
      <c r="F717" s="3">
        <v>130808278</v>
      </c>
      <c r="G717" s="3">
        <f t="shared" si="45"/>
        <v>18.689243282446579</v>
      </c>
      <c r="H717" s="3">
        <f t="shared" si="46"/>
        <v>18.573461666089745</v>
      </c>
      <c r="I717" s="3">
        <f>COUNTIF(Expirydates!$A$2:$A$233,Analysis!A717)</f>
        <v>0</v>
      </c>
      <c r="J717" s="20">
        <f t="shared" si="44"/>
        <v>18.573461666089745</v>
      </c>
      <c r="K717" s="3">
        <f>COUNTIF(Expirydates!$B$2:$B$233,Analysis!A717)</f>
        <v>0</v>
      </c>
      <c r="L717" s="3">
        <f t="shared" si="47"/>
        <v>18.573461666089745</v>
      </c>
      <c r="M717" s="3">
        <f>COUNTIF(Expirydates!$C$2:$C$233,Analysis!A717)</f>
        <v>0</v>
      </c>
    </row>
    <row r="718" spans="1:13">
      <c r="A718" s="8">
        <v>41050</v>
      </c>
      <c r="B718" s="3">
        <v>4888.5</v>
      </c>
      <c r="C718" s="3">
        <v>4937.5</v>
      </c>
      <c r="D718" s="3">
        <v>4888.5</v>
      </c>
      <c r="E718" s="3">
        <v>4906.05</v>
      </c>
      <c r="F718" s="3">
        <v>116506971</v>
      </c>
      <c r="G718" s="3">
        <f t="shared" si="45"/>
        <v>18.573461666089745</v>
      </c>
      <c r="H718" s="3">
        <f t="shared" si="46"/>
        <v>18.855760633317743</v>
      </c>
      <c r="I718" s="3">
        <f>COUNTIF(Expirydates!$A$2:$A$233,Analysis!A718)</f>
        <v>0</v>
      </c>
      <c r="J718" s="20">
        <f t="shared" si="44"/>
        <v>18.855760633317743</v>
      </c>
      <c r="K718" s="3">
        <f>COUNTIF(Expirydates!$B$2:$B$233,Analysis!A718)</f>
        <v>0</v>
      </c>
      <c r="L718" s="3">
        <f t="shared" si="47"/>
        <v>18.855760633317743</v>
      </c>
      <c r="M718" s="3">
        <f>COUNTIF(Expirydates!$C$2:$C$233,Analysis!A718)</f>
        <v>0</v>
      </c>
    </row>
    <row r="719" spans="1:13">
      <c r="A719" s="8">
        <v>41047</v>
      </c>
      <c r="B719" s="3">
        <v>4796.3999999999996</v>
      </c>
      <c r="C719" s="3">
        <v>4908.5</v>
      </c>
      <c r="D719" s="3">
        <v>4788.95</v>
      </c>
      <c r="E719" s="3">
        <v>4891.45</v>
      </c>
      <c r="F719" s="3">
        <v>154508649</v>
      </c>
      <c r="G719" s="3">
        <f t="shared" si="45"/>
        <v>18.855760633317743</v>
      </c>
      <c r="H719" s="3">
        <f t="shared" si="46"/>
        <v>18.863146352364282</v>
      </c>
      <c r="I719" s="3">
        <f>COUNTIF(Expirydates!$A$2:$A$233,Analysis!A719)</f>
        <v>1</v>
      </c>
      <c r="J719" s="20">
        <f t="shared" si="44"/>
        <v>18.863146352364282</v>
      </c>
      <c r="K719" s="3">
        <f>COUNTIF(Expirydates!$B$2:$B$233,Analysis!A719)</f>
        <v>0</v>
      </c>
      <c r="L719" s="3">
        <f t="shared" si="47"/>
        <v>18.863146352364282</v>
      </c>
      <c r="M719" s="3">
        <f>COUNTIF(Expirydates!$C$2:$C$233,Analysis!A719)</f>
        <v>0</v>
      </c>
    </row>
    <row r="720" spans="1:13">
      <c r="A720" s="8">
        <v>41046</v>
      </c>
      <c r="B720" s="3">
        <v>4878.6000000000004</v>
      </c>
      <c r="C720" s="3">
        <v>4922.25</v>
      </c>
      <c r="D720" s="3">
        <v>4850.2</v>
      </c>
      <c r="E720" s="3">
        <v>4870.2</v>
      </c>
      <c r="F720" s="3">
        <v>155654031</v>
      </c>
      <c r="G720" s="3">
        <f t="shared" si="45"/>
        <v>18.863146352364282</v>
      </c>
      <c r="H720" s="3">
        <f t="shared" si="46"/>
        <v>18.9217499583612</v>
      </c>
      <c r="I720" s="3">
        <f>COUNTIF(Expirydates!$A$2:$A$233,Analysis!A720)</f>
        <v>0</v>
      </c>
      <c r="J720" s="20">
        <f t="shared" si="44"/>
        <v>18.9217499583612</v>
      </c>
      <c r="K720" s="3">
        <f>COUNTIF(Expirydates!$B$2:$B$233,Analysis!A720)</f>
        <v>0</v>
      </c>
      <c r="L720" s="3">
        <f t="shared" si="47"/>
        <v>18.9217499583612</v>
      </c>
      <c r="M720" s="3">
        <f>COUNTIF(Expirydates!$C$2:$C$233,Analysis!A720)</f>
        <v>0</v>
      </c>
    </row>
    <row r="721" spans="1:13">
      <c r="A721" s="8">
        <v>41045</v>
      </c>
      <c r="B721" s="3">
        <v>4875.3</v>
      </c>
      <c r="C721" s="3">
        <v>4882.25</v>
      </c>
      <c r="D721" s="3">
        <v>4837.05</v>
      </c>
      <c r="E721" s="3">
        <v>4858.25</v>
      </c>
      <c r="F721" s="3">
        <v>165048505</v>
      </c>
      <c r="G721" s="3">
        <f t="shared" si="45"/>
        <v>18.9217499583612</v>
      </c>
      <c r="H721" s="3">
        <f t="shared" si="46"/>
        <v>18.772179310536693</v>
      </c>
      <c r="I721" s="3">
        <f>COUNTIF(Expirydates!$A$2:$A$233,Analysis!A721)</f>
        <v>0</v>
      </c>
      <c r="J721" s="20">
        <f t="shared" si="44"/>
        <v>18.772179310536693</v>
      </c>
      <c r="K721" s="3">
        <f>COUNTIF(Expirydates!$B$2:$B$233,Analysis!A721)</f>
        <v>0</v>
      </c>
      <c r="L721" s="3">
        <f t="shared" si="47"/>
        <v>18.772179310536693</v>
      </c>
      <c r="M721" s="3">
        <f>COUNTIF(Expirydates!$C$2:$C$233,Analysis!A721)</f>
        <v>0</v>
      </c>
    </row>
    <row r="722" spans="1:13">
      <c r="A722" s="8">
        <v>41044</v>
      </c>
      <c r="B722" s="3">
        <v>4869.8500000000004</v>
      </c>
      <c r="C722" s="3">
        <v>4955.2</v>
      </c>
      <c r="D722" s="3">
        <v>4868.55</v>
      </c>
      <c r="E722" s="3">
        <v>4942.8</v>
      </c>
      <c r="F722" s="3">
        <v>142119571</v>
      </c>
      <c r="G722" s="3">
        <f t="shared" si="45"/>
        <v>18.772179310536693</v>
      </c>
      <c r="H722" s="3">
        <f t="shared" si="46"/>
        <v>18.659317658851666</v>
      </c>
      <c r="I722" s="3">
        <f>COUNTIF(Expirydates!$A$2:$A$233,Analysis!A722)</f>
        <v>0</v>
      </c>
      <c r="J722" s="20">
        <f t="shared" si="44"/>
        <v>18.659317658851666</v>
      </c>
      <c r="K722" s="3">
        <f>COUNTIF(Expirydates!$B$2:$B$233,Analysis!A722)</f>
        <v>0</v>
      </c>
      <c r="L722" s="3">
        <f t="shared" si="47"/>
        <v>18.659317658851666</v>
      </c>
      <c r="M722" s="3">
        <f>COUNTIF(Expirydates!$C$2:$C$233,Analysis!A722)</f>
        <v>0</v>
      </c>
    </row>
    <row r="723" spans="1:13">
      <c r="A723" s="8">
        <v>41043</v>
      </c>
      <c r="B723" s="3">
        <v>4934.3500000000004</v>
      </c>
      <c r="C723" s="3">
        <v>4957.2</v>
      </c>
      <c r="D723" s="3">
        <v>4874.5</v>
      </c>
      <c r="E723" s="3">
        <v>4907.8</v>
      </c>
      <c r="F723" s="3">
        <v>126951751</v>
      </c>
      <c r="G723" s="3">
        <f t="shared" si="45"/>
        <v>18.659317658851666</v>
      </c>
      <c r="H723" s="3">
        <f t="shared" si="46"/>
        <v>18.746569096925359</v>
      </c>
      <c r="I723" s="3">
        <f>COUNTIF(Expirydates!$A$2:$A$233,Analysis!A723)</f>
        <v>0</v>
      </c>
      <c r="J723" s="20">
        <f t="shared" si="44"/>
        <v>18.746569096925359</v>
      </c>
      <c r="K723" s="3">
        <f>COUNTIF(Expirydates!$B$2:$B$233,Analysis!A723)</f>
        <v>0</v>
      </c>
      <c r="L723" s="3">
        <f t="shared" si="47"/>
        <v>18.746569096925359</v>
      </c>
      <c r="M723" s="3">
        <f>COUNTIF(Expirydates!$C$2:$C$233,Analysis!A723)</f>
        <v>0</v>
      </c>
    </row>
    <row r="724" spans="1:13">
      <c r="A724" s="8">
        <v>41040</v>
      </c>
      <c r="B724" s="3">
        <v>4938.8500000000004</v>
      </c>
      <c r="C724" s="3">
        <v>4976.25</v>
      </c>
      <c r="D724" s="3">
        <v>4906.1499999999996</v>
      </c>
      <c r="E724" s="3">
        <v>4928.8999999999996</v>
      </c>
      <c r="F724" s="3">
        <v>138526070</v>
      </c>
      <c r="G724" s="3">
        <f t="shared" si="45"/>
        <v>18.746569096925359</v>
      </c>
      <c r="H724" s="3">
        <f t="shared" si="46"/>
        <v>18.764491920269624</v>
      </c>
      <c r="I724" s="3">
        <f>COUNTIF(Expirydates!$A$2:$A$233,Analysis!A724)</f>
        <v>0</v>
      </c>
      <c r="J724" s="20">
        <f t="shared" si="44"/>
        <v>18.764491920269624</v>
      </c>
      <c r="K724" s="3">
        <f>COUNTIF(Expirydates!$B$2:$B$233,Analysis!A724)</f>
        <v>0</v>
      </c>
      <c r="L724" s="3">
        <f t="shared" si="47"/>
        <v>18.764491920269624</v>
      </c>
      <c r="M724" s="3">
        <f>COUNTIF(Expirydates!$C$2:$C$233,Analysis!A724)</f>
        <v>1</v>
      </c>
    </row>
    <row r="725" spans="1:13">
      <c r="A725" s="8">
        <v>41039</v>
      </c>
      <c r="B725" s="3">
        <v>4984.1499999999996</v>
      </c>
      <c r="C725" s="3">
        <v>5039.3</v>
      </c>
      <c r="D725" s="3">
        <v>4950.3</v>
      </c>
      <c r="E725" s="3">
        <v>4965.7</v>
      </c>
      <c r="F725" s="3">
        <v>141031231</v>
      </c>
      <c r="G725" s="3">
        <f t="shared" si="45"/>
        <v>18.764491920269624</v>
      </c>
      <c r="H725" s="3">
        <f t="shared" si="46"/>
        <v>19.010915570770209</v>
      </c>
      <c r="I725" s="3">
        <f>COUNTIF(Expirydates!$A$2:$A$233,Analysis!A725)</f>
        <v>0</v>
      </c>
      <c r="J725" s="20">
        <f t="shared" si="44"/>
        <v>19.010915570770209</v>
      </c>
      <c r="K725" s="3">
        <f>COUNTIF(Expirydates!$B$2:$B$233,Analysis!A725)</f>
        <v>0</v>
      </c>
      <c r="L725" s="3">
        <f t="shared" si="47"/>
        <v>19.010915570770209</v>
      </c>
      <c r="M725" s="3">
        <f>COUNTIF(Expirydates!$C$2:$C$233,Analysis!A725)</f>
        <v>0</v>
      </c>
    </row>
    <row r="726" spans="1:13">
      <c r="A726" s="8">
        <v>41038</v>
      </c>
      <c r="B726" s="3">
        <v>4967.8999999999996</v>
      </c>
      <c r="C726" s="3">
        <v>5016.25</v>
      </c>
      <c r="D726" s="3">
        <v>4956.45</v>
      </c>
      <c r="E726" s="3">
        <v>4974.8</v>
      </c>
      <c r="F726" s="3">
        <v>180441209</v>
      </c>
      <c r="G726" s="3">
        <f t="shared" si="45"/>
        <v>19.010915570770209</v>
      </c>
      <c r="H726" s="3">
        <f t="shared" si="46"/>
        <v>18.916976595973562</v>
      </c>
      <c r="I726" s="3">
        <f>COUNTIF(Expirydates!$A$2:$A$233,Analysis!A726)</f>
        <v>0</v>
      </c>
      <c r="J726" s="20">
        <f t="shared" si="44"/>
        <v>18.916976595973562</v>
      </c>
      <c r="K726" s="3">
        <f>COUNTIF(Expirydates!$B$2:$B$233,Analysis!A726)</f>
        <v>0</v>
      </c>
      <c r="L726" s="3">
        <f t="shared" si="47"/>
        <v>18.916976595973562</v>
      </c>
      <c r="M726" s="3">
        <f>COUNTIF(Expirydates!$C$2:$C$233,Analysis!A726)</f>
        <v>0</v>
      </c>
    </row>
    <row r="727" spans="1:13">
      <c r="A727" s="8">
        <v>41037</v>
      </c>
      <c r="B727" s="3">
        <v>5114.7</v>
      </c>
      <c r="C727" s="3">
        <v>5119.95</v>
      </c>
      <c r="D727" s="3">
        <v>4983.6000000000004</v>
      </c>
      <c r="E727" s="3">
        <v>4999.95</v>
      </c>
      <c r="F727" s="3">
        <v>164262546</v>
      </c>
      <c r="G727" s="3">
        <f t="shared" si="45"/>
        <v>18.916976595973562</v>
      </c>
      <c r="H727" s="3">
        <f t="shared" si="46"/>
        <v>18.941091075303838</v>
      </c>
      <c r="I727" s="3">
        <f>COUNTIF(Expirydates!$A$2:$A$233,Analysis!A727)</f>
        <v>0</v>
      </c>
      <c r="J727" s="20">
        <f t="shared" si="44"/>
        <v>18.941091075303838</v>
      </c>
      <c r="K727" s="3">
        <f>COUNTIF(Expirydates!$B$2:$B$233,Analysis!A727)</f>
        <v>0</v>
      </c>
      <c r="L727" s="3">
        <f t="shared" si="47"/>
        <v>18.941091075303838</v>
      </c>
      <c r="M727" s="3">
        <f>COUNTIF(Expirydates!$C$2:$C$233,Analysis!A727)</f>
        <v>0</v>
      </c>
    </row>
    <row r="728" spans="1:13">
      <c r="A728" s="8">
        <v>41036</v>
      </c>
      <c r="B728" s="3">
        <v>5017.8</v>
      </c>
      <c r="C728" s="3">
        <v>5124.75</v>
      </c>
      <c r="D728" s="3">
        <v>4988</v>
      </c>
      <c r="E728" s="3">
        <v>5114.1499999999996</v>
      </c>
      <c r="F728" s="3">
        <v>168271798</v>
      </c>
      <c r="G728" s="3">
        <f t="shared" si="45"/>
        <v>18.941091075303838</v>
      </c>
      <c r="H728" s="3">
        <f t="shared" si="46"/>
        <v>18.847937917412501</v>
      </c>
      <c r="I728" s="3">
        <f>COUNTIF(Expirydates!$A$2:$A$233,Analysis!A728)</f>
        <v>0</v>
      </c>
      <c r="J728" s="20">
        <f t="shared" si="44"/>
        <v>18.847937917412501</v>
      </c>
      <c r="K728" s="3">
        <f>COUNTIF(Expirydates!$B$2:$B$233,Analysis!A728)</f>
        <v>0</v>
      </c>
      <c r="L728" s="3">
        <f t="shared" si="47"/>
        <v>18.847937917412501</v>
      </c>
      <c r="M728" s="3">
        <f>COUNTIF(Expirydates!$C$2:$C$233,Analysis!A728)</f>
        <v>0</v>
      </c>
    </row>
    <row r="729" spans="1:13">
      <c r="A729" s="8">
        <v>41033</v>
      </c>
      <c r="B729" s="3">
        <v>5166.6499999999996</v>
      </c>
      <c r="C729" s="3">
        <v>5177.2</v>
      </c>
      <c r="D729" s="3">
        <v>5070.6000000000004</v>
      </c>
      <c r="E729" s="3">
        <v>5086.8500000000004</v>
      </c>
      <c r="F729" s="3">
        <v>153304687</v>
      </c>
      <c r="G729" s="3">
        <f t="shared" si="45"/>
        <v>18.847937917412501</v>
      </c>
      <c r="H729" s="3">
        <f t="shared" si="46"/>
        <v>18.591047779344333</v>
      </c>
      <c r="I729" s="3">
        <f>COUNTIF(Expirydates!$A$2:$A$233,Analysis!A729)</f>
        <v>0</v>
      </c>
      <c r="J729" s="20">
        <f t="shared" si="44"/>
        <v>18.591047779344333</v>
      </c>
      <c r="K729" s="3">
        <f>COUNTIF(Expirydates!$B$2:$B$233,Analysis!A729)</f>
        <v>0</v>
      </c>
      <c r="L729" s="3">
        <f t="shared" si="47"/>
        <v>18.591047779344333</v>
      </c>
      <c r="M729" s="3">
        <f>COUNTIF(Expirydates!$C$2:$C$233,Analysis!A729)</f>
        <v>0</v>
      </c>
    </row>
    <row r="730" spans="1:13">
      <c r="A730" s="8">
        <v>41032</v>
      </c>
      <c r="B730" s="3">
        <v>5211.2</v>
      </c>
      <c r="C730" s="3">
        <v>5217.3</v>
      </c>
      <c r="D730" s="3">
        <v>5180.6499999999996</v>
      </c>
      <c r="E730" s="3">
        <v>5188.3999999999996</v>
      </c>
      <c r="F730" s="3">
        <v>118573998</v>
      </c>
      <c r="G730" s="3">
        <f t="shared" si="45"/>
        <v>18.591047779344333</v>
      </c>
      <c r="H730" s="3">
        <f t="shared" si="46"/>
        <v>18.597430875808524</v>
      </c>
      <c r="I730" s="3">
        <f>COUNTIF(Expirydates!$A$2:$A$233,Analysis!A730)</f>
        <v>0</v>
      </c>
      <c r="J730" s="20">
        <f t="shared" si="44"/>
        <v>18.597430875808524</v>
      </c>
      <c r="K730" s="3">
        <f>COUNTIF(Expirydates!$B$2:$B$233,Analysis!A730)</f>
        <v>0</v>
      </c>
      <c r="L730" s="3">
        <f t="shared" si="47"/>
        <v>18.597430875808524</v>
      </c>
      <c r="M730" s="3">
        <f>COUNTIF(Expirydates!$C$2:$C$233,Analysis!A730)</f>
        <v>0</v>
      </c>
    </row>
    <row r="731" spans="1:13">
      <c r="A731" s="8">
        <v>41031</v>
      </c>
      <c r="B731" s="3">
        <v>5254.3</v>
      </c>
      <c r="C731" s="3">
        <v>5279.6</v>
      </c>
      <c r="D731" s="3">
        <v>5226.45</v>
      </c>
      <c r="E731" s="3">
        <v>5239.1499999999996</v>
      </c>
      <c r="F731" s="3">
        <v>119333288</v>
      </c>
      <c r="G731" s="3">
        <f t="shared" si="45"/>
        <v>18.597430875808524</v>
      </c>
      <c r="H731" s="3">
        <f t="shared" si="46"/>
        <v>18.498923833283758</v>
      </c>
      <c r="I731" s="3">
        <f>COUNTIF(Expirydates!$A$2:$A$233,Analysis!A731)</f>
        <v>0</v>
      </c>
      <c r="J731" s="20">
        <f t="shared" si="44"/>
        <v>18.498923833283758</v>
      </c>
      <c r="K731" s="3">
        <f>COUNTIF(Expirydates!$B$2:$B$233,Analysis!A731)</f>
        <v>0</v>
      </c>
      <c r="L731" s="3">
        <f t="shared" si="47"/>
        <v>18.498923833283758</v>
      </c>
      <c r="M731" s="3">
        <f>COUNTIF(Expirydates!$C$2:$C$233,Analysis!A731)</f>
        <v>0</v>
      </c>
    </row>
    <row r="732" spans="1:13">
      <c r="A732" s="8">
        <v>41029</v>
      </c>
      <c r="B732" s="3">
        <v>5201.45</v>
      </c>
      <c r="C732" s="3">
        <v>5262.15</v>
      </c>
      <c r="D732" s="3">
        <v>5201.45</v>
      </c>
      <c r="E732" s="3">
        <v>5248.15</v>
      </c>
      <c r="F732" s="3">
        <v>108138550</v>
      </c>
      <c r="G732" s="3">
        <f t="shared" si="45"/>
        <v>18.498923833283758</v>
      </c>
      <c r="H732" s="3">
        <f t="shared" si="46"/>
        <v>15.695845915806267</v>
      </c>
      <c r="I732" s="3">
        <f>COUNTIF(Expirydates!$A$2:$A$233,Analysis!A732)</f>
        <v>0</v>
      </c>
      <c r="J732" s="20">
        <f t="shared" si="44"/>
        <v>15.695845915806267</v>
      </c>
      <c r="K732" s="3">
        <f>COUNTIF(Expirydates!$B$2:$B$233,Analysis!A732)</f>
        <v>0</v>
      </c>
      <c r="L732" s="3">
        <f t="shared" si="47"/>
        <v>15.695845915806267</v>
      </c>
      <c r="M732" s="3">
        <f>COUNTIF(Expirydates!$C$2:$C$233,Analysis!A732)</f>
        <v>0</v>
      </c>
    </row>
    <row r="733" spans="1:13">
      <c r="A733" s="8">
        <v>41027</v>
      </c>
      <c r="B733" s="3">
        <v>5209.6000000000004</v>
      </c>
      <c r="C733" s="3">
        <v>5216.3999999999996</v>
      </c>
      <c r="D733" s="3">
        <v>5196.3500000000004</v>
      </c>
      <c r="E733" s="3">
        <v>5209</v>
      </c>
      <c r="F733" s="3">
        <v>6555703</v>
      </c>
      <c r="G733" s="3">
        <f t="shared" si="45"/>
        <v>15.695845915806267</v>
      </c>
      <c r="H733" s="3">
        <f t="shared" si="46"/>
        <v>18.673456454040764</v>
      </c>
      <c r="I733" s="3">
        <f>COUNTIF(Expirydates!$A$2:$A$233,Analysis!A733)</f>
        <v>0</v>
      </c>
      <c r="J733" s="20">
        <f t="shared" si="44"/>
        <v>18.673456454040764</v>
      </c>
      <c r="K733" s="3">
        <f>COUNTIF(Expirydates!$B$2:$B$233,Analysis!A733)</f>
        <v>0</v>
      </c>
      <c r="L733" s="3">
        <f t="shared" si="47"/>
        <v>18.673456454040764</v>
      </c>
      <c r="M733" s="3">
        <f>COUNTIF(Expirydates!$C$2:$C$233,Analysis!A733)</f>
        <v>0</v>
      </c>
    </row>
    <row r="734" spans="1:13">
      <c r="A734" s="8">
        <v>41026</v>
      </c>
      <c r="B734" s="3">
        <v>5189</v>
      </c>
      <c r="C734" s="3">
        <v>5223.05</v>
      </c>
      <c r="D734" s="3">
        <v>5154.3</v>
      </c>
      <c r="E734" s="3">
        <v>5190.6000000000004</v>
      </c>
      <c r="F734" s="3">
        <v>128759445</v>
      </c>
      <c r="G734" s="3">
        <f t="shared" si="45"/>
        <v>18.673456454040764</v>
      </c>
      <c r="H734" s="3">
        <f t="shared" si="46"/>
        <v>19.040716424177134</v>
      </c>
      <c r="I734" s="3">
        <f>COUNTIF(Expirydates!$A$2:$A$233,Analysis!A734)</f>
        <v>0</v>
      </c>
      <c r="J734" s="20">
        <f t="shared" si="44"/>
        <v>19.040716424177134</v>
      </c>
      <c r="K734" s="3">
        <f>COUNTIF(Expirydates!$B$2:$B$233,Analysis!A734)</f>
        <v>1</v>
      </c>
      <c r="L734" s="3">
        <f t="shared" si="47"/>
        <v>19.040716424177134</v>
      </c>
      <c r="M734" s="3">
        <f>COUNTIF(Expirydates!$C$2:$C$233,Analysis!A734)</f>
        <v>0</v>
      </c>
    </row>
    <row r="735" spans="1:13">
      <c r="A735" s="8">
        <v>41025</v>
      </c>
      <c r="B735" s="3">
        <v>5214.75</v>
      </c>
      <c r="C735" s="3">
        <v>5215.6000000000004</v>
      </c>
      <c r="D735" s="3">
        <v>5179.05</v>
      </c>
      <c r="E735" s="3">
        <v>5189</v>
      </c>
      <c r="F735" s="3">
        <v>185899437</v>
      </c>
      <c r="G735" s="3">
        <f t="shared" si="45"/>
        <v>19.040716424177134</v>
      </c>
      <c r="H735" s="3">
        <f t="shared" si="46"/>
        <v>18.777730790531304</v>
      </c>
      <c r="I735" s="3">
        <f>COUNTIF(Expirydates!$A$2:$A$233,Analysis!A735)</f>
        <v>1</v>
      </c>
      <c r="J735" s="20">
        <f t="shared" si="44"/>
        <v>18.777730790531304</v>
      </c>
      <c r="K735" s="3">
        <f>COUNTIF(Expirydates!$B$2:$B$233,Analysis!A735)</f>
        <v>0</v>
      </c>
      <c r="L735" s="3">
        <f t="shared" si="47"/>
        <v>18.777730790531304</v>
      </c>
      <c r="M735" s="3">
        <f>COUNTIF(Expirydates!$C$2:$C$233,Analysis!A735)</f>
        <v>0</v>
      </c>
    </row>
    <row r="736" spans="1:13">
      <c r="A736" s="8">
        <v>41024</v>
      </c>
      <c r="B736" s="3">
        <v>5222.2</v>
      </c>
      <c r="C736" s="3">
        <v>5236.1000000000004</v>
      </c>
      <c r="D736" s="3">
        <v>5160.6499999999996</v>
      </c>
      <c r="E736" s="3">
        <v>5202</v>
      </c>
      <c r="F736" s="3">
        <v>142910739</v>
      </c>
      <c r="G736" s="3">
        <f t="shared" si="45"/>
        <v>18.777730790531304</v>
      </c>
      <c r="H736" s="3">
        <f t="shared" si="46"/>
        <v>18.86327883614123</v>
      </c>
      <c r="I736" s="3">
        <f>COUNTIF(Expirydates!$A$2:$A$233,Analysis!A736)</f>
        <v>0</v>
      </c>
      <c r="J736" s="20">
        <f t="shared" si="44"/>
        <v>18.86327883614123</v>
      </c>
      <c r="K736" s="3">
        <f>COUNTIF(Expirydates!$B$2:$B$233,Analysis!A736)</f>
        <v>0</v>
      </c>
      <c r="L736" s="3">
        <f t="shared" si="47"/>
        <v>18.86327883614123</v>
      </c>
      <c r="M736" s="3">
        <f>COUNTIF(Expirydates!$C$2:$C$233,Analysis!A736)</f>
        <v>0</v>
      </c>
    </row>
    <row r="737" spans="1:13">
      <c r="A737" s="8">
        <v>41023</v>
      </c>
      <c r="B737" s="3">
        <v>5215.8999999999996</v>
      </c>
      <c r="C737" s="3">
        <v>5232.3500000000004</v>
      </c>
      <c r="D737" s="3">
        <v>5180.3500000000004</v>
      </c>
      <c r="E737" s="3">
        <v>5222.6499999999996</v>
      </c>
      <c r="F737" s="3">
        <v>155674654</v>
      </c>
      <c r="G737" s="3">
        <f t="shared" si="45"/>
        <v>18.86327883614123</v>
      </c>
      <c r="H737" s="3">
        <f t="shared" si="46"/>
        <v>18.743071014902785</v>
      </c>
      <c r="I737" s="3">
        <f>COUNTIF(Expirydates!$A$2:$A$233,Analysis!A737)</f>
        <v>0</v>
      </c>
      <c r="J737" s="20">
        <f t="shared" si="44"/>
        <v>18.743071014902785</v>
      </c>
      <c r="K737" s="3">
        <f>COUNTIF(Expirydates!$B$2:$B$233,Analysis!A737)</f>
        <v>0</v>
      </c>
      <c r="L737" s="3">
        <f t="shared" si="47"/>
        <v>18.743071014902785</v>
      </c>
      <c r="M737" s="3">
        <f>COUNTIF(Expirydates!$C$2:$C$233,Analysis!A737)</f>
        <v>0</v>
      </c>
    </row>
    <row r="738" spans="1:13">
      <c r="A738" s="8">
        <v>41022</v>
      </c>
      <c r="B738" s="3">
        <v>5277.4</v>
      </c>
      <c r="C738" s="3">
        <v>5310.55</v>
      </c>
      <c r="D738" s="3">
        <v>5187.1499999999996</v>
      </c>
      <c r="E738" s="3">
        <v>5200.6000000000004</v>
      </c>
      <c r="F738" s="3">
        <v>138042341</v>
      </c>
      <c r="G738" s="3">
        <f t="shared" si="45"/>
        <v>18.743071014902785</v>
      </c>
      <c r="H738" s="3">
        <f t="shared" si="46"/>
        <v>18.722655815594912</v>
      </c>
      <c r="I738" s="3">
        <f>COUNTIF(Expirydates!$A$2:$A$233,Analysis!A738)</f>
        <v>0</v>
      </c>
      <c r="J738" s="20">
        <f t="shared" si="44"/>
        <v>18.722655815594912</v>
      </c>
      <c r="K738" s="3">
        <f>COUNTIF(Expirydates!$B$2:$B$233,Analysis!A738)</f>
        <v>0</v>
      </c>
      <c r="L738" s="3">
        <f t="shared" si="47"/>
        <v>18.722655815594912</v>
      </c>
      <c r="M738" s="3">
        <f>COUNTIF(Expirydates!$C$2:$C$233,Analysis!A738)</f>
        <v>0</v>
      </c>
    </row>
    <row r="739" spans="1:13">
      <c r="A739" s="8">
        <v>41019</v>
      </c>
      <c r="B739" s="3">
        <v>5313.95</v>
      </c>
      <c r="C739" s="3">
        <v>5336.15</v>
      </c>
      <c r="D739" s="3">
        <v>5245.45</v>
      </c>
      <c r="E739" s="3">
        <v>5290.85</v>
      </c>
      <c r="F739" s="3">
        <v>135252751</v>
      </c>
      <c r="G739" s="3">
        <f t="shared" si="45"/>
        <v>18.722655815594912</v>
      </c>
      <c r="H739" s="3">
        <f t="shared" si="46"/>
        <v>18.709985711297545</v>
      </c>
      <c r="I739" s="3">
        <f>COUNTIF(Expirydates!$A$2:$A$233,Analysis!A739)</f>
        <v>1</v>
      </c>
      <c r="J739" s="20">
        <f t="shared" si="44"/>
        <v>18.709985711297545</v>
      </c>
      <c r="K739" s="3">
        <f>COUNTIF(Expirydates!$B$2:$B$233,Analysis!A739)</f>
        <v>0</v>
      </c>
      <c r="L739" s="3">
        <f t="shared" si="47"/>
        <v>18.709985711297545</v>
      </c>
      <c r="M739" s="3">
        <f>COUNTIF(Expirydates!$C$2:$C$233,Analysis!A739)</f>
        <v>0</v>
      </c>
    </row>
    <row r="740" spans="1:13">
      <c r="A740" s="8">
        <v>41018</v>
      </c>
      <c r="B740" s="3">
        <v>5320.6</v>
      </c>
      <c r="C740" s="3">
        <v>5342.45</v>
      </c>
      <c r="D740" s="3">
        <v>5291.3</v>
      </c>
      <c r="E740" s="3">
        <v>5332.4</v>
      </c>
      <c r="F740" s="3">
        <v>133549895</v>
      </c>
      <c r="G740" s="3">
        <f t="shared" si="45"/>
        <v>18.709985711297545</v>
      </c>
      <c r="H740" s="3">
        <f t="shared" si="46"/>
        <v>18.844270202556668</v>
      </c>
      <c r="I740" s="3">
        <f>COUNTIF(Expirydates!$A$2:$A$233,Analysis!A740)</f>
        <v>0</v>
      </c>
      <c r="J740" s="20">
        <f t="shared" si="44"/>
        <v>18.844270202556668</v>
      </c>
      <c r="K740" s="3">
        <f>COUNTIF(Expirydates!$B$2:$B$233,Analysis!A740)</f>
        <v>0</v>
      </c>
      <c r="L740" s="3">
        <f t="shared" si="47"/>
        <v>18.844270202556668</v>
      </c>
      <c r="M740" s="3">
        <f>COUNTIF(Expirydates!$C$2:$C$233,Analysis!A740)</f>
        <v>1</v>
      </c>
    </row>
    <row r="741" spans="1:13">
      <c r="A741" s="8">
        <v>41017</v>
      </c>
      <c r="B741" s="3">
        <v>5320.7</v>
      </c>
      <c r="C741" s="3">
        <v>5342</v>
      </c>
      <c r="D741" s="3">
        <v>5293.45</v>
      </c>
      <c r="E741" s="3">
        <v>5300</v>
      </c>
      <c r="F741" s="3">
        <v>152743439</v>
      </c>
      <c r="G741" s="3">
        <f t="shared" si="45"/>
        <v>18.844270202556668</v>
      </c>
      <c r="H741" s="3">
        <f t="shared" si="46"/>
        <v>19.002311930487309</v>
      </c>
      <c r="I741" s="3">
        <f>COUNTIF(Expirydates!$A$2:$A$233,Analysis!A741)</f>
        <v>0</v>
      </c>
      <c r="J741" s="20">
        <f t="shared" si="44"/>
        <v>19.002311930487309</v>
      </c>
      <c r="K741" s="3">
        <f>COUNTIF(Expirydates!$B$2:$B$233,Analysis!A741)</f>
        <v>0</v>
      </c>
      <c r="L741" s="3">
        <f t="shared" si="47"/>
        <v>19.002311930487309</v>
      </c>
      <c r="M741" s="3">
        <f>COUNTIF(Expirydates!$C$2:$C$233,Analysis!A741)</f>
        <v>0</v>
      </c>
    </row>
    <row r="742" spans="1:13">
      <c r="A742" s="8">
        <v>41016</v>
      </c>
      <c r="B742" s="3">
        <v>5266.6</v>
      </c>
      <c r="C742" s="3">
        <v>5298.2</v>
      </c>
      <c r="D742" s="3">
        <v>5208.3500000000004</v>
      </c>
      <c r="E742" s="3">
        <v>5289.7</v>
      </c>
      <c r="F742" s="3">
        <v>178895417</v>
      </c>
      <c r="G742" s="3">
        <f t="shared" si="45"/>
        <v>19.002311930487309</v>
      </c>
      <c r="H742" s="3">
        <f t="shared" si="46"/>
        <v>18.600752663876417</v>
      </c>
      <c r="I742" s="3">
        <f>COUNTIF(Expirydates!$A$2:$A$233,Analysis!A742)</f>
        <v>0</v>
      </c>
      <c r="J742" s="20">
        <f t="shared" si="44"/>
        <v>18.600752663876417</v>
      </c>
      <c r="K742" s="3">
        <f>COUNTIF(Expirydates!$B$2:$B$233,Analysis!A742)</f>
        <v>0</v>
      </c>
      <c r="L742" s="3">
        <f t="shared" si="47"/>
        <v>18.600752663876417</v>
      </c>
      <c r="M742" s="3">
        <f>COUNTIF(Expirydates!$C$2:$C$233,Analysis!A742)</f>
        <v>0</v>
      </c>
    </row>
    <row r="743" spans="1:13">
      <c r="A743" s="8">
        <v>41015</v>
      </c>
      <c r="B743" s="3">
        <v>5190.6000000000004</v>
      </c>
      <c r="C743" s="3">
        <v>5233.5</v>
      </c>
      <c r="D743" s="3">
        <v>5183.5</v>
      </c>
      <c r="E743" s="3">
        <v>5226.2</v>
      </c>
      <c r="F743" s="3">
        <v>119730347</v>
      </c>
      <c r="G743" s="3">
        <f t="shared" si="45"/>
        <v>18.600752663876417</v>
      </c>
      <c r="H743" s="3">
        <f t="shared" si="46"/>
        <v>18.916753221268667</v>
      </c>
      <c r="I743" s="3">
        <f>COUNTIF(Expirydates!$A$2:$A$233,Analysis!A743)</f>
        <v>0</v>
      </c>
      <c r="J743" s="20">
        <f t="shared" si="44"/>
        <v>18.916753221268667</v>
      </c>
      <c r="K743" s="3">
        <f>COUNTIF(Expirydates!$B$2:$B$233,Analysis!A743)</f>
        <v>0</v>
      </c>
      <c r="L743" s="3">
        <f t="shared" si="47"/>
        <v>18.916753221268667</v>
      </c>
      <c r="M743" s="3">
        <f>COUNTIF(Expirydates!$C$2:$C$233,Analysis!A743)</f>
        <v>0</v>
      </c>
    </row>
    <row r="744" spans="1:13">
      <c r="A744" s="8">
        <v>41012</v>
      </c>
      <c r="B744" s="3">
        <v>5255.7</v>
      </c>
      <c r="C744" s="3">
        <v>5306.75</v>
      </c>
      <c r="D744" s="3">
        <v>5185.3999999999996</v>
      </c>
      <c r="E744" s="3">
        <v>5207.45</v>
      </c>
      <c r="F744" s="3">
        <v>164225858</v>
      </c>
      <c r="G744" s="3">
        <f t="shared" si="45"/>
        <v>18.916753221268667</v>
      </c>
      <c r="H744" s="3">
        <f t="shared" si="46"/>
        <v>18.843886145056175</v>
      </c>
      <c r="I744" s="3">
        <f>COUNTIF(Expirydates!$A$2:$A$233,Analysis!A744)</f>
        <v>0</v>
      </c>
      <c r="J744" s="20">
        <f t="shared" si="44"/>
        <v>18.843886145056175</v>
      </c>
      <c r="K744" s="3">
        <f>COUNTIF(Expirydates!$B$2:$B$233,Analysis!A744)</f>
        <v>0</v>
      </c>
      <c r="L744" s="3">
        <f t="shared" si="47"/>
        <v>18.843886145056175</v>
      </c>
      <c r="M744" s="3">
        <f>COUNTIF(Expirydates!$C$2:$C$233,Analysis!A744)</f>
        <v>1</v>
      </c>
    </row>
    <row r="745" spans="1:13">
      <c r="A745" s="8">
        <v>41011</v>
      </c>
      <c r="B745" s="3">
        <v>5246.75</v>
      </c>
      <c r="C745" s="3">
        <v>5290.6</v>
      </c>
      <c r="D745" s="3">
        <v>5246.75</v>
      </c>
      <c r="E745" s="3">
        <v>5276.85</v>
      </c>
      <c r="F745" s="3">
        <v>152684788</v>
      </c>
      <c r="G745" s="3">
        <f t="shared" si="45"/>
        <v>18.843886145056175</v>
      </c>
      <c r="H745" s="3">
        <f t="shared" si="46"/>
        <v>18.933585367100708</v>
      </c>
      <c r="I745" s="3">
        <f>COUNTIF(Expirydates!$A$2:$A$233,Analysis!A745)</f>
        <v>0</v>
      </c>
      <c r="J745" s="20">
        <f t="shared" si="44"/>
        <v>18.933585367100708</v>
      </c>
      <c r="K745" s="3">
        <f>COUNTIF(Expirydates!$B$2:$B$233,Analysis!A745)</f>
        <v>0</v>
      </c>
      <c r="L745" s="3">
        <f t="shared" si="47"/>
        <v>18.933585367100708</v>
      </c>
      <c r="M745" s="3">
        <f>COUNTIF(Expirydates!$C$2:$C$233,Analysis!A745)</f>
        <v>0</v>
      </c>
    </row>
    <row r="746" spans="1:13">
      <c r="A746" s="8">
        <v>41010</v>
      </c>
      <c r="B746" s="3">
        <v>5209.45</v>
      </c>
      <c r="C746" s="3">
        <v>5263.65</v>
      </c>
      <c r="D746" s="3">
        <v>5190.8</v>
      </c>
      <c r="E746" s="3">
        <v>5226.8500000000004</v>
      </c>
      <c r="F746" s="3">
        <v>167013527</v>
      </c>
      <c r="G746" s="3">
        <f t="shared" si="45"/>
        <v>18.933585367100708</v>
      </c>
      <c r="H746" s="3">
        <f t="shared" si="46"/>
        <v>18.866050907920993</v>
      </c>
      <c r="I746" s="3">
        <f>COUNTIF(Expirydates!$A$2:$A$233,Analysis!A746)</f>
        <v>0</v>
      </c>
      <c r="J746" s="20">
        <f t="shared" si="44"/>
        <v>18.866050907920993</v>
      </c>
      <c r="K746" s="3">
        <f>COUNTIF(Expirydates!$B$2:$B$233,Analysis!A746)</f>
        <v>0</v>
      </c>
      <c r="L746" s="3">
        <f t="shared" si="47"/>
        <v>18.866050907920993</v>
      </c>
      <c r="M746" s="3">
        <f>COUNTIF(Expirydates!$C$2:$C$233,Analysis!A746)</f>
        <v>0</v>
      </c>
    </row>
    <row r="747" spans="1:13">
      <c r="A747" s="8">
        <v>41009</v>
      </c>
      <c r="B747" s="3">
        <v>5254.1</v>
      </c>
      <c r="C747" s="3">
        <v>5255.8</v>
      </c>
      <c r="D747" s="3">
        <v>5211.8500000000004</v>
      </c>
      <c r="E747" s="3">
        <v>5243.6</v>
      </c>
      <c r="F747" s="3">
        <v>156106794</v>
      </c>
      <c r="G747" s="3">
        <f t="shared" si="45"/>
        <v>18.866050907920993</v>
      </c>
      <c r="H747" s="3">
        <f t="shared" si="46"/>
        <v>18.533249640693125</v>
      </c>
      <c r="I747" s="3">
        <f>COUNTIF(Expirydates!$A$2:$A$233,Analysis!A747)</f>
        <v>0</v>
      </c>
      <c r="J747" s="20">
        <f t="shared" si="44"/>
        <v>18.533249640693125</v>
      </c>
      <c r="K747" s="3">
        <f>COUNTIF(Expirydates!$B$2:$B$233,Analysis!A747)</f>
        <v>0</v>
      </c>
      <c r="L747" s="3">
        <f t="shared" si="47"/>
        <v>18.533249640693125</v>
      </c>
      <c r="M747" s="3">
        <f>COUNTIF(Expirydates!$C$2:$C$233,Analysis!A747)</f>
        <v>0</v>
      </c>
    </row>
    <row r="748" spans="1:13">
      <c r="A748" s="8">
        <v>41008</v>
      </c>
      <c r="B748" s="3">
        <v>5282.5</v>
      </c>
      <c r="C748" s="3">
        <v>5287.9</v>
      </c>
      <c r="D748" s="3">
        <v>5228</v>
      </c>
      <c r="E748" s="3">
        <v>5234.3999999999996</v>
      </c>
      <c r="F748" s="3">
        <v>111914936</v>
      </c>
      <c r="G748" s="3">
        <f t="shared" si="45"/>
        <v>18.533249640693125</v>
      </c>
      <c r="H748" s="3">
        <f t="shared" si="46"/>
        <v>18.620401404637992</v>
      </c>
      <c r="I748" s="3">
        <f>COUNTIF(Expirydates!$A$2:$A$233,Analysis!A748)</f>
        <v>0</v>
      </c>
      <c r="J748" s="20">
        <f t="shared" si="44"/>
        <v>18.620401404637992</v>
      </c>
      <c r="K748" s="3">
        <f>COUNTIF(Expirydates!$B$2:$B$233,Analysis!A748)</f>
        <v>0</v>
      </c>
      <c r="L748" s="3">
        <f t="shared" si="47"/>
        <v>18.620401404637992</v>
      </c>
      <c r="M748" s="3">
        <f>COUNTIF(Expirydates!$C$2:$C$233,Analysis!A748)</f>
        <v>0</v>
      </c>
    </row>
    <row r="749" spans="1:13">
      <c r="A749" s="8">
        <v>41003</v>
      </c>
      <c r="B749" s="3">
        <v>5328.65</v>
      </c>
      <c r="C749" s="3">
        <v>5338.4</v>
      </c>
      <c r="D749" s="3">
        <v>5305.3</v>
      </c>
      <c r="E749" s="3">
        <v>5322.9</v>
      </c>
      <c r="F749" s="3">
        <v>122106162</v>
      </c>
      <c r="G749" s="3">
        <f t="shared" si="45"/>
        <v>18.620401404637992</v>
      </c>
      <c r="H749" s="3">
        <f t="shared" si="46"/>
        <v>18.842652130795887</v>
      </c>
      <c r="I749" s="3">
        <f>COUNTIF(Expirydates!$A$2:$A$233,Analysis!A749)</f>
        <v>0</v>
      </c>
      <c r="J749" s="20">
        <f t="shared" si="44"/>
        <v>18.842652130795887</v>
      </c>
      <c r="K749" s="3">
        <f>COUNTIF(Expirydates!$B$2:$B$233,Analysis!A749)</f>
        <v>0</v>
      </c>
      <c r="L749" s="3">
        <f t="shared" si="47"/>
        <v>18.842652130795887</v>
      </c>
      <c r="M749" s="3">
        <f>COUNTIF(Expirydates!$C$2:$C$233,Analysis!A749)</f>
        <v>0</v>
      </c>
    </row>
    <row r="750" spans="1:13">
      <c r="A750" s="8">
        <v>41002</v>
      </c>
      <c r="B750" s="3">
        <v>5353.2</v>
      </c>
      <c r="C750" s="3">
        <v>5378.75</v>
      </c>
      <c r="D750" s="3">
        <v>5344.45</v>
      </c>
      <c r="E750" s="3">
        <v>5358.5</v>
      </c>
      <c r="F750" s="3">
        <v>152496489</v>
      </c>
      <c r="G750" s="3">
        <f t="shared" si="45"/>
        <v>18.842652130795887</v>
      </c>
      <c r="H750" s="3">
        <f t="shared" si="46"/>
        <v>18.717359378207746</v>
      </c>
      <c r="I750" s="3">
        <f>COUNTIF(Expirydates!$A$2:$A$233,Analysis!A750)</f>
        <v>0</v>
      </c>
      <c r="J750" s="20">
        <f t="shared" si="44"/>
        <v>18.717359378207746</v>
      </c>
      <c r="K750" s="3">
        <f>COUNTIF(Expirydates!$B$2:$B$233,Analysis!A750)</f>
        <v>0</v>
      </c>
      <c r="L750" s="3">
        <f t="shared" si="47"/>
        <v>18.717359378207746</v>
      </c>
      <c r="M750" s="3">
        <f>COUNTIF(Expirydates!$C$2:$C$233,Analysis!A750)</f>
        <v>0</v>
      </c>
    </row>
    <row r="751" spans="1:13">
      <c r="A751" s="8">
        <v>41001</v>
      </c>
      <c r="B751" s="3">
        <v>5296.35</v>
      </c>
      <c r="C751" s="3">
        <v>5331.55</v>
      </c>
      <c r="D751" s="3">
        <v>5278.8</v>
      </c>
      <c r="E751" s="3">
        <v>5317.9</v>
      </c>
      <c r="F751" s="3">
        <v>134538287</v>
      </c>
      <c r="G751" s="3">
        <f t="shared" si="45"/>
        <v>18.717359378207746</v>
      </c>
      <c r="H751" s="3">
        <f t="shared" si="46"/>
        <v>18.9201828338133</v>
      </c>
      <c r="I751" s="3">
        <f>COUNTIF(Expirydates!$A$2:$A$233,Analysis!A751)</f>
        <v>0</v>
      </c>
      <c r="J751" s="20">
        <f t="shared" si="44"/>
        <v>18.9201828338133</v>
      </c>
      <c r="K751" s="3">
        <f>COUNTIF(Expirydates!$B$2:$B$233,Analysis!A751)</f>
        <v>0</v>
      </c>
      <c r="L751" s="3">
        <f t="shared" si="47"/>
        <v>18.9201828338133</v>
      </c>
      <c r="M751" s="3">
        <f>COUNTIF(Expirydates!$C$2:$C$233,Analysis!A751)</f>
        <v>0</v>
      </c>
    </row>
    <row r="752" spans="1:13">
      <c r="A752" s="8">
        <v>40998</v>
      </c>
      <c r="B752" s="3">
        <v>5206.6000000000004</v>
      </c>
      <c r="C752" s="3">
        <v>5307.1</v>
      </c>
      <c r="D752" s="3">
        <v>5203.6499999999996</v>
      </c>
      <c r="E752" s="3">
        <v>5295.55</v>
      </c>
      <c r="F752" s="3">
        <v>164790056</v>
      </c>
      <c r="G752" s="3">
        <f t="shared" si="45"/>
        <v>18.9201828338133</v>
      </c>
      <c r="H752" s="3">
        <f t="shared" si="46"/>
        <v>19.306750957379091</v>
      </c>
      <c r="I752" s="3">
        <f>COUNTIF(Expirydates!$A$2:$A$233,Analysis!A752)</f>
        <v>0</v>
      </c>
      <c r="J752" s="20">
        <f t="shared" si="44"/>
        <v>19.306750957379091</v>
      </c>
      <c r="K752" s="3">
        <f>COUNTIF(Expirydates!$B$2:$B$233,Analysis!A752)</f>
        <v>1</v>
      </c>
      <c r="L752" s="3">
        <f t="shared" si="47"/>
        <v>19.306750957379091</v>
      </c>
      <c r="M752" s="3">
        <f>COUNTIF(Expirydates!$C$2:$C$233,Analysis!A752)</f>
        <v>0</v>
      </c>
    </row>
    <row r="753" spans="1:13">
      <c r="A753" s="8">
        <v>40997</v>
      </c>
      <c r="B753" s="3">
        <v>5145.95</v>
      </c>
      <c r="C753" s="3">
        <v>5194.3</v>
      </c>
      <c r="D753" s="3">
        <v>5135.95</v>
      </c>
      <c r="E753" s="3">
        <v>5178.8500000000004</v>
      </c>
      <c r="F753" s="3">
        <v>242557889</v>
      </c>
      <c r="G753" s="3">
        <f t="shared" si="45"/>
        <v>19.306750957379091</v>
      </c>
      <c r="H753" s="3">
        <f t="shared" si="46"/>
        <v>18.797771048016408</v>
      </c>
      <c r="I753" s="3">
        <f>COUNTIF(Expirydates!$A$2:$A$233,Analysis!A753)</f>
        <v>1</v>
      </c>
      <c r="J753" s="20">
        <f t="shared" si="44"/>
        <v>18.797771048016408</v>
      </c>
      <c r="K753" s="3">
        <f>COUNTIF(Expirydates!$B$2:$B$233,Analysis!A753)</f>
        <v>0</v>
      </c>
      <c r="L753" s="3">
        <f t="shared" si="47"/>
        <v>18.797771048016408</v>
      </c>
      <c r="M753" s="3">
        <f>COUNTIF(Expirydates!$C$2:$C$233,Analysis!A753)</f>
        <v>0</v>
      </c>
    </row>
    <row r="754" spans="1:13">
      <c r="A754" s="8">
        <v>40996</v>
      </c>
      <c r="B754" s="3">
        <v>5231.7</v>
      </c>
      <c r="C754" s="3">
        <v>5236.55</v>
      </c>
      <c r="D754" s="3">
        <v>5169.6000000000004</v>
      </c>
      <c r="E754" s="3">
        <v>5194.75</v>
      </c>
      <c r="F754" s="3">
        <v>145803597</v>
      </c>
      <c r="G754" s="3">
        <f t="shared" si="45"/>
        <v>18.797771048016408</v>
      </c>
      <c r="H754" s="3">
        <f t="shared" si="46"/>
        <v>19.156769691526502</v>
      </c>
      <c r="I754" s="3">
        <f>COUNTIF(Expirydates!$A$2:$A$233,Analysis!A754)</f>
        <v>0</v>
      </c>
      <c r="J754" s="20">
        <f t="shared" si="44"/>
        <v>19.156769691526502</v>
      </c>
      <c r="K754" s="3">
        <f>COUNTIF(Expirydates!$B$2:$B$233,Analysis!A754)</f>
        <v>0</v>
      </c>
      <c r="L754" s="3">
        <f t="shared" si="47"/>
        <v>19.156769691526502</v>
      </c>
      <c r="M754" s="3">
        <f>COUNTIF(Expirydates!$C$2:$C$233,Analysis!A754)</f>
        <v>0</v>
      </c>
    </row>
    <row r="755" spans="1:13">
      <c r="A755" s="8">
        <v>40995</v>
      </c>
      <c r="B755" s="3">
        <v>5242.95</v>
      </c>
      <c r="C755" s="3">
        <v>5277.95</v>
      </c>
      <c r="D755" s="3">
        <v>5184.6499999999996</v>
      </c>
      <c r="E755" s="3">
        <v>5243.15</v>
      </c>
      <c r="F755" s="3">
        <v>208775421</v>
      </c>
      <c r="G755" s="3">
        <f t="shared" si="45"/>
        <v>19.156769691526502</v>
      </c>
      <c r="H755" s="3">
        <f t="shared" si="46"/>
        <v>18.950048406689184</v>
      </c>
      <c r="I755" s="3">
        <f>COUNTIF(Expirydates!$A$2:$A$233,Analysis!A755)</f>
        <v>0</v>
      </c>
      <c r="J755" s="20">
        <f t="shared" si="44"/>
        <v>18.950048406689184</v>
      </c>
      <c r="K755" s="3">
        <f>COUNTIF(Expirydates!$B$2:$B$233,Analysis!A755)</f>
        <v>0</v>
      </c>
      <c r="L755" s="3">
        <f t="shared" si="47"/>
        <v>18.950048406689184</v>
      </c>
      <c r="M755" s="3">
        <f>COUNTIF(Expirydates!$C$2:$C$233,Analysis!A755)</f>
        <v>0</v>
      </c>
    </row>
    <row r="756" spans="1:13">
      <c r="A756" s="8">
        <v>40994</v>
      </c>
      <c r="B756" s="3">
        <v>5274.35</v>
      </c>
      <c r="C756" s="3">
        <v>5274.95</v>
      </c>
      <c r="D756" s="3">
        <v>5174.8999999999996</v>
      </c>
      <c r="E756" s="3">
        <v>5184.25</v>
      </c>
      <c r="F756" s="3">
        <v>169785835</v>
      </c>
      <c r="G756" s="3">
        <f t="shared" si="45"/>
        <v>18.950048406689184</v>
      </c>
      <c r="H756" s="3">
        <f t="shared" si="46"/>
        <v>18.967289876601143</v>
      </c>
      <c r="I756" s="3">
        <f>COUNTIF(Expirydates!$A$2:$A$233,Analysis!A756)</f>
        <v>0</v>
      </c>
      <c r="J756" s="20">
        <f t="shared" si="44"/>
        <v>18.967289876601143</v>
      </c>
      <c r="K756" s="3">
        <f>COUNTIF(Expirydates!$B$2:$B$233,Analysis!A756)</f>
        <v>0</v>
      </c>
      <c r="L756" s="3">
        <f t="shared" si="47"/>
        <v>18.967289876601143</v>
      </c>
      <c r="M756" s="3">
        <f>COUNTIF(Expirydates!$C$2:$C$233,Analysis!A756)</f>
        <v>0</v>
      </c>
    </row>
    <row r="757" spans="1:13">
      <c r="A757" s="8">
        <v>40991</v>
      </c>
      <c r="B757" s="3">
        <v>5255.65</v>
      </c>
      <c r="C757" s="3">
        <v>5312</v>
      </c>
      <c r="D757" s="3">
        <v>5220</v>
      </c>
      <c r="E757" s="3">
        <v>5278.2</v>
      </c>
      <c r="F757" s="3">
        <v>172738574</v>
      </c>
      <c r="G757" s="3">
        <f t="shared" si="45"/>
        <v>18.967289876601143</v>
      </c>
      <c r="H757" s="3">
        <f t="shared" si="46"/>
        <v>19.141350976407875</v>
      </c>
      <c r="I757" s="3">
        <f>COUNTIF(Expirydates!$A$2:$A$233,Analysis!A757)</f>
        <v>0</v>
      </c>
      <c r="J757" s="20">
        <f t="shared" si="44"/>
        <v>19.141350976407875</v>
      </c>
      <c r="K757" s="3">
        <f>COUNTIF(Expirydates!$B$2:$B$233,Analysis!A757)</f>
        <v>0</v>
      </c>
      <c r="L757" s="3">
        <f t="shared" si="47"/>
        <v>19.141350976407875</v>
      </c>
      <c r="M757" s="3">
        <f>COUNTIF(Expirydates!$C$2:$C$233,Analysis!A757)</f>
        <v>0</v>
      </c>
    </row>
    <row r="758" spans="1:13">
      <c r="A758" s="8">
        <v>40990</v>
      </c>
      <c r="B758" s="3">
        <v>5361.1</v>
      </c>
      <c r="C758" s="3">
        <v>5385.95</v>
      </c>
      <c r="D758" s="3">
        <v>5205.6499999999996</v>
      </c>
      <c r="E758" s="3">
        <v>5228.45</v>
      </c>
      <c r="F758" s="3">
        <v>205581062</v>
      </c>
      <c r="G758" s="3">
        <f t="shared" si="45"/>
        <v>19.141350976407875</v>
      </c>
      <c r="H758" s="3">
        <f t="shared" si="46"/>
        <v>19.112767287235403</v>
      </c>
      <c r="I758" s="3">
        <f>COUNTIF(Expirydates!$A$2:$A$233,Analysis!A758)</f>
        <v>0</v>
      </c>
      <c r="J758" s="20">
        <f t="shared" si="44"/>
        <v>19.112767287235403</v>
      </c>
      <c r="K758" s="3">
        <f>COUNTIF(Expirydates!$B$2:$B$233,Analysis!A758)</f>
        <v>0</v>
      </c>
      <c r="L758" s="3">
        <f t="shared" si="47"/>
        <v>19.112767287235403</v>
      </c>
      <c r="M758" s="3">
        <f>COUNTIF(Expirydates!$C$2:$C$233,Analysis!A758)</f>
        <v>1</v>
      </c>
    </row>
    <row r="759" spans="1:13">
      <c r="A759" s="8">
        <v>40989</v>
      </c>
      <c r="B759" s="3">
        <v>5267.2</v>
      </c>
      <c r="C759" s="3">
        <v>5372.35</v>
      </c>
      <c r="D759" s="3">
        <v>5256</v>
      </c>
      <c r="E759" s="3">
        <v>5364.95</v>
      </c>
      <c r="F759" s="3">
        <v>199787985</v>
      </c>
      <c r="G759" s="3">
        <f t="shared" si="45"/>
        <v>19.112767287235403</v>
      </c>
      <c r="H759" s="3">
        <f t="shared" si="46"/>
        <v>19.015913423906614</v>
      </c>
      <c r="I759" s="3">
        <f>COUNTIF(Expirydates!$A$2:$A$233,Analysis!A759)</f>
        <v>0</v>
      </c>
      <c r="J759" s="20">
        <f t="shared" si="44"/>
        <v>19.015913423906614</v>
      </c>
      <c r="K759" s="3">
        <f>COUNTIF(Expirydates!$B$2:$B$233,Analysis!A759)</f>
        <v>0</v>
      </c>
      <c r="L759" s="3">
        <f t="shared" si="47"/>
        <v>19.015913423906614</v>
      </c>
      <c r="M759" s="3">
        <f>COUNTIF(Expirydates!$C$2:$C$233,Analysis!A759)</f>
        <v>0</v>
      </c>
    </row>
    <row r="760" spans="1:13">
      <c r="A760" s="8">
        <v>40988</v>
      </c>
      <c r="B760" s="3">
        <v>5257.15</v>
      </c>
      <c r="C760" s="3">
        <v>5297.35</v>
      </c>
      <c r="D760" s="3">
        <v>5233.25</v>
      </c>
      <c r="E760" s="3">
        <v>5274.85</v>
      </c>
      <c r="F760" s="3">
        <v>181345285</v>
      </c>
      <c r="G760" s="3">
        <f t="shared" si="45"/>
        <v>19.015913423906614</v>
      </c>
      <c r="H760" s="3">
        <f t="shared" si="46"/>
        <v>19.00778636588625</v>
      </c>
      <c r="I760" s="3">
        <f>COUNTIF(Expirydates!$A$2:$A$233,Analysis!A760)</f>
        <v>0</v>
      </c>
      <c r="J760" s="20">
        <f t="shared" si="44"/>
        <v>19.00778636588625</v>
      </c>
      <c r="K760" s="3">
        <f>COUNTIF(Expirydates!$B$2:$B$233,Analysis!A760)</f>
        <v>0</v>
      </c>
      <c r="L760" s="3">
        <f t="shared" si="47"/>
        <v>19.00778636588625</v>
      </c>
      <c r="M760" s="3">
        <f>COUNTIF(Expirydates!$C$2:$C$233,Analysis!A760)</f>
        <v>0</v>
      </c>
    </row>
    <row r="761" spans="1:13">
      <c r="A761" s="8">
        <v>40987</v>
      </c>
      <c r="B761" s="3">
        <v>5337.35</v>
      </c>
      <c r="C761" s="3">
        <v>5340.7</v>
      </c>
      <c r="D761" s="3">
        <v>5238.55</v>
      </c>
      <c r="E761" s="3">
        <v>5257.05</v>
      </c>
      <c r="F761" s="3">
        <v>179877454</v>
      </c>
      <c r="G761" s="3">
        <f t="shared" si="45"/>
        <v>19.00778636588625</v>
      </c>
      <c r="H761" s="3">
        <f t="shared" si="46"/>
        <v>19.404709175381324</v>
      </c>
      <c r="I761" s="3">
        <f>COUNTIF(Expirydates!$A$2:$A$233,Analysis!A761)</f>
        <v>0</v>
      </c>
      <c r="J761" s="20">
        <f t="shared" si="44"/>
        <v>19.404709175381324</v>
      </c>
      <c r="K761" s="3">
        <f>COUNTIF(Expirydates!$B$2:$B$233,Analysis!A761)</f>
        <v>0</v>
      </c>
      <c r="L761" s="3">
        <f t="shared" si="47"/>
        <v>19.404709175381324</v>
      </c>
      <c r="M761" s="3">
        <f>COUNTIF(Expirydates!$C$2:$C$233,Analysis!A761)</f>
        <v>0</v>
      </c>
    </row>
    <row r="762" spans="1:13">
      <c r="A762" s="8">
        <v>40984</v>
      </c>
      <c r="B762" s="3">
        <v>5380.35</v>
      </c>
      <c r="C762" s="3">
        <v>5445.65</v>
      </c>
      <c r="D762" s="3">
        <v>5305</v>
      </c>
      <c r="E762" s="3">
        <v>5317.9</v>
      </c>
      <c r="F762" s="3">
        <v>267521147</v>
      </c>
      <c r="G762" s="3">
        <f t="shared" si="45"/>
        <v>19.404709175381324</v>
      </c>
      <c r="H762" s="3">
        <f t="shared" si="46"/>
        <v>18.892293396775102</v>
      </c>
      <c r="I762" s="3">
        <f>COUNTIF(Expirydates!$A$2:$A$233,Analysis!A762)</f>
        <v>1</v>
      </c>
      <c r="J762" s="20">
        <f t="shared" si="44"/>
        <v>18.892293396775102</v>
      </c>
      <c r="K762" s="3">
        <f>COUNTIF(Expirydates!$B$2:$B$233,Analysis!A762)</f>
        <v>0</v>
      </c>
      <c r="L762" s="3">
        <f t="shared" si="47"/>
        <v>18.892293396775102</v>
      </c>
      <c r="M762" s="3">
        <f>COUNTIF(Expirydates!$C$2:$C$233,Analysis!A762)</f>
        <v>0</v>
      </c>
    </row>
    <row r="763" spans="1:13">
      <c r="A763" s="8">
        <v>40983</v>
      </c>
      <c r="B763" s="3">
        <v>5462.5</v>
      </c>
      <c r="C763" s="3">
        <v>5462.5</v>
      </c>
      <c r="D763" s="3">
        <v>5362.3</v>
      </c>
      <c r="E763" s="3">
        <v>5380.5</v>
      </c>
      <c r="F763" s="3">
        <v>160257651</v>
      </c>
      <c r="G763" s="3">
        <f t="shared" si="45"/>
        <v>18.892293396775102</v>
      </c>
      <c r="H763" s="3">
        <f t="shared" si="46"/>
        <v>19.017944965701407</v>
      </c>
      <c r="I763" s="3">
        <f>COUNTIF(Expirydates!$A$2:$A$233,Analysis!A763)</f>
        <v>0</v>
      </c>
      <c r="J763" s="20">
        <f t="shared" si="44"/>
        <v>19.017944965701407</v>
      </c>
      <c r="K763" s="3">
        <f>COUNTIF(Expirydates!$B$2:$B$233,Analysis!A763)</f>
        <v>0</v>
      </c>
      <c r="L763" s="3">
        <f t="shared" si="47"/>
        <v>19.017944965701407</v>
      </c>
      <c r="M763" s="3">
        <f>COUNTIF(Expirydates!$C$2:$C$233,Analysis!A763)</f>
        <v>0</v>
      </c>
    </row>
    <row r="764" spans="1:13">
      <c r="A764" s="8">
        <v>40982</v>
      </c>
      <c r="B764" s="3">
        <v>5490.55</v>
      </c>
      <c r="C764" s="3">
        <v>5499.4</v>
      </c>
      <c r="D764" s="3">
        <v>5437.8</v>
      </c>
      <c r="E764" s="3">
        <v>5463.9</v>
      </c>
      <c r="F764" s="3">
        <v>181714070</v>
      </c>
      <c r="G764" s="3">
        <f t="shared" si="45"/>
        <v>19.017944965701407</v>
      </c>
      <c r="H764" s="3">
        <f t="shared" si="46"/>
        <v>19.008274590266176</v>
      </c>
      <c r="I764" s="3">
        <f>COUNTIF(Expirydates!$A$2:$A$233,Analysis!A764)</f>
        <v>0</v>
      </c>
      <c r="J764" s="20">
        <f t="shared" si="44"/>
        <v>19.008274590266176</v>
      </c>
      <c r="K764" s="3">
        <f>COUNTIF(Expirydates!$B$2:$B$233,Analysis!A764)</f>
        <v>0</v>
      </c>
      <c r="L764" s="3">
        <f t="shared" si="47"/>
        <v>19.008274590266176</v>
      </c>
      <c r="M764" s="3">
        <f>COUNTIF(Expirydates!$C$2:$C$233,Analysis!A764)</f>
        <v>0</v>
      </c>
    </row>
    <row r="765" spans="1:13">
      <c r="A765" s="8">
        <v>40981</v>
      </c>
      <c r="B765" s="3">
        <v>5391.05</v>
      </c>
      <c r="C765" s="3">
        <v>5438.65</v>
      </c>
      <c r="D765" s="3">
        <v>5390.8</v>
      </c>
      <c r="E765" s="3">
        <v>5429.5</v>
      </c>
      <c r="F765" s="3">
        <v>179965296</v>
      </c>
      <c r="G765" s="3">
        <f t="shared" si="45"/>
        <v>19.008274590266176</v>
      </c>
      <c r="H765" s="3">
        <f t="shared" si="46"/>
        <v>18.989784164482074</v>
      </c>
      <c r="I765" s="3">
        <f>COUNTIF(Expirydates!$A$2:$A$233,Analysis!A765)</f>
        <v>0</v>
      </c>
      <c r="J765" s="20">
        <f t="shared" si="44"/>
        <v>18.989784164482074</v>
      </c>
      <c r="K765" s="3">
        <f>COUNTIF(Expirydates!$B$2:$B$233,Analysis!A765)</f>
        <v>0</v>
      </c>
      <c r="L765" s="3">
        <f t="shared" si="47"/>
        <v>18.989784164482074</v>
      </c>
      <c r="M765" s="3">
        <f>COUNTIF(Expirydates!$C$2:$C$233,Analysis!A765)</f>
        <v>0</v>
      </c>
    </row>
    <row r="766" spans="1:13">
      <c r="A766" s="8">
        <v>40980</v>
      </c>
      <c r="B766" s="3">
        <v>5420.1</v>
      </c>
      <c r="C766" s="3">
        <v>5421.9</v>
      </c>
      <c r="D766" s="3">
        <v>5327.3</v>
      </c>
      <c r="E766" s="3">
        <v>5359.55</v>
      </c>
      <c r="F766" s="3">
        <v>176668237</v>
      </c>
      <c r="G766" s="3">
        <f t="shared" si="45"/>
        <v>18.989784164482074</v>
      </c>
      <c r="H766" s="3">
        <f t="shared" si="46"/>
        <v>19.128745329694997</v>
      </c>
      <c r="I766" s="3">
        <f>COUNTIF(Expirydates!$A$2:$A$233,Analysis!A766)</f>
        <v>0</v>
      </c>
      <c r="J766" s="20">
        <f t="shared" si="44"/>
        <v>19.128745329694997</v>
      </c>
      <c r="K766" s="3">
        <f>COUNTIF(Expirydates!$B$2:$B$233,Analysis!A766)</f>
        <v>0</v>
      </c>
      <c r="L766" s="3">
        <f t="shared" si="47"/>
        <v>19.128745329694997</v>
      </c>
      <c r="M766" s="3">
        <f>COUNTIF(Expirydates!$C$2:$C$233,Analysis!A766)</f>
        <v>0</v>
      </c>
    </row>
    <row r="767" spans="1:13">
      <c r="A767" s="8">
        <v>40977</v>
      </c>
      <c r="B767" s="3">
        <v>5294.1</v>
      </c>
      <c r="C767" s="3">
        <v>5342.3</v>
      </c>
      <c r="D767" s="3">
        <v>5291.6</v>
      </c>
      <c r="E767" s="3">
        <v>5333.55</v>
      </c>
      <c r="F767" s="3">
        <v>203005845</v>
      </c>
      <c r="G767" s="3">
        <f t="shared" si="45"/>
        <v>19.128745329694997</v>
      </c>
      <c r="H767" s="3">
        <f t="shared" si="46"/>
        <v>19.256741490951036</v>
      </c>
      <c r="I767" s="3">
        <f>COUNTIF(Expirydates!$A$2:$A$233,Analysis!A767)</f>
        <v>0</v>
      </c>
      <c r="J767" s="20">
        <f t="shared" si="44"/>
        <v>19.256741490951036</v>
      </c>
      <c r="K767" s="3">
        <f>COUNTIF(Expirydates!$B$2:$B$233,Analysis!A767)</f>
        <v>0</v>
      </c>
      <c r="L767" s="3">
        <f t="shared" si="47"/>
        <v>19.256741490951036</v>
      </c>
      <c r="M767" s="3">
        <f>COUNTIF(Expirydates!$C$2:$C$233,Analysis!A767)</f>
        <v>1</v>
      </c>
    </row>
    <row r="768" spans="1:13">
      <c r="A768" s="8">
        <v>40975</v>
      </c>
      <c r="B768" s="3">
        <v>5207.05</v>
      </c>
      <c r="C768" s="3">
        <v>5243.85</v>
      </c>
      <c r="D768" s="3">
        <v>5171.45</v>
      </c>
      <c r="E768" s="3">
        <v>5220.45</v>
      </c>
      <c r="F768" s="3">
        <v>230726017</v>
      </c>
      <c r="G768" s="3">
        <f t="shared" si="45"/>
        <v>19.256741490951036</v>
      </c>
      <c r="H768" s="3">
        <f t="shared" si="46"/>
        <v>19.486756114925399</v>
      </c>
      <c r="I768" s="3">
        <f>COUNTIF(Expirydates!$A$2:$A$233,Analysis!A768)</f>
        <v>0</v>
      </c>
      <c r="J768" s="20">
        <f t="shared" si="44"/>
        <v>19.486756114925399</v>
      </c>
      <c r="K768" s="3">
        <f>COUNTIF(Expirydates!$B$2:$B$233,Analysis!A768)</f>
        <v>0</v>
      </c>
      <c r="L768" s="3">
        <f t="shared" si="47"/>
        <v>19.486756114925399</v>
      </c>
      <c r="M768" s="3">
        <f>COUNTIF(Expirydates!$C$2:$C$233,Analysis!A768)</f>
        <v>0</v>
      </c>
    </row>
    <row r="769" spans="1:13">
      <c r="A769" s="8">
        <v>40974</v>
      </c>
      <c r="B769" s="3">
        <v>5266</v>
      </c>
      <c r="C769" s="3">
        <v>5382.05</v>
      </c>
      <c r="D769" s="3">
        <v>5206.3999999999996</v>
      </c>
      <c r="E769" s="3">
        <v>5222.3999999999996</v>
      </c>
      <c r="F769" s="3">
        <v>290396014</v>
      </c>
      <c r="G769" s="3">
        <f t="shared" si="45"/>
        <v>19.486756114925399</v>
      </c>
      <c r="H769" s="3">
        <f t="shared" si="46"/>
        <v>19.095771661933206</v>
      </c>
      <c r="I769" s="3">
        <f>COUNTIF(Expirydates!$A$2:$A$233,Analysis!A769)</f>
        <v>0</v>
      </c>
      <c r="J769" s="20">
        <f t="shared" si="44"/>
        <v>19.095771661933206</v>
      </c>
      <c r="K769" s="3">
        <f>COUNTIF(Expirydates!$B$2:$B$233,Analysis!A769)</f>
        <v>0</v>
      </c>
      <c r="L769" s="3">
        <f t="shared" si="47"/>
        <v>19.095771661933206</v>
      </c>
      <c r="M769" s="3">
        <f>COUNTIF(Expirydates!$C$2:$C$233,Analysis!A769)</f>
        <v>0</v>
      </c>
    </row>
    <row r="770" spans="1:13">
      <c r="A770" s="8">
        <v>40973</v>
      </c>
      <c r="B770" s="3">
        <v>5342.55</v>
      </c>
      <c r="C770" s="3">
        <v>5344.5</v>
      </c>
      <c r="D770" s="3">
        <v>5265.7</v>
      </c>
      <c r="E770" s="3">
        <v>5280.35</v>
      </c>
      <c r="F770" s="3">
        <v>196421155</v>
      </c>
      <c r="G770" s="3">
        <f t="shared" si="45"/>
        <v>19.095771661933206</v>
      </c>
      <c r="H770" s="3">
        <f t="shared" si="46"/>
        <v>16.635161225672991</v>
      </c>
      <c r="I770" s="3">
        <f>COUNTIF(Expirydates!$A$2:$A$233,Analysis!A770)</f>
        <v>0</v>
      </c>
      <c r="J770" s="20">
        <f t="shared" ref="J770:J833" si="48">H770</f>
        <v>16.635161225672991</v>
      </c>
      <c r="K770" s="3">
        <f>COUNTIF(Expirydates!$B$2:$B$233,Analysis!A770)</f>
        <v>0</v>
      </c>
      <c r="L770" s="3">
        <f t="shared" si="47"/>
        <v>16.635161225672991</v>
      </c>
      <c r="M770" s="3">
        <f>COUNTIF(Expirydates!$C$2:$C$233,Analysis!A770)</f>
        <v>0</v>
      </c>
    </row>
    <row r="771" spans="1:13">
      <c r="A771" s="8">
        <v>40971</v>
      </c>
      <c r="B771" s="3">
        <v>5360.05</v>
      </c>
      <c r="C771" s="3">
        <v>5369.6</v>
      </c>
      <c r="D771" s="3">
        <v>5353.4</v>
      </c>
      <c r="E771" s="3">
        <v>5359.4</v>
      </c>
      <c r="F771" s="3">
        <v>16770991</v>
      </c>
      <c r="G771" s="3">
        <f t="shared" ref="G770:H834" si="49">LN(F771)</f>
        <v>16.635161225672991</v>
      </c>
      <c r="H771" s="3">
        <f t="shared" ref="H771:H834" si="50">LN(F772)</f>
        <v>19.035982733030433</v>
      </c>
      <c r="I771" s="3">
        <f>COUNTIF(Expirydates!$A$2:$A$233,Analysis!A771)</f>
        <v>0</v>
      </c>
      <c r="J771" s="20">
        <f t="shared" si="48"/>
        <v>19.035982733030433</v>
      </c>
      <c r="K771" s="3">
        <f>COUNTIF(Expirydates!$B$2:$B$233,Analysis!A771)</f>
        <v>0</v>
      </c>
      <c r="L771" s="3">
        <f t="shared" ref="L771:L834" si="51">H771</f>
        <v>19.035982733030433</v>
      </c>
      <c r="M771" s="3">
        <f>COUNTIF(Expirydates!$C$2:$C$233,Analysis!A771)</f>
        <v>0</v>
      </c>
    </row>
    <row r="772" spans="1:13">
      <c r="A772" s="8">
        <v>40970</v>
      </c>
      <c r="B772" s="3">
        <v>5369.45</v>
      </c>
      <c r="C772" s="3">
        <v>5392.55</v>
      </c>
      <c r="D772" s="3">
        <v>5315.05</v>
      </c>
      <c r="E772" s="3">
        <v>5359.35</v>
      </c>
      <c r="F772" s="3">
        <v>185021526</v>
      </c>
      <c r="G772" s="3">
        <f t="shared" si="49"/>
        <v>19.035982733030433</v>
      </c>
      <c r="H772" s="3">
        <f t="shared" si="50"/>
        <v>19.098043528799547</v>
      </c>
      <c r="I772" s="3">
        <f>COUNTIF(Expirydates!$A$2:$A$233,Analysis!A772)</f>
        <v>0</v>
      </c>
      <c r="J772" s="20">
        <f t="shared" si="48"/>
        <v>19.098043528799547</v>
      </c>
      <c r="K772" s="3">
        <f>COUNTIF(Expirydates!$B$2:$B$233,Analysis!A772)</f>
        <v>0</v>
      </c>
      <c r="L772" s="3">
        <f t="shared" si="51"/>
        <v>19.098043528799547</v>
      </c>
      <c r="M772" s="3">
        <f>COUNTIF(Expirydates!$C$2:$C$233,Analysis!A772)</f>
        <v>0</v>
      </c>
    </row>
    <row r="773" spans="1:13">
      <c r="A773" s="8">
        <v>40969</v>
      </c>
      <c r="B773" s="3">
        <v>5366</v>
      </c>
      <c r="C773" s="3">
        <v>5372.45</v>
      </c>
      <c r="D773" s="3">
        <v>5297.5</v>
      </c>
      <c r="E773" s="3">
        <v>5339.75</v>
      </c>
      <c r="F773" s="3">
        <v>196867905</v>
      </c>
      <c r="G773" s="3">
        <f t="shared" si="49"/>
        <v>19.098043528799547</v>
      </c>
      <c r="H773" s="3">
        <f t="shared" si="50"/>
        <v>19.236143924079798</v>
      </c>
      <c r="I773" s="3">
        <f>COUNTIF(Expirydates!$A$2:$A$233,Analysis!A773)</f>
        <v>0</v>
      </c>
      <c r="J773" s="20">
        <f t="shared" si="48"/>
        <v>19.236143924079798</v>
      </c>
      <c r="K773" s="3">
        <f>COUNTIF(Expirydates!$B$2:$B$233,Analysis!A773)</f>
        <v>0</v>
      </c>
      <c r="L773" s="3">
        <f t="shared" si="51"/>
        <v>19.236143924079798</v>
      </c>
      <c r="M773" s="3">
        <f>COUNTIF(Expirydates!$C$2:$C$233,Analysis!A773)</f>
        <v>0</v>
      </c>
    </row>
    <row r="774" spans="1:13">
      <c r="A774" s="8">
        <v>40968</v>
      </c>
      <c r="B774" s="3">
        <v>5424.95</v>
      </c>
      <c r="C774" s="3">
        <v>5458.8</v>
      </c>
      <c r="D774" s="3">
        <v>5352.25</v>
      </c>
      <c r="E774" s="3">
        <v>5385.2</v>
      </c>
      <c r="F774" s="3">
        <v>226022232</v>
      </c>
      <c r="G774" s="3">
        <f t="shared" si="49"/>
        <v>19.236143924079798</v>
      </c>
      <c r="H774" s="3">
        <f t="shared" si="50"/>
        <v>19.15369212769685</v>
      </c>
      <c r="I774" s="3">
        <f>COUNTIF(Expirydates!$A$2:$A$233,Analysis!A774)</f>
        <v>0</v>
      </c>
      <c r="J774" s="20">
        <f t="shared" si="48"/>
        <v>19.15369212769685</v>
      </c>
      <c r="K774" s="3">
        <f>COUNTIF(Expirydates!$B$2:$B$233,Analysis!A774)</f>
        <v>0</v>
      </c>
      <c r="L774" s="3">
        <f t="shared" si="51"/>
        <v>19.15369212769685</v>
      </c>
      <c r="M774" s="3">
        <f>COUNTIF(Expirydates!$C$2:$C$233,Analysis!A774)</f>
        <v>0</v>
      </c>
    </row>
    <row r="775" spans="1:13">
      <c r="A775" s="8">
        <v>40967</v>
      </c>
      <c r="B775" s="3">
        <v>5310.5</v>
      </c>
      <c r="C775" s="3">
        <v>5391.1</v>
      </c>
      <c r="D775" s="3">
        <v>5306.45</v>
      </c>
      <c r="E775" s="3">
        <v>5375.5</v>
      </c>
      <c r="F775" s="3">
        <v>208133889</v>
      </c>
      <c r="G775" s="3">
        <f t="shared" si="49"/>
        <v>19.15369212769685</v>
      </c>
      <c r="H775" s="3">
        <f t="shared" si="50"/>
        <v>19.276452432686462</v>
      </c>
      <c r="I775" s="3">
        <f>COUNTIF(Expirydates!$A$2:$A$233,Analysis!A775)</f>
        <v>0</v>
      </c>
      <c r="J775" s="20">
        <f t="shared" si="48"/>
        <v>19.276452432686462</v>
      </c>
      <c r="K775" s="3">
        <f>COUNTIF(Expirydates!$B$2:$B$233,Analysis!A775)</f>
        <v>0</v>
      </c>
      <c r="L775" s="3">
        <f t="shared" si="51"/>
        <v>19.276452432686462</v>
      </c>
      <c r="M775" s="3">
        <f>COUNTIF(Expirydates!$C$2:$C$233,Analysis!A775)</f>
        <v>0</v>
      </c>
    </row>
    <row r="776" spans="1:13">
      <c r="A776" s="8">
        <v>40966</v>
      </c>
      <c r="B776" s="3">
        <v>5448.1</v>
      </c>
      <c r="C776" s="3">
        <v>5449.8</v>
      </c>
      <c r="D776" s="3">
        <v>5268.15</v>
      </c>
      <c r="E776" s="3">
        <v>5281.2</v>
      </c>
      <c r="F776" s="3">
        <v>235318961</v>
      </c>
      <c r="G776" s="3">
        <f t="shared" si="49"/>
        <v>19.276452432686462</v>
      </c>
      <c r="H776" s="3">
        <f t="shared" si="50"/>
        <v>19.714477709179647</v>
      </c>
      <c r="I776" s="3">
        <f>COUNTIF(Expirydates!$A$2:$A$233,Analysis!A776)</f>
        <v>0</v>
      </c>
      <c r="J776" s="20">
        <f t="shared" si="48"/>
        <v>19.714477709179647</v>
      </c>
      <c r="K776" s="3">
        <f>COUNTIF(Expirydates!$B$2:$B$233,Analysis!A776)</f>
        <v>0</v>
      </c>
      <c r="L776" s="3">
        <f t="shared" si="51"/>
        <v>19.714477709179647</v>
      </c>
      <c r="M776" s="3">
        <f>COUNTIF(Expirydates!$C$2:$C$233,Analysis!A776)</f>
        <v>0</v>
      </c>
    </row>
    <row r="777" spans="1:13">
      <c r="A777" s="8">
        <v>40963</v>
      </c>
      <c r="B777" s="3">
        <v>5479.15</v>
      </c>
      <c r="C777" s="3">
        <v>5521.4</v>
      </c>
      <c r="D777" s="3">
        <v>5405.9</v>
      </c>
      <c r="E777" s="3">
        <v>5429.3</v>
      </c>
      <c r="F777" s="3">
        <v>364660634</v>
      </c>
      <c r="G777" s="3">
        <f t="shared" si="49"/>
        <v>19.714477709179647</v>
      </c>
      <c r="H777" s="3">
        <f t="shared" si="50"/>
        <v>19.543160976810029</v>
      </c>
      <c r="I777" s="3">
        <f>COUNTIF(Expirydates!$A$2:$A$233,Analysis!A777)</f>
        <v>0</v>
      </c>
      <c r="J777" s="20">
        <f t="shared" si="48"/>
        <v>19.543160976810029</v>
      </c>
      <c r="K777" s="3">
        <f>COUNTIF(Expirydates!$B$2:$B$233,Analysis!A777)</f>
        <v>1</v>
      </c>
      <c r="L777" s="3">
        <f t="shared" si="51"/>
        <v>19.543160976810029</v>
      </c>
      <c r="M777" s="3">
        <f>COUNTIF(Expirydates!$C$2:$C$233,Analysis!A777)</f>
        <v>0</v>
      </c>
    </row>
    <row r="778" spans="1:13">
      <c r="A778" s="8">
        <v>40962</v>
      </c>
      <c r="B778" s="3">
        <v>5490.05</v>
      </c>
      <c r="C778" s="3">
        <v>5537.4</v>
      </c>
      <c r="D778" s="3">
        <v>5460.8</v>
      </c>
      <c r="E778" s="3">
        <v>5483.3</v>
      </c>
      <c r="F778" s="3">
        <v>307246519</v>
      </c>
      <c r="G778" s="3">
        <f t="shared" si="49"/>
        <v>19.543160976810029</v>
      </c>
      <c r="H778" s="3">
        <f t="shared" si="50"/>
        <v>19.387715642070805</v>
      </c>
      <c r="I778" s="3">
        <f>COUNTIF(Expirydates!$A$2:$A$233,Analysis!A778)</f>
        <v>1</v>
      </c>
      <c r="J778" s="20">
        <f t="shared" si="48"/>
        <v>19.387715642070805</v>
      </c>
      <c r="K778" s="3">
        <f>COUNTIF(Expirydates!$B$2:$B$233,Analysis!A778)</f>
        <v>0</v>
      </c>
      <c r="L778" s="3">
        <f t="shared" si="51"/>
        <v>19.387715642070805</v>
      </c>
      <c r="M778" s="3">
        <f>COUNTIF(Expirydates!$C$2:$C$233,Analysis!A778)</f>
        <v>0</v>
      </c>
    </row>
    <row r="779" spans="1:13">
      <c r="A779" s="8">
        <v>40961</v>
      </c>
      <c r="B779" s="3">
        <v>5609.75</v>
      </c>
      <c r="C779" s="3">
        <v>5629.95</v>
      </c>
      <c r="D779" s="3">
        <v>5491.35</v>
      </c>
      <c r="E779" s="3">
        <v>5505.35</v>
      </c>
      <c r="F779" s="3">
        <v>263013427</v>
      </c>
      <c r="G779" s="3">
        <f t="shared" si="49"/>
        <v>19.387715642070805</v>
      </c>
      <c r="H779" s="3">
        <f t="shared" si="50"/>
        <v>19.258500078997248</v>
      </c>
      <c r="I779" s="3">
        <f>COUNTIF(Expirydates!$A$2:$A$233,Analysis!A779)</f>
        <v>0</v>
      </c>
      <c r="J779" s="20">
        <f t="shared" si="48"/>
        <v>19.258500078997248</v>
      </c>
      <c r="K779" s="3">
        <f>COUNTIF(Expirydates!$B$2:$B$233,Analysis!A779)</f>
        <v>0</v>
      </c>
      <c r="L779" s="3">
        <f t="shared" si="51"/>
        <v>19.258500078997248</v>
      </c>
      <c r="M779" s="3">
        <f>COUNTIF(Expirydates!$C$2:$C$233,Analysis!A779)</f>
        <v>0</v>
      </c>
    </row>
    <row r="780" spans="1:13">
      <c r="A780" s="8">
        <v>40960</v>
      </c>
      <c r="B780" s="3">
        <v>5561.9</v>
      </c>
      <c r="C780" s="3">
        <v>5621.5</v>
      </c>
      <c r="D780" s="3">
        <v>5561.75</v>
      </c>
      <c r="E780" s="3">
        <v>5607.15</v>
      </c>
      <c r="F780" s="3">
        <v>231132126</v>
      </c>
      <c r="G780" s="3">
        <f t="shared" si="49"/>
        <v>19.258500078997248</v>
      </c>
      <c r="H780" s="3">
        <f t="shared" si="50"/>
        <v>19.612502571258613</v>
      </c>
      <c r="I780" s="3">
        <f>COUNTIF(Expirydates!$A$2:$A$233,Analysis!A780)</f>
        <v>0</v>
      </c>
      <c r="J780" s="20">
        <f t="shared" si="48"/>
        <v>19.612502571258613</v>
      </c>
      <c r="K780" s="3">
        <f>COUNTIF(Expirydates!$B$2:$B$233,Analysis!A780)</f>
        <v>0</v>
      </c>
      <c r="L780" s="3">
        <f t="shared" si="51"/>
        <v>19.612502571258613</v>
      </c>
      <c r="M780" s="3">
        <f>COUNTIF(Expirydates!$C$2:$C$233,Analysis!A780)</f>
        <v>0</v>
      </c>
    </row>
    <row r="781" spans="1:13">
      <c r="A781" s="8">
        <v>40956</v>
      </c>
      <c r="B781" s="3">
        <v>5574.2</v>
      </c>
      <c r="C781" s="3">
        <v>5606.7</v>
      </c>
      <c r="D781" s="3">
        <v>5545.2</v>
      </c>
      <c r="E781" s="3">
        <v>5564.3</v>
      </c>
      <c r="F781" s="3">
        <v>329307516</v>
      </c>
      <c r="G781" s="3">
        <f t="shared" si="49"/>
        <v>19.612502571258613</v>
      </c>
      <c r="H781" s="3">
        <f t="shared" si="50"/>
        <v>19.414156480769773</v>
      </c>
      <c r="I781" s="3">
        <f>COUNTIF(Expirydates!$A$2:$A$233,Analysis!A781)</f>
        <v>1</v>
      </c>
      <c r="J781" s="20">
        <f t="shared" si="48"/>
        <v>19.414156480769773</v>
      </c>
      <c r="K781" s="3">
        <f>COUNTIF(Expirydates!$B$2:$B$233,Analysis!A781)</f>
        <v>0</v>
      </c>
      <c r="L781" s="3">
        <f t="shared" si="51"/>
        <v>19.414156480769773</v>
      </c>
      <c r="M781" s="3">
        <f>COUNTIF(Expirydates!$C$2:$C$233,Analysis!A781)</f>
        <v>0</v>
      </c>
    </row>
    <row r="782" spans="1:13">
      <c r="A782" s="8">
        <v>40955</v>
      </c>
      <c r="B782" s="3">
        <v>5513.75</v>
      </c>
      <c r="C782" s="3">
        <v>5531.4</v>
      </c>
      <c r="D782" s="3">
        <v>5483.75</v>
      </c>
      <c r="E782" s="3">
        <v>5521.95</v>
      </c>
      <c r="F782" s="3">
        <v>270060477</v>
      </c>
      <c r="G782" s="3">
        <f t="shared" si="49"/>
        <v>19.414156480769773</v>
      </c>
      <c r="H782" s="3">
        <f t="shared" si="50"/>
        <v>19.566068775554356</v>
      </c>
      <c r="I782" s="3">
        <f>COUNTIF(Expirydates!$A$2:$A$233,Analysis!A782)</f>
        <v>0</v>
      </c>
      <c r="J782" s="20">
        <f t="shared" si="48"/>
        <v>19.566068775554356</v>
      </c>
      <c r="K782" s="3">
        <f>COUNTIF(Expirydates!$B$2:$B$233,Analysis!A782)</f>
        <v>0</v>
      </c>
      <c r="L782" s="3">
        <f t="shared" si="51"/>
        <v>19.566068775554356</v>
      </c>
      <c r="M782" s="3">
        <f>COUNTIF(Expirydates!$C$2:$C$233,Analysis!A782)</f>
        <v>1</v>
      </c>
    </row>
    <row r="783" spans="1:13">
      <c r="A783" s="8">
        <v>40954</v>
      </c>
      <c r="B783" s="3">
        <v>5460.6</v>
      </c>
      <c r="C783" s="3">
        <v>5542.1</v>
      </c>
      <c r="D783" s="3">
        <v>5460.6</v>
      </c>
      <c r="E783" s="3">
        <v>5531.95</v>
      </c>
      <c r="F783" s="3">
        <v>314366096</v>
      </c>
      <c r="G783" s="3">
        <f t="shared" si="49"/>
        <v>19.566068775554356</v>
      </c>
      <c r="H783" s="3">
        <f t="shared" si="50"/>
        <v>19.120853169589076</v>
      </c>
      <c r="I783" s="3">
        <f>COUNTIF(Expirydates!$A$2:$A$233,Analysis!A783)</f>
        <v>0</v>
      </c>
      <c r="J783" s="20">
        <f t="shared" si="48"/>
        <v>19.120853169589076</v>
      </c>
      <c r="K783" s="3">
        <f>COUNTIF(Expirydates!$B$2:$B$233,Analysis!A783)</f>
        <v>0</v>
      </c>
      <c r="L783" s="3">
        <f t="shared" si="51"/>
        <v>19.120853169589076</v>
      </c>
      <c r="M783" s="3">
        <f>COUNTIF(Expirydates!$C$2:$C$233,Analysis!A783)</f>
        <v>0</v>
      </c>
    </row>
    <row r="784" spans="1:13">
      <c r="A784" s="8">
        <v>40953</v>
      </c>
      <c r="B784" s="3">
        <v>5380.8</v>
      </c>
      <c r="C784" s="3">
        <v>5428.05</v>
      </c>
      <c r="D784" s="3">
        <v>5377.95</v>
      </c>
      <c r="E784" s="3">
        <v>5416.05</v>
      </c>
      <c r="F784" s="3">
        <v>201409996</v>
      </c>
      <c r="G784" s="3">
        <f t="shared" si="49"/>
        <v>19.120853169589076</v>
      </c>
      <c r="H784" s="3">
        <f t="shared" si="50"/>
        <v>19.017107255435516</v>
      </c>
      <c r="I784" s="3">
        <f>COUNTIF(Expirydates!$A$2:$A$233,Analysis!A784)</f>
        <v>0</v>
      </c>
      <c r="J784" s="20">
        <f t="shared" si="48"/>
        <v>19.017107255435516</v>
      </c>
      <c r="K784" s="3">
        <f>COUNTIF(Expirydates!$B$2:$B$233,Analysis!A784)</f>
        <v>0</v>
      </c>
      <c r="L784" s="3">
        <f t="shared" si="51"/>
        <v>19.017107255435516</v>
      </c>
      <c r="M784" s="3">
        <f>COUNTIF(Expirydates!$C$2:$C$233,Analysis!A784)</f>
        <v>0</v>
      </c>
    </row>
    <row r="785" spans="1:13">
      <c r="A785" s="8">
        <v>40952</v>
      </c>
      <c r="B785" s="3">
        <v>5382.1</v>
      </c>
      <c r="C785" s="3">
        <v>5421.05</v>
      </c>
      <c r="D785" s="3">
        <v>5351.4</v>
      </c>
      <c r="E785" s="3">
        <v>5390.2</v>
      </c>
      <c r="F785" s="3">
        <v>181561910</v>
      </c>
      <c r="G785" s="3">
        <f t="shared" si="49"/>
        <v>19.017107255435516</v>
      </c>
      <c r="H785" s="3">
        <f t="shared" si="50"/>
        <v>19.233174594832374</v>
      </c>
      <c r="I785" s="3">
        <f>COUNTIF(Expirydates!$A$2:$A$233,Analysis!A785)</f>
        <v>0</v>
      </c>
      <c r="J785" s="20">
        <f t="shared" si="48"/>
        <v>19.233174594832374</v>
      </c>
      <c r="K785" s="3">
        <f>COUNTIF(Expirydates!$B$2:$B$233,Analysis!A785)</f>
        <v>0</v>
      </c>
      <c r="L785" s="3">
        <f t="shared" si="51"/>
        <v>19.233174594832374</v>
      </c>
      <c r="M785" s="3">
        <f>COUNTIF(Expirydates!$C$2:$C$233,Analysis!A785)</f>
        <v>0</v>
      </c>
    </row>
    <row r="786" spans="1:13">
      <c r="A786" s="8">
        <v>40949</v>
      </c>
      <c r="B786" s="3">
        <v>5399.8</v>
      </c>
      <c r="C786" s="3">
        <v>5427.75</v>
      </c>
      <c r="D786" s="3">
        <v>5341.05</v>
      </c>
      <c r="E786" s="3">
        <v>5381.6</v>
      </c>
      <c r="F786" s="3">
        <v>225352093</v>
      </c>
      <c r="G786" s="3">
        <f t="shared" si="49"/>
        <v>19.233174594832374</v>
      </c>
      <c r="H786" s="3">
        <f t="shared" si="50"/>
        <v>19.35797716346903</v>
      </c>
      <c r="I786" s="3">
        <f>COUNTIF(Expirydates!$A$2:$A$233,Analysis!A786)</f>
        <v>0</v>
      </c>
      <c r="J786" s="20">
        <f t="shared" si="48"/>
        <v>19.35797716346903</v>
      </c>
      <c r="K786" s="3">
        <f>COUNTIF(Expirydates!$B$2:$B$233,Analysis!A786)</f>
        <v>0</v>
      </c>
      <c r="L786" s="3">
        <f t="shared" si="51"/>
        <v>19.35797716346903</v>
      </c>
      <c r="M786" s="3">
        <f>COUNTIF(Expirydates!$C$2:$C$233,Analysis!A786)</f>
        <v>1</v>
      </c>
    </row>
    <row r="787" spans="1:13">
      <c r="A787" s="8">
        <v>40948</v>
      </c>
      <c r="B787" s="3">
        <v>5343.05</v>
      </c>
      <c r="C787" s="3">
        <v>5423.4</v>
      </c>
      <c r="D787" s="3">
        <v>5338.9</v>
      </c>
      <c r="E787" s="3">
        <v>5412.35</v>
      </c>
      <c r="F787" s="3">
        <v>255306965</v>
      </c>
      <c r="G787" s="3">
        <f t="shared" si="49"/>
        <v>19.35797716346903</v>
      </c>
      <c r="H787" s="3">
        <f t="shared" si="50"/>
        <v>19.279915995041723</v>
      </c>
      <c r="I787" s="3">
        <f>COUNTIF(Expirydates!$A$2:$A$233,Analysis!A787)</f>
        <v>0</v>
      </c>
      <c r="J787" s="20">
        <f t="shared" si="48"/>
        <v>19.279915995041723</v>
      </c>
      <c r="K787" s="3">
        <f>COUNTIF(Expirydates!$B$2:$B$233,Analysis!A787)</f>
        <v>0</v>
      </c>
      <c r="L787" s="3">
        <f t="shared" si="51"/>
        <v>19.279915995041723</v>
      </c>
      <c r="M787" s="3">
        <f>COUNTIF(Expirydates!$C$2:$C$233,Analysis!A787)</f>
        <v>0</v>
      </c>
    </row>
    <row r="788" spans="1:13">
      <c r="A788" s="8">
        <v>40947</v>
      </c>
      <c r="B788" s="3">
        <v>5343.8</v>
      </c>
      <c r="C788" s="3">
        <v>5396.9</v>
      </c>
      <c r="D788" s="3">
        <v>5325.2</v>
      </c>
      <c r="E788" s="3">
        <v>5368.15</v>
      </c>
      <c r="F788" s="3">
        <v>236135416</v>
      </c>
      <c r="G788" s="3">
        <f t="shared" si="49"/>
        <v>19.279915995041723</v>
      </c>
      <c r="H788" s="3">
        <f t="shared" si="50"/>
        <v>19.015081934566357</v>
      </c>
      <c r="I788" s="3">
        <f>COUNTIF(Expirydates!$A$2:$A$233,Analysis!A788)</f>
        <v>0</v>
      </c>
      <c r="J788" s="20">
        <f t="shared" si="48"/>
        <v>19.015081934566357</v>
      </c>
      <c r="K788" s="3">
        <f>COUNTIF(Expirydates!$B$2:$B$233,Analysis!A788)</f>
        <v>0</v>
      </c>
      <c r="L788" s="3">
        <f t="shared" si="51"/>
        <v>19.015081934566357</v>
      </c>
      <c r="M788" s="3">
        <f>COUNTIF(Expirydates!$C$2:$C$233,Analysis!A788)</f>
        <v>0</v>
      </c>
    </row>
    <row r="789" spans="1:13">
      <c r="A789" s="8">
        <v>40946</v>
      </c>
      <c r="B789" s="3">
        <v>5412.95</v>
      </c>
      <c r="C789" s="3">
        <v>5413.35</v>
      </c>
      <c r="D789" s="3">
        <v>5322.95</v>
      </c>
      <c r="E789" s="3">
        <v>5335.15</v>
      </c>
      <c r="F789" s="3">
        <v>181194561</v>
      </c>
      <c r="G789" s="3">
        <f t="shared" si="49"/>
        <v>19.015081934566357</v>
      </c>
      <c r="H789" s="3">
        <f t="shared" si="50"/>
        <v>19.186522874176948</v>
      </c>
      <c r="I789" s="3">
        <f>COUNTIF(Expirydates!$A$2:$A$233,Analysis!A789)</f>
        <v>0</v>
      </c>
      <c r="J789" s="20">
        <f t="shared" si="48"/>
        <v>19.186522874176948</v>
      </c>
      <c r="K789" s="3">
        <f>COUNTIF(Expirydates!$B$2:$B$233,Analysis!A789)</f>
        <v>0</v>
      </c>
      <c r="L789" s="3">
        <f t="shared" si="51"/>
        <v>19.186522874176948</v>
      </c>
      <c r="M789" s="3">
        <f>COUNTIF(Expirydates!$C$2:$C$233,Analysis!A789)</f>
        <v>0</v>
      </c>
    </row>
    <row r="790" spans="1:13">
      <c r="A790" s="8">
        <v>40945</v>
      </c>
      <c r="B790" s="3">
        <v>5379.45</v>
      </c>
      <c r="C790" s="3">
        <v>5390.05</v>
      </c>
      <c r="D790" s="3">
        <v>5327.25</v>
      </c>
      <c r="E790" s="3">
        <v>5361.65</v>
      </c>
      <c r="F790" s="3">
        <v>215080487</v>
      </c>
      <c r="G790" s="3">
        <f t="shared" si="49"/>
        <v>19.186522874176948</v>
      </c>
      <c r="H790" s="3">
        <f t="shared" si="50"/>
        <v>19.197057186647175</v>
      </c>
      <c r="I790" s="3">
        <f>COUNTIF(Expirydates!$A$2:$A$233,Analysis!A790)</f>
        <v>0</v>
      </c>
      <c r="J790" s="20">
        <f t="shared" si="48"/>
        <v>19.197057186647175</v>
      </c>
      <c r="K790" s="3">
        <f>COUNTIF(Expirydates!$B$2:$B$233,Analysis!A790)</f>
        <v>0</v>
      </c>
      <c r="L790" s="3">
        <f t="shared" si="51"/>
        <v>19.197057186647175</v>
      </c>
      <c r="M790" s="3">
        <f>COUNTIF(Expirydates!$C$2:$C$233,Analysis!A790)</f>
        <v>0</v>
      </c>
    </row>
    <row r="791" spans="1:13">
      <c r="A791" s="8">
        <v>40942</v>
      </c>
      <c r="B791" s="3">
        <v>5276.1</v>
      </c>
      <c r="C791" s="3">
        <v>5334.85</v>
      </c>
      <c r="D791" s="3">
        <v>5255.55</v>
      </c>
      <c r="E791" s="3">
        <v>5325.85</v>
      </c>
      <c r="F791" s="3">
        <v>217358188</v>
      </c>
      <c r="G791" s="3">
        <f t="shared" si="49"/>
        <v>19.197057186647175</v>
      </c>
      <c r="H791" s="3">
        <f t="shared" si="50"/>
        <v>19.638440029510527</v>
      </c>
      <c r="I791" s="3">
        <f>COUNTIF(Expirydates!$A$2:$A$233,Analysis!A791)</f>
        <v>0</v>
      </c>
      <c r="J791" s="20">
        <f t="shared" si="48"/>
        <v>19.638440029510527</v>
      </c>
      <c r="K791" s="3">
        <f>COUNTIF(Expirydates!$B$2:$B$233,Analysis!A791)</f>
        <v>0</v>
      </c>
      <c r="L791" s="3">
        <f t="shared" si="51"/>
        <v>19.638440029510527</v>
      </c>
      <c r="M791" s="3">
        <f>COUNTIF(Expirydates!$C$2:$C$233,Analysis!A791)</f>
        <v>0</v>
      </c>
    </row>
    <row r="792" spans="1:13">
      <c r="A792" s="8">
        <v>40941</v>
      </c>
      <c r="B792" s="3">
        <v>5272.1</v>
      </c>
      <c r="C792" s="3">
        <v>5289.95</v>
      </c>
      <c r="D792" s="3">
        <v>5225.75</v>
      </c>
      <c r="E792" s="3">
        <v>5269.9</v>
      </c>
      <c r="F792" s="3">
        <v>337960651</v>
      </c>
      <c r="G792" s="3">
        <f t="shared" si="49"/>
        <v>19.638440029510527</v>
      </c>
      <c r="H792" s="3">
        <f t="shared" si="50"/>
        <v>19.274667716547501</v>
      </c>
      <c r="I792" s="3">
        <f>COUNTIF(Expirydates!$A$2:$A$233,Analysis!A792)</f>
        <v>0</v>
      </c>
      <c r="J792" s="20">
        <f t="shared" si="48"/>
        <v>19.274667716547501</v>
      </c>
      <c r="K792" s="3">
        <f>COUNTIF(Expirydates!$B$2:$B$233,Analysis!A792)</f>
        <v>0</v>
      </c>
      <c r="L792" s="3">
        <f t="shared" si="51"/>
        <v>19.274667716547501</v>
      </c>
      <c r="M792" s="3">
        <f>COUNTIF(Expirydates!$C$2:$C$233,Analysis!A792)</f>
        <v>0</v>
      </c>
    </row>
    <row r="793" spans="1:13">
      <c r="A793" s="8">
        <v>40940</v>
      </c>
      <c r="B793" s="3">
        <v>5198.1499999999996</v>
      </c>
      <c r="C793" s="3">
        <v>5244.6</v>
      </c>
      <c r="D793" s="3">
        <v>5159</v>
      </c>
      <c r="E793" s="3">
        <v>5235.7</v>
      </c>
      <c r="F793" s="3">
        <v>234899358</v>
      </c>
      <c r="G793" s="3">
        <f t="shared" si="49"/>
        <v>19.274667716547501</v>
      </c>
      <c r="H793" s="3">
        <f t="shared" si="50"/>
        <v>19.189726915761952</v>
      </c>
      <c r="I793" s="3">
        <f>COUNTIF(Expirydates!$A$2:$A$233,Analysis!A793)</f>
        <v>0</v>
      </c>
      <c r="J793" s="20">
        <f t="shared" si="48"/>
        <v>19.189726915761952</v>
      </c>
      <c r="K793" s="3">
        <f>COUNTIF(Expirydates!$B$2:$B$233,Analysis!A793)</f>
        <v>0</v>
      </c>
      <c r="L793" s="3">
        <f t="shared" si="51"/>
        <v>19.189726915761952</v>
      </c>
      <c r="M793" s="3">
        <f>COUNTIF(Expirydates!$C$2:$C$233,Analysis!A793)</f>
        <v>0</v>
      </c>
    </row>
    <row r="794" spans="1:13">
      <c r="A794" s="8">
        <v>40939</v>
      </c>
      <c r="B794" s="3">
        <v>5125.25</v>
      </c>
      <c r="C794" s="3">
        <v>5215.3999999999996</v>
      </c>
      <c r="D794" s="3">
        <v>5120.1499999999996</v>
      </c>
      <c r="E794" s="3">
        <v>5199.25</v>
      </c>
      <c r="F794" s="3">
        <v>215770719</v>
      </c>
      <c r="G794" s="3">
        <f t="shared" si="49"/>
        <v>19.189726915761952</v>
      </c>
      <c r="H794" s="3">
        <f t="shared" si="50"/>
        <v>19.014788703970037</v>
      </c>
      <c r="I794" s="3">
        <f>COUNTIF(Expirydates!$A$2:$A$233,Analysis!A794)</f>
        <v>0</v>
      </c>
      <c r="J794" s="20">
        <f t="shared" si="48"/>
        <v>19.014788703970037</v>
      </c>
      <c r="K794" s="3">
        <f>COUNTIF(Expirydates!$B$2:$B$233,Analysis!A794)</f>
        <v>0</v>
      </c>
      <c r="L794" s="3">
        <f t="shared" si="51"/>
        <v>19.014788703970037</v>
      </c>
      <c r="M794" s="3">
        <f>COUNTIF(Expirydates!$C$2:$C$233,Analysis!A794)</f>
        <v>0</v>
      </c>
    </row>
    <row r="795" spans="1:13">
      <c r="A795" s="8">
        <v>40938</v>
      </c>
      <c r="B795" s="3">
        <v>5163.55</v>
      </c>
      <c r="C795" s="3">
        <v>5166.1499999999996</v>
      </c>
      <c r="D795" s="3">
        <v>5076.7</v>
      </c>
      <c r="E795" s="3">
        <v>5087.3</v>
      </c>
      <c r="F795" s="3">
        <v>181141437</v>
      </c>
      <c r="G795" s="3">
        <f t="shared" si="49"/>
        <v>19.014788703970037</v>
      </c>
      <c r="H795" s="3">
        <f t="shared" si="50"/>
        <v>19.190434166603591</v>
      </c>
      <c r="I795" s="3">
        <f>COUNTIF(Expirydates!$A$2:$A$233,Analysis!A795)</f>
        <v>0</v>
      </c>
      <c r="J795" s="20">
        <f t="shared" si="48"/>
        <v>19.190434166603591</v>
      </c>
      <c r="K795" s="3">
        <f>COUNTIF(Expirydates!$B$2:$B$233,Analysis!A795)</f>
        <v>0</v>
      </c>
      <c r="L795" s="3">
        <f t="shared" si="51"/>
        <v>19.190434166603591</v>
      </c>
      <c r="M795" s="3">
        <f>COUNTIF(Expirydates!$C$2:$C$233,Analysis!A795)</f>
        <v>0</v>
      </c>
    </row>
    <row r="796" spans="1:13">
      <c r="A796" s="8">
        <v>40935</v>
      </c>
      <c r="B796" s="3">
        <v>5216.75</v>
      </c>
      <c r="C796" s="3">
        <v>5217</v>
      </c>
      <c r="D796" s="3">
        <v>5162.3999999999996</v>
      </c>
      <c r="E796" s="3">
        <v>5204.7</v>
      </c>
      <c r="F796" s="3">
        <v>215923377</v>
      </c>
      <c r="G796" s="3">
        <f t="shared" si="49"/>
        <v>19.190434166603591</v>
      </c>
      <c r="H796" s="3">
        <f t="shared" si="50"/>
        <v>19.205384290291683</v>
      </c>
      <c r="I796" s="3">
        <f>COUNTIF(Expirydates!$A$2:$A$233,Analysis!A796)</f>
        <v>0</v>
      </c>
      <c r="J796" s="20">
        <f t="shared" si="48"/>
        <v>19.205384290291683</v>
      </c>
      <c r="K796" s="3">
        <f>COUNTIF(Expirydates!$B$2:$B$233,Analysis!A796)</f>
        <v>0</v>
      </c>
      <c r="L796" s="3">
        <f t="shared" si="51"/>
        <v>19.205384290291683</v>
      </c>
      <c r="M796" s="3">
        <f>COUNTIF(Expirydates!$C$2:$C$233,Analysis!A796)</f>
        <v>0</v>
      </c>
    </row>
    <row r="797" spans="1:13">
      <c r="A797" s="8">
        <v>40933</v>
      </c>
      <c r="B797" s="3">
        <v>5151.5</v>
      </c>
      <c r="C797" s="3">
        <v>5174.1499999999996</v>
      </c>
      <c r="D797" s="3">
        <v>5130.25</v>
      </c>
      <c r="E797" s="3">
        <v>5158.3</v>
      </c>
      <c r="F797" s="3">
        <v>219175709</v>
      </c>
      <c r="G797" s="3">
        <f t="shared" si="49"/>
        <v>19.205384290291683</v>
      </c>
      <c r="H797" s="3">
        <f t="shared" si="50"/>
        <v>19.123810754837365</v>
      </c>
      <c r="I797" s="3">
        <f>COUNTIF(Expirydates!$A$2:$A$233,Analysis!A797)</f>
        <v>1</v>
      </c>
      <c r="J797" s="20">
        <f t="shared" si="48"/>
        <v>19.123810754837365</v>
      </c>
      <c r="K797" s="3">
        <f>COUNTIF(Expirydates!$B$2:$B$233,Analysis!A797)</f>
        <v>0</v>
      </c>
      <c r="L797" s="3">
        <f t="shared" si="51"/>
        <v>19.123810754837365</v>
      </c>
      <c r="M797" s="3">
        <f>COUNTIF(Expirydates!$C$2:$C$233,Analysis!A797)</f>
        <v>0</v>
      </c>
    </row>
    <row r="798" spans="1:13">
      <c r="A798" s="8">
        <v>40932</v>
      </c>
      <c r="B798" s="3">
        <v>5064.8</v>
      </c>
      <c r="C798" s="3">
        <v>5141.05</v>
      </c>
      <c r="D798" s="3">
        <v>5049.8</v>
      </c>
      <c r="E798" s="3">
        <v>5127.3500000000004</v>
      </c>
      <c r="F798" s="3">
        <v>202006565</v>
      </c>
      <c r="G798" s="3">
        <f t="shared" si="49"/>
        <v>19.123810754837365</v>
      </c>
      <c r="H798" s="3">
        <f t="shared" si="50"/>
        <v>18.879228827014011</v>
      </c>
      <c r="I798" s="3">
        <f>COUNTIF(Expirydates!$A$2:$A$233,Analysis!A798)</f>
        <v>0</v>
      </c>
      <c r="J798" s="20">
        <f t="shared" si="48"/>
        <v>18.879228827014011</v>
      </c>
      <c r="K798" s="3">
        <f>COUNTIF(Expirydates!$B$2:$B$233,Analysis!A798)</f>
        <v>0</v>
      </c>
      <c r="L798" s="3">
        <f t="shared" si="51"/>
        <v>18.879228827014011</v>
      </c>
      <c r="M798" s="3">
        <f>COUNTIF(Expirydates!$C$2:$C$233,Analysis!A798)</f>
        <v>0</v>
      </c>
    </row>
    <row r="799" spans="1:13">
      <c r="A799" s="8">
        <v>40931</v>
      </c>
      <c r="B799" s="3">
        <v>5025.3500000000004</v>
      </c>
      <c r="C799" s="3">
        <v>5059.55</v>
      </c>
      <c r="D799" s="3">
        <v>5021.3500000000004</v>
      </c>
      <c r="E799" s="3">
        <v>5046.25</v>
      </c>
      <c r="F799" s="3">
        <v>158177571</v>
      </c>
      <c r="G799" s="3">
        <f t="shared" si="49"/>
        <v>18.879228827014011</v>
      </c>
      <c r="H799" s="3">
        <f t="shared" si="50"/>
        <v>19.213890462136167</v>
      </c>
      <c r="I799" s="3">
        <f>COUNTIF(Expirydates!$A$2:$A$233,Analysis!A799)</f>
        <v>0</v>
      </c>
      <c r="J799" s="20">
        <f t="shared" si="48"/>
        <v>19.213890462136167</v>
      </c>
      <c r="K799" s="3">
        <f>COUNTIF(Expirydates!$B$2:$B$233,Analysis!A799)</f>
        <v>0</v>
      </c>
      <c r="L799" s="3">
        <f t="shared" si="51"/>
        <v>19.213890462136167</v>
      </c>
      <c r="M799" s="3">
        <f>COUNTIF(Expirydates!$C$2:$C$233,Analysis!A799)</f>
        <v>0</v>
      </c>
    </row>
    <row r="800" spans="1:13">
      <c r="A800" s="8">
        <v>40928</v>
      </c>
      <c r="B800" s="3">
        <v>5044.8500000000004</v>
      </c>
      <c r="C800" s="3">
        <v>5064.1499999999996</v>
      </c>
      <c r="D800" s="3">
        <v>5004.3</v>
      </c>
      <c r="E800" s="3">
        <v>5048.6000000000004</v>
      </c>
      <c r="F800" s="3">
        <v>221048007</v>
      </c>
      <c r="G800" s="3">
        <f t="shared" si="49"/>
        <v>19.213890462136167</v>
      </c>
      <c r="H800" s="3">
        <f t="shared" si="50"/>
        <v>19.131115666643893</v>
      </c>
      <c r="I800" s="3">
        <f>COUNTIF(Expirydates!$A$2:$A$233,Analysis!A800)</f>
        <v>1</v>
      </c>
      <c r="J800" s="20">
        <f t="shared" si="48"/>
        <v>19.131115666643893</v>
      </c>
      <c r="K800" s="3">
        <f>COUNTIF(Expirydates!$B$2:$B$233,Analysis!A800)</f>
        <v>0</v>
      </c>
      <c r="L800" s="3">
        <f t="shared" si="51"/>
        <v>19.131115666643893</v>
      </c>
      <c r="M800" s="3">
        <f>COUNTIF(Expirydates!$C$2:$C$233,Analysis!A800)</f>
        <v>0</v>
      </c>
    </row>
    <row r="801" spans="1:13">
      <c r="A801" s="8">
        <v>40927</v>
      </c>
      <c r="B801" s="3">
        <v>4995</v>
      </c>
      <c r="C801" s="3">
        <v>5023.8</v>
      </c>
      <c r="D801" s="3">
        <v>4991.3999999999996</v>
      </c>
      <c r="E801" s="3">
        <v>5018.3999999999996</v>
      </c>
      <c r="F801" s="3">
        <v>203487608</v>
      </c>
      <c r="G801" s="3">
        <f t="shared" si="49"/>
        <v>19.131115666643893</v>
      </c>
      <c r="H801" s="3">
        <f t="shared" si="50"/>
        <v>19.168310409022556</v>
      </c>
      <c r="I801" s="3">
        <f>COUNTIF(Expirydates!$A$2:$A$233,Analysis!A801)</f>
        <v>0</v>
      </c>
      <c r="J801" s="20">
        <f t="shared" si="48"/>
        <v>19.168310409022556</v>
      </c>
      <c r="K801" s="3">
        <f>COUNTIF(Expirydates!$B$2:$B$233,Analysis!A801)</f>
        <v>0</v>
      </c>
      <c r="L801" s="3">
        <f t="shared" si="51"/>
        <v>19.168310409022556</v>
      </c>
      <c r="M801" s="3">
        <f>COUNTIF(Expirydates!$C$2:$C$233,Analysis!A801)</f>
        <v>0</v>
      </c>
    </row>
    <row r="802" spans="1:13">
      <c r="A802" s="8">
        <v>40926</v>
      </c>
      <c r="B802" s="3">
        <v>4977.75</v>
      </c>
      <c r="C802" s="3">
        <v>4980.6499999999996</v>
      </c>
      <c r="D802" s="3">
        <v>4931.05</v>
      </c>
      <c r="E802" s="3">
        <v>4955.8</v>
      </c>
      <c r="F802" s="3">
        <v>211198796</v>
      </c>
      <c r="G802" s="3">
        <f t="shared" si="49"/>
        <v>19.168310409022556</v>
      </c>
      <c r="H802" s="3">
        <f t="shared" si="50"/>
        <v>19.222701087095999</v>
      </c>
      <c r="I802" s="3">
        <f>COUNTIF(Expirydates!$A$2:$A$233,Analysis!A802)</f>
        <v>0</v>
      </c>
      <c r="J802" s="20">
        <f t="shared" si="48"/>
        <v>19.222701087095999</v>
      </c>
      <c r="K802" s="3">
        <f>COUNTIF(Expirydates!$B$2:$B$233,Analysis!A802)</f>
        <v>0</v>
      </c>
      <c r="L802" s="3">
        <f t="shared" si="51"/>
        <v>19.222701087095999</v>
      </c>
      <c r="M802" s="3">
        <f>COUNTIF(Expirydates!$C$2:$C$233,Analysis!A802)</f>
        <v>1</v>
      </c>
    </row>
    <row r="803" spans="1:13">
      <c r="A803" s="8">
        <v>40925</v>
      </c>
      <c r="B803" s="3">
        <v>4904.5</v>
      </c>
      <c r="C803" s="3">
        <v>4975.55</v>
      </c>
      <c r="D803" s="3">
        <v>4904</v>
      </c>
      <c r="E803" s="3">
        <v>4967.3</v>
      </c>
      <c r="F803" s="3">
        <v>223004183</v>
      </c>
      <c r="G803" s="3">
        <f t="shared" si="49"/>
        <v>19.222701087095999</v>
      </c>
      <c r="H803" s="3">
        <f t="shared" si="50"/>
        <v>18.893679202965306</v>
      </c>
      <c r="I803" s="3">
        <f>COUNTIF(Expirydates!$A$2:$A$233,Analysis!A803)</f>
        <v>0</v>
      </c>
      <c r="J803" s="20">
        <f t="shared" si="48"/>
        <v>18.893679202965306</v>
      </c>
      <c r="K803" s="3">
        <f>COUNTIF(Expirydates!$B$2:$B$233,Analysis!A803)</f>
        <v>0</v>
      </c>
      <c r="L803" s="3">
        <f t="shared" si="51"/>
        <v>18.893679202965306</v>
      </c>
      <c r="M803" s="3">
        <f>COUNTIF(Expirydates!$C$2:$C$233,Analysis!A803)</f>
        <v>0</v>
      </c>
    </row>
    <row r="804" spans="1:13">
      <c r="A804" s="8">
        <v>40924</v>
      </c>
      <c r="B804" s="3">
        <v>4844</v>
      </c>
      <c r="C804" s="3">
        <v>4880.8</v>
      </c>
      <c r="D804" s="3">
        <v>4827.05</v>
      </c>
      <c r="E804" s="3">
        <v>4873.8999999999996</v>
      </c>
      <c r="F804" s="3">
        <v>160479891</v>
      </c>
      <c r="G804" s="3">
        <f t="shared" si="49"/>
        <v>18.893679202965306</v>
      </c>
      <c r="H804" s="3">
        <f t="shared" si="50"/>
        <v>19.257671109882502</v>
      </c>
      <c r="I804" s="3">
        <f>COUNTIF(Expirydates!$A$2:$A$233,Analysis!A804)</f>
        <v>0</v>
      </c>
      <c r="J804" s="20">
        <f t="shared" si="48"/>
        <v>19.257671109882502</v>
      </c>
      <c r="K804" s="3">
        <f>COUNTIF(Expirydates!$B$2:$B$233,Analysis!A804)</f>
        <v>0</v>
      </c>
      <c r="L804" s="3">
        <f t="shared" si="51"/>
        <v>19.257671109882502</v>
      </c>
      <c r="M804" s="3">
        <f>COUNTIF(Expirydates!$C$2:$C$233,Analysis!A804)</f>
        <v>0</v>
      </c>
    </row>
    <row r="805" spans="1:13">
      <c r="A805" s="8">
        <v>40921</v>
      </c>
      <c r="B805" s="3">
        <v>4861.95</v>
      </c>
      <c r="C805" s="3">
        <v>4898.8500000000004</v>
      </c>
      <c r="D805" s="3">
        <v>4834.2</v>
      </c>
      <c r="E805" s="3">
        <v>4866</v>
      </c>
      <c r="F805" s="3">
        <v>230940604</v>
      </c>
      <c r="G805" s="3">
        <f t="shared" si="49"/>
        <v>19.257671109882502</v>
      </c>
      <c r="H805" s="3">
        <f t="shared" si="50"/>
        <v>19.025372033805827</v>
      </c>
      <c r="I805" s="3">
        <f>COUNTIF(Expirydates!$A$2:$A$233,Analysis!A805)</f>
        <v>0</v>
      </c>
      <c r="J805" s="20">
        <f t="shared" si="48"/>
        <v>19.025372033805827</v>
      </c>
      <c r="K805" s="3">
        <f>COUNTIF(Expirydates!$B$2:$B$233,Analysis!A805)</f>
        <v>0</v>
      </c>
      <c r="L805" s="3">
        <f t="shared" si="51"/>
        <v>19.025372033805827</v>
      </c>
      <c r="M805" s="3">
        <f>COUNTIF(Expirydates!$C$2:$C$233,Analysis!A805)</f>
        <v>1</v>
      </c>
    </row>
    <row r="806" spans="1:13">
      <c r="A806" s="8">
        <v>40920</v>
      </c>
      <c r="B806" s="3">
        <v>4840.95</v>
      </c>
      <c r="C806" s="3">
        <v>4869.2</v>
      </c>
      <c r="D806" s="3">
        <v>4803.8999999999996</v>
      </c>
      <c r="E806" s="3">
        <v>4831.25</v>
      </c>
      <c r="F806" s="3">
        <v>183068697</v>
      </c>
      <c r="G806" s="3">
        <f t="shared" si="49"/>
        <v>19.025372033805827</v>
      </c>
      <c r="H806" s="3">
        <f t="shared" si="50"/>
        <v>19.158226354356632</v>
      </c>
      <c r="I806" s="3">
        <f>COUNTIF(Expirydates!$A$2:$A$233,Analysis!A806)</f>
        <v>0</v>
      </c>
      <c r="J806" s="20">
        <f t="shared" si="48"/>
        <v>19.158226354356632</v>
      </c>
      <c r="K806" s="3">
        <f>COUNTIF(Expirydates!$B$2:$B$233,Analysis!A806)</f>
        <v>0</v>
      </c>
      <c r="L806" s="3">
        <f t="shared" si="51"/>
        <v>19.158226354356632</v>
      </c>
      <c r="M806" s="3">
        <f>COUNTIF(Expirydates!$C$2:$C$233,Analysis!A806)</f>
        <v>0</v>
      </c>
    </row>
    <row r="807" spans="1:13">
      <c r="A807" s="8">
        <v>40919</v>
      </c>
      <c r="B807" s="3">
        <v>4863.1499999999996</v>
      </c>
      <c r="C807" s="3">
        <v>4877.2</v>
      </c>
      <c r="D807" s="3">
        <v>4841.6000000000004</v>
      </c>
      <c r="E807" s="3">
        <v>4860.95</v>
      </c>
      <c r="F807" s="3">
        <v>209079758</v>
      </c>
      <c r="G807" s="3">
        <f t="shared" si="49"/>
        <v>19.158226354356632</v>
      </c>
      <c r="H807" s="3">
        <f t="shared" si="50"/>
        <v>19.122099490592454</v>
      </c>
      <c r="I807" s="3">
        <f>COUNTIF(Expirydates!$A$2:$A$233,Analysis!A807)</f>
        <v>0</v>
      </c>
      <c r="J807" s="20">
        <f t="shared" si="48"/>
        <v>19.122099490592454</v>
      </c>
      <c r="K807" s="3">
        <f>COUNTIF(Expirydates!$B$2:$B$233,Analysis!A807)</f>
        <v>0</v>
      </c>
      <c r="L807" s="3">
        <f t="shared" si="51"/>
        <v>19.122099490592454</v>
      </c>
      <c r="M807" s="3">
        <f>COUNTIF(Expirydates!$C$2:$C$233,Analysis!A807)</f>
        <v>0</v>
      </c>
    </row>
    <row r="808" spans="1:13">
      <c r="A808" s="8">
        <v>40918</v>
      </c>
      <c r="B808" s="3">
        <v>4771.8500000000004</v>
      </c>
      <c r="C808" s="3">
        <v>4855.8999999999996</v>
      </c>
      <c r="D808" s="3">
        <v>4768.25</v>
      </c>
      <c r="E808" s="3">
        <v>4849.55</v>
      </c>
      <c r="F808" s="3">
        <v>201661174</v>
      </c>
      <c r="G808" s="3">
        <f t="shared" si="49"/>
        <v>19.122099490592454</v>
      </c>
      <c r="H808" s="3">
        <f t="shared" si="50"/>
        <v>18.809572855488057</v>
      </c>
      <c r="I808" s="3">
        <f>COUNTIF(Expirydates!$A$2:$A$233,Analysis!A808)</f>
        <v>0</v>
      </c>
      <c r="J808" s="20">
        <f t="shared" si="48"/>
        <v>18.809572855488057</v>
      </c>
      <c r="K808" s="3">
        <f>COUNTIF(Expirydates!$B$2:$B$233,Analysis!A808)</f>
        <v>0</v>
      </c>
      <c r="L808" s="3">
        <f t="shared" si="51"/>
        <v>18.809572855488057</v>
      </c>
      <c r="M808" s="3">
        <f>COUNTIF(Expirydates!$C$2:$C$233,Analysis!A808)</f>
        <v>0</v>
      </c>
    </row>
    <row r="809" spans="1:13">
      <c r="A809" s="8">
        <v>40917</v>
      </c>
      <c r="B809" s="3">
        <v>4747.55</v>
      </c>
      <c r="C809" s="3">
        <v>4758.7</v>
      </c>
      <c r="D809" s="3">
        <v>4695.45</v>
      </c>
      <c r="E809" s="3">
        <v>4742.8</v>
      </c>
      <c r="F809" s="3">
        <v>147534537</v>
      </c>
      <c r="G809" s="3">
        <f t="shared" si="49"/>
        <v>18.809572855488057</v>
      </c>
      <c r="H809" s="3">
        <f t="shared" si="50"/>
        <v>16.74850961317388</v>
      </c>
      <c r="I809" s="3">
        <f>COUNTIF(Expirydates!$A$2:$A$233,Analysis!A809)</f>
        <v>0</v>
      </c>
      <c r="J809" s="20">
        <f t="shared" si="48"/>
        <v>16.74850961317388</v>
      </c>
      <c r="K809" s="3">
        <f>COUNTIF(Expirydates!$B$2:$B$233,Analysis!A809)</f>
        <v>0</v>
      </c>
      <c r="L809" s="3">
        <f t="shared" si="51"/>
        <v>16.74850961317388</v>
      </c>
      <c r="M809" s="3">
        <f>COUNTIF(Expirydates!$C$2:$C$233,Analysis!A809)</f>
        <v>0</v>
      </c>
    </row>
    <row r="810" spans="1:13">
      <c r="A810" s="8">
        <v>40915</v>
      </c>
      <c r="B810" s="3">
        <v>4755.6000000000004</v>
      </c>
      <c r="C810" s="3">
        <v>4759.3999999999996</v>
      </c>
      <c r="D810" s="3">
        <v>4743.05</v>
      </c>
      <c r="E810" s="3">
        <v>4746.8999999999996</v>
      </c>
      <c r="F810" s="3">
        <v>18783880</v>
      </c>
      <c r="G810" s="3">
        <f t="shared" si="49"/>
        <v>16.74850961317388</v>
      </c>
      <c r="H810" s="3">
        <f t="shared" si="50"/>
        <v>18.986319965958977</v>
      </c>
      <c r="I810" s="3">
        <f>COUNTIF(Expirydates!$A$2:$A$233,Analysis!A810)</f>
        <v>0</v>
      </c>
      <c r="J810" s="20">
        <f t="shared" si="48"/>
        <v>18.986319965958977</v>
      </c>
      <c r="K810" s="3">
        <f>COUNTIF(Expirydates!$B$2:$B$233,Analysis!A810)</f>
        <v>0</v>
      </c>
      <c r="L810" s="3">
        <f t="shared" si="51"/>
        <v>18.986319965958977</v>
      </c>
      <c r="M810" s="3">
        <f>COUNTIF(Expirydates!$C$2:$C$233,Analysis!A810)</f>
        <v>0</v>
      </c>
    </row>
    <row r="811" spans="1:13">
      <c r="A811" s="8">
        <v>40914</v>
      </c>
      <c r="B811" s="3">
        <v>4724.1499999999996</v>
      </c>
      <c r="C811" s="3">
        <v>4794.8999999999996</v>
      </c>
      <c r="D811" s="3">
        <v>4686.8500000000004</v>
      </c>
      <c r="E811" s="3">
        <v>4754.1000000000004</v>
      </c>
      <c r="F811" s="3">
        <v>176057282</v>
      </c>
      <c r="G811" s="3">
        <f t="shared" si="49"/>
        <v>18.986319965958977</v>
      </c>
      <c r="H811" s="3">
        <f t="shared" si="50"/>
        <v>18.996523789164865</v>
      </c>
      <c r="I811" s="3">
        <f>COUNTIF(Expirydates!$A$2:$A$233,Analysis!A811)</f>
        <v>0</v>
      </c>
      <c r="J811" s="20">
        <f t="shared" si="48"/>
        <v>18.996523789164865</v>
      </c>
      <c r="K811" s="3">
        <f>COUNTIF(Expirydates!$B$2:$B$233,Analysis!A811)</f>
        <v>0</v>
      </c>
      <c r="L811" s="3">
        <f t="shared" si="51"/>
        <v>18.996523789164865</v>
      </c>
      <c r="M811" s="3">
        <f>COUNTIF(Expirydates!$C$2:$C$233,Analysis!A811)</f>
        <v>0</v>
      </c>
    </row>
    <row r="812" spans="1:13">
      <c r="A812" s="8">
        <v>40913</v>
      </c>
      <c r="B812" s="3">
        <v>4749</v>
      </c>
      <c r="C812" s="3">
        <v>4779.8</v>
      </c>
      <c r="D812" s="3">
        <v>4730.1499999999996</v>
      </c>
      <c r="E812" s="3">
        <v>4749.95</v>
      </c>
      <c r="F812" s="3">
        <v>177862936</v>
      </c>
      <c r="G812" s="3">
        <f t="shared" si="49"/>
        <v>18.996523789164865</v>
      </c>
      <c r="H812" s="3">
        <f t="shared" si="50"/>
        <v>18.927129898934343</v>
      </c>
      <c r="I812" s="3">
        <f>COUNTIF(Expirydates!$A$2:$A$233,Analysis!A812)</f>
        <v>0</v>
      </c>
      <c r="J812" s="20">
        <f t="shared" si="48"/>
        <v>18.927129898934343</v>
      </c>
      <c r="K812" s="3">
        <f>COUNTIF(Expirydates!$B$2:$B$233,Analysis!A812)</f>
        <v>0</v>
      </c>
      <c r="L812" s="3">
        <f t="shared" si="51"/>
        <v>18.927129898934343</v>
      </c>
      <c r="M812" s="3">
        <f>COUNTIF(Expirydates!$C$2:$C$233,Analysis!A812)</f>
        <v>0</v>
      </c>
    </row>
    <row r="813" spans="1:13">
      <c r="A813" s="8">
        <v>40912</v>
      </c>
      <c r="B813" s="3">
        <v>4774.95</v>
      </c>
      <c r="C813" s="3">
        <v>4782.8500000000004</v>
      </c>
      <c r="D813" s="3">
        <v>4728.8500000000004</v>
      </c>
      <c r="E813" s="3">
        <v>4749.6499999999996</v>
      </c>
      <c r="F813" s="3">
        <v>165938849</v>
      </c>
      <c r="G813" s="3">
        <f t="shared" si="49"/>
        <v>18.927129898934343</v>
      </c>
      <c r="H813" s="3">
        <f t="shared" si="50"/>
        <v>18.803362368423201</v>
      </c>
      <c r="I813" s="3">
        <f>COUNTIF(Expirydates!$A$2:$A$233,Analysis!A813)</f>
        <v>0</v>
      </c>
      <c r="J813" s="20">
        <f t="shared" si="48"/>
        <v>18.803362368423201</v>
      </c>
      <c r="K813" s="3">
        <f>COUNTIF(Expirydates!$B$2:$B$233,Analysis!A813)</f>
        <v>0</v>
      </c>
      <c r="L813" s="3">
        <f t="shared" si="51"/>
        <v>18.803362368423201</v>
      </c>
      <c r="M813" s="3">
        <f>COUNTIF(Expirydates!$C$2:$C$233,Analysis!A813)</f>
        <v>0</v>
      </c>
    </row>
    <row r="814" spans="1:13">
      <c r="A814" s="8">
        <v>40911</v>
      </c>
      <c r="B814" s="3">
        <v>4675.8</v>
      </c>
      <c r="C814" s="3">
        <v>4773.1000000000004</v>
      </c>
      <c r="D814" s="3">
        <v>4675.8</v>
      </c>
      <c r="E814" s="3">
        <v>4765.3</v>
      </c>
      <c r="F814" s="3">
        <v>146621115</v>
      </c>
      <c r="G814" s="3">
        <f t="shared" si="49"/>
        <v>18.803362368423201</v>
      </c>
      <c r="H814" s="3">
        <f t="shared" si="50"/>
        <v>18.50189815831083</v>
      </c>
      <c r="I814" s="3">
        <f>COUNTIF(Expirydates!$A$2:$A$233,Analysis!A814)</f>
        <v>0</v>
      </c>
      <c r="J814" s="20">
        <f t="shared" si="48"/>
        <v>18.50189815831083</v>
      </c>
      <c r="K814" s="3">
        <f>COUNTIF(Expirydates!$B$2:$B$233,Analysis!A814)</f>
        <v>0</v>
      </c>
      <c r="L814" s="3">
        <f t="shared" si="51"/>
        <v>18.50189815831083</v>
      </c>
      <c r="M814" s="3">
        <f>COUNTIF(Expirydates!$C$2:$C$233,Analysis!A814)</f>
        <v>0</v>
      </c>
    </row>
    <row r="815" spans="1:13">
      <c r="A815" s="8">
        <v>40910</v>
      </c>
      <c r="B815" s="3">
        <v>4640.2</v>
      </c>
      <c r="C815" s="3">
        <v>4645.95</v>
      </c>
      <c r="D815" s="3">
        <v>4588.05</v>
      </c>
      <c r="E815" s="3">
        <v>4636.75</v>
      </c>
      <c r="F815" s="3">
        <v>108460668</v>
      </c>
      <c r="G815" s="3">
        <f t="shared" si="49"/>
        <v>18.50189815831083</v>
      </c>
      <c r="H815" s="3">
        <f t="shared" si="50"/>
        <v>18.550837811188963</v>
      </c>
      <c r="I815" s="3">
        <f>COUNTIF(Expirydates!$A$2:$A$233,Analysis!A815)</f>
        <v>0</v>
      </c>
      <c r="J815" s="20">
        <f t="shared" si="48"/>
        <v>18.550837811188963</v>
      </c>
      <c r="K815" s="3">
        <f>COUNTIF(Expirydates!$B$2:$B$233,Analysis!A815)</f>
        <v>0</v>
      </c>
      <c r="L815" s="3">
        <f t="shared" si="51"/>
        <v>18.550837811188963</v>
      </c>
      <c r="M815" s="3">
        <f>COUNTIF(Expirydates!$C$2:$C$233,Analysis!A815)</f>
        <v>0</v>
      </c>
    </row>
    <row r="816" spans="1:13">
      <c r="A816" s="8">
        <v>40907</v>
      </c>
      <c r="B816" s="3">
        <v>4659.95</v>
      </c>
      <c r="C816" s="3">
        <v>4690.45</v>
      </c>
      <c r="D816" s="3">
        <v>4608.8999999999996</v>
      </c>
      <c r="E816" s="3">
        <v>4624.3</v>
      </c>
      <c r="F816" s="3">
        <v>113900727</v>
      </c>
      <c r="G816" s="3">
        <f t="shared" si="49"/>
        <v>18.550837811188963</v>
      </c>
      <c r="H816" s="3">
        <f t="shared" si="50"/>
        <v>18.799143234127712</v>
      </c>
      <c r="I816" s="3">
        <f>COUNTIF(Expirydates!$A$2:$A$233,Analysis!A816)</f>
        <v>0</v>
      </c>
      <c r="J816" s="20">
        <f t="shared" si="48"/>
        <v>18.799143234127712</v>
      </c>
      <c r="K816" s="3">
        <f>COUNTIF(Expirydates!$B$2:$B$233,Analysis!A816)</f>
        <v>1</v>
      </c>
      <c r="L816" s="3">
        <f t="shared" si="51"/>
        <v>18.799143234127712</v>
      </c>
      <c r="M816" s="3">
        <f>COUNTIF(Expirydates!$C$2:$C$233,Analysis!A816)</f>
        <v>0</v>
      </c>
    </row>
    <row r="817" spans="1:13">
      <c r="A817" s="8">
        <v>40906</v>
      </c>
      <c r="B817" s="3">
        <v>4681.1499999999996</v>
      </c>
      <c r="C817" s="3">
        <v>4701.8</v>
      </c>
      <c r="D817" s="3">
        <v>4639.05</v>
      </c>
      <c r="E817" s="3">
        <v>4646.25</v>
      </c>
      <c r="F817" s="3">
        <v>146003804</v>
      </c>
      <c r="G817" s="3">
        <f t="shared" si="49"/>
        <v>18.799143234127712</v>
      </c>
      <c r="H817" s="3">
        <f t="shared" si="50"/>
        <v>18.581638111346429</v>
      </c>
      <c r="I817" s="3">
        <f>COUNTIF(Expirydates!$A$2:$A$233,Analysis!A817)</f>
        <v>1</v>
      </c>
      <c r="J817" s="20">
        <f t="shared" si="48"/>
        <v>18.581638111346429</v>
      </c>
      <c r="K817" s="3">
        <f>COUNTIF(Expirydates!$B$2:$B$233,Analysis!A817)</f>
        <v>0</v>
      </c>
      <c r="L817" s="3">
        <f t="shared" si="51"/>
        <v>18.581638111346429</v>
      </c>
      <c r="M817" s="3">
        <f>COUNTIF(Expirydates!$C$2:$C$233,Analysis!A817)</f>
        <v>0</v>
      </c>
    </row>
    <row r="818" spans="1:13">
      <c r="A818" s="8">
        <v>40905</v>
      </c>
      <c r="B818" s="3">
        <v>4756.2</v>
      </c>
      <c r="C818" s="3">
        <v>4756.2</v>
      </c>
      <c r="D818" s="3">
        <v>4685.6499999999996</v>
      </c>
      <c r="E818" s="3">
        <v>4705.8</v>
      </c>
      <c r="F818" s="3">
        <v>117463489</v>
      </c>
      <c r="G818" s="3">
        <f t="shared" si="49"/>
        <v>18.581638111346429</v>
      </c>
      <c r="H818" s="3">
        <f t="shared" si="50"/>
        <v>18.467834741759901</v>
      </c>
      <c r="I818" s="3">
        <f>COUNTIF(Expirydates!$A$2:$A$233,Analysis!A818)</f>
        <v>0</v>
      </c>
      <c r="J818" s="20">
        <f t="shared" si="48"/>
        <v>18.467834741759901</v>
      </c>
      <c r="K818" s="3">
        <f>COUNTIF(Expirydates!$B$2:$B$233,Analysis!A818)</f>
        <v>0</v>
      </c>
      <c r="L818" s="3">
        <f t="shared" si="51"/>
        <v>18.467834741759901</v>
      </c>
      <c r="M818" s="3">
        <f>COUNTIF(Expirydates!$C$2:$C$233,Analysis!A818)</f>
        <v>0</v>
      </c>
    </row>
    <row r="819" spans="1:13">
      <c r="A819" s="8">
        <v>40904</v>
      </c>
      <c r="B819" s="3">
        <v>4780.2</v>
      </c>
      <c r="C819" s="3">
        <v>4800.5</v>
      </c>
      <c r="D819" s="3">
        <v>4723.6499999999996</v>
      </c>
      <c r="E819" s="3">
        <v>4750.5</v>
      </c>
      <c r="F819" s="3">
        <v>104828343</v>
      </c>
      <c r="G819" s="3">
        <f t="shared" si="49"/>
        <v>18.467834741759901</v>
      </c>
      <c r="H819" s="3">
        <f t="shared" si="50"/>
        <v>18.324698239188258</v>
      </c>
      <c r="I819" s="3">
        <f>COUNTIF(Expirydates!$A$2:$A$233,Analysis!A819)</f>
        <v>0</v>
      </c>
      <c r="J819" s="20">
        <f t="shared" si="48"/>
        <v>18.324698239188258</v>
      </c>
      <c r="K819" s="3">
        <f>COUNTIF(Expirydates!$B$2:$B$233,Analysis!A819)</f>
        <v>0</v>
      </c>
      <c r="L819" s="3">
        <f t="shared" si="51"/>
        <v>18.324698239188258</v>
      </c>
      <c r="M819" s="3">
        <f>COUNTIF(Expirydates!$C$2:$C$233,Analysis!A819)</f>
        <v>0</v>
      </c>
    </row>
    <row r="820" spans="1:13">
      <c r="A820" s="8">
        <v>40903</v>
      </c>
      <c r="B820" s="3">
        <v>4718.1499999999996</v>
      </c>
      <c r="C820" s="3">
        <v>4787.25</v>
      </c>
      <c r="D820" s="3">
        <v>4718.1499999999996</v>
      </c>
      <c r="E820" s="3">
        <v>4779</v>
      </c>
      <c r="F820" s="3">
        <v>90847991</v>
      </c>
      <c r="G820" s="3">
        <f t="shared" si="49"/>
        <v>18.324698239188258</v>
      </c>
      <c r="H820" s="3">
        <f t="shared" si="50"/>
        <v>18.771214706604088</v>
      </c>
      <c r="I820" s="3">
        <f>COUNTIF(Expirydates!$A$2:$A$233,Analysis!A820)</f>
        <v>0</v>
      </c>
      <c r="J820" s="20">
        <f t="shared" si="48"/>
        <v>18.771214706604088</v>
      </c>
      <c r="K820" s="3">
        <f>COUNTIF(Expirydates!$B$2:$B$233,Analysis!A820)</f>
        <v>0</v>
      </c>
      <c r="L820" s="3">
        <f t="shared" si="51"/>
        <v>18.771214706604088</v>
      </c>
      <c r="M820" s="3">
        <f>COUNTIF(Expirydates!$C$2:$C$233,Analysis!A820)</f>
        <v>0</v>
      </c>
    </row>
    <row r="821" spans="1:13">
      <c r="A821" s="8">
        <v>40900</v>
      </c>
      <c r="B821" s="3">
        <v>4763.2</v>
      </c>
      <c r="C821" s="3">
        <v>4763.45</v>
      </c>
      <c r="D821" s="3">
        <v>4693.2</v>
      </c>
      <c r="E821" s="3">
        <v>4714</v>
      </c>
      <c r="F821" s="3">
        <v>141982548</v>
      </c>
      <c r="G821" s="3">
        <f t="shared" si="49"/>
        <v>18.771214706604088</v>
      </c>
      <c r="H821" s="3">
        <f t="shared" si="50"/>
        <v>18.955939522262156</v>
      </c>
      <c r="I821" s="3">
        <f>COUNTIF(Expirydates!$A$2:$A$233,Analysis!A821)</f>
        <v>0</v>
      </c>
      <c r="J821" s="20">
        <f t="shared" si="48"/>
        <v>18.955939522262156</v>
      </c>
      <c r="K821" s="3">
        <f>COUNTIF(Expirydates!$B$2:$B$233,Analysis!A821)</f>
        <v>0</v>
      </c>
      <c r="L821" s="3">
        <f t="shared" si="51"/>
        <v>18.955939522262156</v>
      </c>
      <c r="M821" s="3">
        <f>COUNTIF(Expirydates!$C$2:$C$233,Analysis!A821)</f>
        <v>0</v>
      </c>
    </row>
    <row r="822" spans="1:13">
      <c r="A822" s="8">
        <v>40899</v>
      </c>
      <c r="B822" s="3">
        <v>4636.8999999999996</v>
      </c>
      <c r="C822" s="3">
        <v>4740.6000000000004</v>
      </c>
      <c r="D822" s="3">
        <v>4632.95</v>
      </c>
      <c r="E822" s="3">
        <v>4733.8500000000004</v>
      </c>
      <c r="F822" s="3">
        <v>170789015</v>
      </c>
      <c r="G822" s="3">
        <f t="shared" si="49"/>
        <v>18.955939522262156</v>
      </c>
      <c r="H822" s="3">
        <f t="shared" si="50"/>
        <v>19.168840929440819</v>
      </c>
      <c r="I822" s="3">
        <f>COUNTIF(Expirydates!$A$2:$A$233,Analysis!A822)</f>
        <v>0</v>
      </c>
      <c r="J822" s="20">
        <f t="shared" si="48"/>
        <v>19.168840929440819</v>
      </c>
      <c r="K822" s="3">
        <f>COUNTIF(Expirydates!$B$2:$B$233,Analysis!A822)</f>
        <v>0</v>
      </c>
      <c r="L822" s="3">
        <f t="shared" si="51"/>
        <v>19.168840929440819</v>
      </c>
      <c r="M822" s="3">
        <f>COUNTIF(Expirydates!$C$2:$C$233,Analysis!A822)</f>
        <v>1</v>
      </c>
    </row>
    <row r="823" spans="1:13">
      <c r="A823" s="8">
        <v>40898</v>
      </c>
      <c r="B823" s="3">
        <v>4636.45</v>
      </c>
      <c r="C823" s="3">
        <v>4707.3500000000004</v>
      </c>
      <c r="D823" s="3">
        <v>4601.95</v>
      </c>
      <c r="E823" s="3">
        <v>4693.1499999999996</v>
      </c>
      <c r="F823" s="3">
        <v>211310871</v>
      </c>
      <c r="G823" s="3">
        <f t="shared" si="49"/>
        <v>19.168840929440819</v>
      </c>
      <c r="H823" s="3">
        <f t="shared" si="50"/>
        <v>19.090070928596123</v>
      </c>
      <c r="I823" s="3">
        <f>COUNTIF(Expirydates!$A$2:$A$233,Analysis!A823)</f>
        <v>0</v>
      </c>
      <c r="J823" s="20">
        <f t="shared" si="48"/>
        <v>19.090070928596123</v>
      </c>
      <c r="K823" s="3">
        <f>COUNTIF(Expirydates!$B$2:$B$233,Analysis!A823)</f>
        <v>0</v>
      </c>
      <c r="L823" s="3">
        <f t="shared" si="51"/>
        <v>19.090070928596123</v>
      </c>
      <c r="M823" s="3">
        <f>COUNTIF(Expirydates!$C$2:$C$233,Analysis!A823)</f>
        <v>0</v>
      </c>
    </row>
    <row r="824" spans="1:13">
      <c r="A824" s="8">
        <v>40897</v>
      </c>
      <c r="B824" s="3">
        <v>4635.8</v>
      </c>
      <c r="C824" s="3">
        <v>4637.25</v>
      </c>
      <c r="D824" s="3">
        <v>4531.1499999999996</v>
      </c>
      <c r="E824" s="3">
        <v>4544.2</v>
      </c>
      <c r="F824" s="3">
        <v>195304596</v>
      </c>
      <c r="G824" s="3">
        <f t="shared" si="49"/>
        <v>19.090070928596123</v>
      </c>
      <c r="H824" s="3">
        <f t="shared" si="50"/>
        <v>18.988534846450438</v>
      </c>
      <c r="I824" s="3">
        <f>COUNTIF(Expirydates!$A$2:$A$233,Analysis!A824)</f>
        <v>0</v>
      </c>
      <c r="J824" s="20">
        <f t="shared" si="48"/>
        <v>18.988534846450438</v>
      </c>
      <c r="K824" s="3">
        <f>COUNTIF(Expirydates!$B$2:$B$233,Analysis!A824)</f>
        <v>0</v>
      </c>
      <c r="L824" s="3">
        <f t="shared" si="51"/>
        <v>18.988534846450438</v>
      </c>
      <c r="M824" s="3">
        <f>COUNTIF(Expirydates!$C$2:$C$233,Analysis!A824)</f>
        <v>0</v>
      </c>
    </row>
    <row r="825" spans="1:13">
      <c r="A825" s="8">
        <v>40896</v>
      </c>
      <c r="B825" s="3">
        <v>4623.1499999999996</v>
      </c>
      <c r="C825" s="3">
        <v>4623.1499999999996</v>
      </c>
      <c r="D825" s="3">
        <v>4555.8999999999996</v>
      </c>
      <c r="E825" s="3">
        <v>4613.1000000000004</v>
      </c>
      <c r="F825" s="3">
        <v>176447660</v>
      </c>
      <c r="G825" s="3">
        <f t="shared" si="49"/>
        <v>18.988534846450438</v>
      </c>
      <c r="H825" s="3">
        <f t="shared" si="50"/>
        <v>19.124075433975818</v>
      </c>
      <c r="I825" s="3">
        <f>COUNTIF(Expirydates!$A$2:$A$233,Analysis!A825)</f>
        <v>0</v>
      </c>
      <c r="J825" s="20">
        <f t="shared" si="48"/>
        <v>19.124075433975818</v>
      </c>
      <c r="K825" s="3">
        <f>COUNTIF(Expirydates!$B$2:$B$233,Analysis!A825)</f>
        <v>0</v>
      </c>
      <c r="L825" s="3">
        <f t="shared" si="51"/>
        <v>19.124075433975818</v>
      </c>
      <c r="M825" s="3">
        <f>COUNTIF(Expirydates!$C$2:$C$233,Analysis!A825)</f>
        <v>0</v>
      </c>
    </row>
    <row r="826" spans="1:13">
      <c r="A826" s="8">
        <v>40893</v>
      </c>
      <c r="B826" s="3">
        <v>4752.5</v>
      </c>
      <c r="C826" s="3">
        <v>4818.8500000000004</v>
      </c>
      <c r="D826" s="3">
        <v>4628.2</v>
      </c>
      <c r="E826" s="3">
        <v>4651.6000000000004</v>
      </c>
      <c r="F826" s="3">
        <v>202060039</v>
      </c>
      <c r="G826" s="3">
        <f t="shared" si="49"/>
        <v>19.124075433975818</v>
      </c>
      <c r="H826" s="3">
        <f t="shared" si="50"/>
        <v>19.11541598287986</v>
      </c>
      <c r="I826" s="3">
        <f>COUNTIF(Expirydates!$A$2:$A$233,Analysis!A826)</f>
        <v>1</v>
      </c>
      <c r="J826" s="20">
        <f t="shared" si="48"/>
        <v>19.11541598287986</v>
      </c>
      <c r="K826" s="3">
        <f>COUNTIF(Expirydates!$B$2:$B$233,Analysis!A826)</f>
        <v>0</v>
      </c>
      <c r="L826" s="3">
        <f t="shared" si="51"/>
        <v>19.11541598287986</v>
      </c>
      <c r="M826" s="3">
        <f>COUNTIF(Expirydates!$C$2:$C$233,Analysis!A826)</f>
        <v>0</v>
      </c>
    </row>
    <row r="827" spans="1:13">
      <c r="A827" s="8">
        <v>40892</v>
      </c>
      <c r="B827" s="3">
        <v>4712.8</v>
      </c>
      <c r="C827" s="3">
        <v>4768.6499999999996</v>
      </c>
      <c r="D827" s="3">
        <v>4673.8500000000004</v>
      </c>
      <c r="E827" s="3">
        <v>4746.3500000000004</v>
      </c>
      <c r="F827" s="3">
        <v>200317864</v>
      </c>
      <c r="G827" s="3">
        <f t="shared" si="49"/>
        <v>19.11541598287986</v>
      </c>
      <c r="H827" s="3">
        <f t="shared" si="50"/>
        <v>18.987426254900704</v>
      </c>
      <c r="I827" s="3">
        <f>COUNTIF(Expirydates!$A$2:$A$233,Analysis!A827)</f>
        <v>0</v>
      </c>
      <c r="J827" s="20">
        <f t="shared" si="48"/>
        <v>18.987426254900704</v>
      </c>
      <c r="K827" s="3">
        <f>COUNTIF(Expirydates!$B$2:$B$233,Analysis!A827)</f>
        <v>0</v>
      </c>
      <c r="L827" s="3">
        <f t="shared" si="51"/>
        <v>18.987426254900704</v>
      </c>
      <c r="M827" s="3">
        <f>COUNTIF(Expirydates!$C$2:$C$233,Analysis!A827)</f>
        <v>0</v>
      </c>
    </row>
    <row r="828" spans="1:13">
      <c r="A828" s="8">
        <v>40891</v>
      </c>
      <c r="B828" s="3">
        <v>4788.7</v>
      </c>
      <c r="C828" s="3">
        <v>4839.55</v>
      </c>
      <c r="D828" s="3">
        <v>4750.3999999999996</v>
      </c>
      <c r="E828" s="3">
        <v>4763.25</v>
      </c>
      <c r="F828" s="3">
        <v>176252160</v>
      </c>
      <c r="G828" s="3">
        <f t="shared" si="49"/>
        <v>18.987426254900704</v>
      </c>
      <c r="H828" s="3">
        <f t="shared" si="50"/>
        <v>19.014249035217794</v>
      </c>
      <c r="I828" s="3">
        <f>COUNTIF(Expirydates!$A$2:$A$233,Analysis!A828)</f>
        <v>0</v>
      </c>
      <c r="J828" s="20">
        <f t="shared" si="48"/>
        <v>19.014249035217794</v>
      </c>
      <c r="K828" s="3">
        <f>COUNTIF(Expirydates!$B$2:$B$233,Analysis!A828)</f>
        <v>0</v>
      </c>
      <c r="L828" s="3">
        <f t="shared" si="51"/>
        <v>19.014249035217794</v>
      </c>
      <c r="M828" s="3">
        <f>COUNTIF(Expirydates!$C$2:$C$233,Analysis!A828)</f>
        <v>0</v>
      </c>
    </row>
    <row r="829" spans="1:13">
      <c r="A829" s="8">
        <v>40890</v>
      </c>
      <c r="B829" s="3">
        <v>4733.6000000000004</v>
      </c>
      <c r="C829" s="3">
        <v>4824.7</v>
      </c>
      <c r="D829" s="3">
        <v>4728.5</v>
      </c>
      <c r="E829" s="3">
        <v>4800.6000000000004</v>
      </c>
      <c r="F829" s="3">
        <v>181043707</v>
      </c>
      <c r="G829" s="3">
        <f t="shared" si="49"/>
        <v>19.014249035217794</v>
      </c>
      <c r="H829" s="3">
        <f t="shared" si="50"/>
        <v>18.999192137319717</v>
      </c>
      <c r="I829" s="3">
        <f>COUNTIF(Expirydates!$A$2:$A$233,Analysis!A829)</f>
        <v>0</v>
      </c>
      <c r="J829" s="20">
        <f t="shared" si="48"/>
        <v>18.999192137319717</v>
      </c>
      <c r="K829" s="3">
        <f>COUNTIF(Expirydates!$B$2:$B$233,Analysis!A829)</f>
        <v>0</v>
      </c>
      <c r="L829" s="3">
        <f t="shared" si="51"/>
        <v>18.999192137319717</v>
      </c>
      <c r="M829" s="3">
        <f>COUNTIF(Expirydates!$C$2:$C$233,Analysis!A829)</f>
        <v>0</v>
      </c>
    </row>
    <row r="830" spans="1:13">
      <c r="A830" s="8">
        <v>40889</v>
      </c>
      <c r="B830" s="3">
        <v>4906.8500000000004</v>
      </c>
      <c r="C830" s="3">
        <v>4910.25</v>
      </c>
      <c r="D830" s="3">
        <v>4755.55</v>
      </c>
      <c r="E830" s="3">
        <v>4764.6000000000004</v>
      </c>
      <c r="F830" s="3">
        <v>178338170</v>
      </c>
      <c r="G830" s="3">
        <f t="shared" si="49"/>
        <v>18.999192137319717</v>
      </c>
      <c r="H830" s="3">
        <f t="shared" si="50"/>
        <v>18.972338222669997</v>
      </c>
      <c r="I830" s="3">
        <f>COUNTIF(Expirydates!$A$2:$A$233,Analysis!A830)</f>
        <v>0</v>
      </c>
      <c r="J830" s="20">
        <f t="shared" si="48"/>
        <v>18.972338222669997</v>
      </c>
      <c r="K830" s="3">
        <f>COUNTIF(Expirydates!$B$2:$B$233,Analysis!A830)</f>
        <v>0</v>
      </c>
      <c r="L830" s="3">
        <f t="shared" si="51"/>
        <v>18.972338222669997</v>
      </c>
      <c r="M830" s="3">
        <f>COUNTIF(Expirydates!$C$2:$C$233,Analysis!A830)</f>
        <v>0</v>
      </c>
    </row>
    <row r="831" spans="1:13">
      <c r="A831" s="8">
        <v>40886</v>
      </c>
      <c r="B831" s="3">
        <v>4870.75</v>
      </c>
      <c r="C831" s="3">
        <v>4918.3500000000004</v>
      </c>
      <c r="D831" s="3">
        <v>4841.75</v>
      </c>
      <c r="E831" s="3">
        <v>4866.7</v>
      </c>
      <c r="F831" s="3">
        <v>173612823</v>
      </c>
      <c r="G831" s="3">
        <f t="shared" si="49"/>
        <v>18.972338222669997</v>
      </c>
      <c r="H831" s="3">
        <f t="shared" si="50"/>
        <v>19.002076838141456</v>
      </c>
      <c r="I831" s="3">
        <f>COUNTIF(Expirydates!$A$2:$A$233,Analysis!A831)</f>
        <v>0</v>
      </c>
      <c r="J831" s="20">
        <f t="shared" si="48"/>
        <v>19.002076838141456</v>
      </c>
      <c r="K831" s="3">
        <f>COUNTIF(Expirydates!$B$2:$B$233,Analysis!A831)</f>
        <v>0</v>
      </c>
      <c r="L831" s="3">
        <f t="shared" si="51"/>
        <v>19.002076838141456</v>
      </c>
      <c r="M831" s="3">
        <f>COUNTIF(Expirydates!$C$2:$C$233,Analysis!A831)</f>
        <v>1</v>
      </c>
    </row>
    <row r="832" spans="1:13">
      <c r="A832" s="8">
        <v>40885</v>
      </c>
      <c r="B832" s="3">
        <v>5037.3999999999996</v>
      </c>
      <c r="C832" s="3">
        <v>5049.05</v>
      </c>
      <c r="D832" s="3">
        <v>4921.45</v>
      </c>
      <c r="E832" s="3">
        <v>4943.6499999999996</v>
      </c>
      <c r="F832" s="3">
        <v>178853365</v>
      </c>
      <c r="G832" s="3">
        <f t="shared" si="49"/>
        <v>19.002076838141456</v>
      </c>
      <c r="H832" s="3">
        <f t="shared" si="50"/>
        <v>18.947940227082281</v>
      </c>
      <c r="I832" s="3">
        <f>COUNTIF(Expirydates!$A$2:$A$233,Analysis!A832)</f>
        <v>0</v>
      </c>
      <c r="J832" s="20">
        <f t="shared" si="48"/>
        <v>18.947940227082281</v>
      </c>
      <c r="K832" s="3">
        <f>COUNTIF(Expirydates!$B$2:$B$233,Analysis!A832)</f>
        <v>0</v>
      </c>
      <c r="L832" s="3">
        <f t="shared" si="51"/>
        <v>18.947940227082281</v>
      </c>
      <c r="M832" s="3">
        <f>COUNTIF(Expirydates!$C$2:$C$233,Analysis!A832)</f>
        <v>0</v>
      </c>
    </row>
    <row r="833" spans="1:13">
      <c r="A833" s="8">
        <v>40884</v>
      </c>
      <c r="B833" s="3">
        <v>5050.1000000000004</v>
      </c>
      <c r="C833" s="3">
        <v>5099.25</v>
      </c>
      <c r="D833" s="3">
        <v>5032.25</v>
      </c>
      <c r="E833" s="3">
        <v>5062.6000000000004</v>
      </c>
      <c r="F833" s="3">
        <v>169428273</v>
      </c>
      <c r="G833" s="3">
        <f t="shared" si="49"/>
        <v>18.947940227082281</v>
      </c>
      <c r="H833" s="3">
        <f t="shared" si="50"/>
        <v>18.73734676169952</v>
      </c>
      <c r="I833" s="3">
        <f>COUNTIF(Expirydates!$A$2:$A$233,Analysis!A833)</f>
        <v>0</v>
      </c>
      <c r="J833" s="20">
        <f t="shared" si="48"/>
        <v>18.73734676169952</v>
      </c>
      <c r="K833" s="3">
        <f>COUNTIF(Expirydates!$B$2:$B$233,Analysis!A833)</f>
        <v>0</v>
      </c>
      <c r="L833" s="3">
        <f t="shared" si="51"/>
        <v>18.73734676169952</v>
      </c>
      <c r="M833" s="3">
        <f>COUNTIF(Expirydates!$C$2:$C$233,Analysis!A833)</f>
        <v>0</v>
      </c>
    </row>
    <row r="834" spans="1:13">
      <c r="A834" s="8">
        <v>40882</v>
      </c>
      <c r="B834" s="3">
        <v>5036.5</v>
      </c>
      <c r="C834" s="3">
        <v>5055.3999999999996</v>
      </c>
      <c r="D834" s="3">
        <v>5002.55</v>
      </c>
      <c r="E834" s="3">
        <v>5039.1499999999996</v>
      </c>
      <c r="F834" s="3">
        <v>137254409</v>
      </c>
      <c r="G834" s="3">
        <f t="shared" si="49"/>
        <v>18.73734676169952</v>
      </c>
      <c r="H834" s="3">
        <f t="shared" si="50"/>
        <v>19.009527596656735</v>
      </c>
      <c r="I834" s="3">
        <f>COUNTIF(Expirydates!$A$2:$A$233,Analysis!A834)</f>
        <v>0</v>
      </c>
      <c r="J834" s="20">
        <f t="shared" ref="J834:J897" si="52">H834</f>
        <v>19.009527596656735</v>
      </c>
      <c r="K834" s="3">
        <f>COUNTIF(Expirydates!$B$2:$B$233,Analysis!A834)</f>
        <v>0</v>
      </c>
      <c r="L834" s="3">
        <f t="shared" si="51"/>
        <v>19.009527596656735</v>
      </c>
      <c r="M834" s="3">
        <f>COUNTIF(Expirydates!$C$2:$C$233,Analysis!A834)</f>
        <v>0</v>
      </c>
    </row>
    <row r="835" spans="1:13">
      <c r="A835" s="8">
        <v>40879</v>
      </c>
      <c r="B835" s="3">
        <v>4940.8500000000004</v>
      </c>
      <c r="C835" s="3">
        <v>5062.55</v>
      </c>
      <c r="D835" s="3">
        <v>4918.3999999999996</v>
      </c>
      <c r="E835" s="3">
        <v>5050.1499999999996</v>
      </c>
      <c r="F835" s="3">
        <v>180190935</v>
      </c>
      <c r="G835" s="3">
        <f t="shared" ref="G834:H898" si="53">LN(F835)</f>
        <v>19.009527596656735</v>
      </c>
      <c r="H835" s="3">
        <f t="shared" ref="H835:H898" si="54">LN(F836)</f>
        <v>19.029988520583732</v>
      </c>
      <c r="I835" s="3">
        <f>COUNTIF(Expirydates!$A$2:$A$233,Analysis!A835)</f>
        <v>0</v>
      </c>
      <c r="J835" s="20">
        <f t="shared" si="52"/>
        <v>19.029988520583732</v>
      </c>
      <c r="K835" s="3">
        <f>COUNTIF(Expirydates!$B$2:$B$233,Analysis!A835)</f>
        <v>0</v>
      </c>
      <c r="L835" s="3">
        <f t="shared" ref="L835:L898" si="55">H835</f>
        <v>19.029988520583732</v>
      </c>
      <c r="M835" s="3">
        <f>COUNTIF(Expirydates!$C$2:$C$233,Analysis!A835)</f>
        <v>0</v>
      </c>
    </row>
    <row r="836" spans="1:13">
      <c r="A836" s="8">
        <v>40878</v>
      </c>
      <c r="B836" s="3">
        <v>4970.8500000000004</v>
      </c>
      <c r="C836" s="3">
        <v>5011.8999999999996</v>
      </c>
      <c r="D836" s="3">
        <v>4916.7</v>
      </c>
      <c r="E836" s="3">
        <v>4936.8500000000004</v>
      </c>
      <c r="F836" s="3">
        <v>183915785</v>
      </c>
      <c r="G836" s="3">
        <f t="shared" si="53"/>
        <v>19.029988520583732</v>
      </c>
      <c r="H836" s="3">
        <f t="shared" si="54"/>
        <v>19.458189901545076</v>
      </c>
      <c r="I836" s="3">
        <f>COUNTIF(Expirydates!$A$2:$A$233,Analysis!A836)</f>
        <v>0</v>
      </c>
      <c r="J836" s="20">
        <f t="shared" si="52"/>
        <v>19.458189901545076</v>
      </c>
      <c r="K836" s="3">
        <f>COUNTIF(Expirydates!$B$2:$B$233,Analysis!A836)</f>
        <v>0</v>
      </c>
      <c r="L836" s="3">
        <f t="shared" si="55"/>
        <v>19.458189901545076</v>
      </c>
      <c r="M836" s="3">
        <f>COUNTIF(Expirydates!$C$2:$C$233,Analysis!A836)</f>
        <v>0</v>
      </c>
    </row>
    <row r="837" spans="1:13">
      <c r="A837" s="8">
        <v>40877</v>
      </c>
      <c r="B837" s="3">
        <v>4766.1499999999996</v>
      </c>
      <c r="C837" s="3">
        <v>4851.55</v>
      </c>
      <c r="D837" s="3">
        <v>4754.8</v>
      </c>
      <c r="E837" s="3">
        <v>4832.05</v>
      </c>
      <c r="F837" s="3">
        <v>282217865</v>
      </c>
      <c r="G837" s="3">
        <f t="shared" si="53"/>
        <v>19.458189901545076</v>
      </c>
      <c r="H837" s="3">
        <f t="shared" si="54"/>
        <v>18.862608412441006</v>
      </c>
      <c r="I837" s="3">
        <f>COUNTIF(Expirydates!$A$2:$A$233,Analysis!A837)</f>
        <v>0</v>
      </c>
      <c r="J837" s="20">
        <f t="shared" si="52"/>
        <v>18.862608412441006</v>
      </c>
      <c r="K837" s="3">
        <f>COUNTIF(Expirydates!$B$2:$B$233,Analysis!A837)</f>
        <v>0</v>
      </c>
      <c r="L837" s="3">
        <f t="shared" si="55"/>
        <v>18.862608412441006</v>
      </c>
      <c r="M837" s="3">
        <f>COUNTIF(Expirydates!$C$2:$C$233,Analysis!A837)</f>
        <v>0</v>
      </c>
    </row>
    <row r="838" spans="1:13">
      <c r="A838" s="8">
        <v>40876</v>
      </c>
      <c r="B838" s="3">
        <v>4864.2</v>
      </c>
      <c r="C838" s="3">
        <v>4866.1000000000004</v>
      </c>
      <c r="D838" s="3">
        <v>4787.1000000000004</v>
      </c>
      <c r="E838" s="3">
        <v>4805.1000000000004</v>
      </c>
      <c r="F838" s="3">
        <v>155570321</v>
      </c>
      <c r="G838" s="3">
        <f t="shared" si="53"/>
        <v>18.862608412441006</v>
      </c>
      <c r="H838" s="3">
        <f t="shared" si="54"/>
        <v>18.794029609220487</v>
      </c>
      <c r="I838" s="3">
        <f>COUNTIF(Expirydates!$A$2:$A$233,Analysis!A838)</f>
        <v>0</v>
      </c>
      <c r="J838" s="20">
        <f t="shared" si="52"/>
        <v>18.794029609220487</v>
      </c>
      <c r="K838" s="3">
        <f>COUNTIF(Expirydates!$B$2:$B$233,Analysis!A838)</f>
        <v>0</v>
      </c>
      <c r="L838" s="3">
        <f t="shared" si="55"/>
        <v>18.794029609220487</v>
      </c>
      <c r="M838" s="3">
        <f>COUNTIF(Expirydates!$C$2:$C$233,Analysis!A838)</f>
        <v>0</v>
      </c>
    </row>
    <row r="839" spans="1:13">
      <c r="A839" s="8">
        <v>40875</v>
      </c>
      <c r="B839" s="3">
        <v>4769.3</v>
      </c>
      <c r="C839" s="3">
        <v>4859.1000000000004</v>
      </c>
      <c r="D839" s="3">
        <v>4766.3999999999996</v>
      </c>
      <c r="E839" s="3">
        <v>4851.3</v>
      </c>
      <c r="F839" s="3">
        <v>145259101</v>
      </c>
      <c r="G839" s="3">
        <f t="shared" si="53"/>
        <v>18.794029609220487</v>
      </c>
      <c r="H839" s="3">
        <f t="shared" si="54"/>
        <v>18.908275967274562</v>
      </c>
      <c r="I839" s="3">
        <f>COUNTIF(Expirydates!$A$2:$A$233,Analysis!A839)</f>
        <v>0</v>
      </c>
      <c r="J839" s="20">
        <f t="shared" si="52"/>
        <v>18.908275967274562</v>
      </c>
      <c r="K839" s="3">
        <f>COUNTIF(Expirydates!$B$2:$B$233,Analysis!A839)</f>
        <v>0</v>
      </c>
      <c r="L839" s="3">
        <f t="shared" si="55"/>
        <v>18.908275967274562</v>
      </c>
      <c r="M839" s="3">
        <f>COUNTIF(Expirydates!$C$2:$C$233,Analysis!A839)</f>
        <v>0</v>
      </c>
    </row>
    <row r="840" spans="1:13">
      <c r="A840" s="8">
        <v>40872</v>
      </c>
      <c r="B840" s="3">
        <v>4731.3</v>
      </c>
      <c r="C840" s="3">
        <v>4767.3</v>
      </c>
      <c r="D840" s="3">
        <v>4693.1000000000004</v>
      </c>
      <c r="E840" s="3">
        <v>4710.05</v>
      </c>
      <c r="F840" s="3">
        <v>162839558</v>
      </c>
      <c r="G840" s="3">
        <f t="shared" si="53"/>
        <v>18.908275967274562</v>
      </c>
      <c r="H840" s="3">
        <f t="shared" si="54"/>
        <v>19.178505887489916</v>
      </c>
      <c r="I840" s="3">
        <f>COUNTIF(Expirydates!$A$2:$A$233,Analysis!A840)</f>
        <v>0</v>
      </c>
      <c r="J840" s="20">
        <f t="shared" si="52"/>
        <v>19.178505887489916</v>
      </c>
      <c r="K840" s="3">
        <f>COUNTIF(Expirydates!$B$2:$B$233,Analysis!A840)</f>
        <v>1</v>
      </c>
      <c r="L840" s="3">
        <f t="shared" si="55"/>
        <v>19.178505887489916</v>
      </c>
      <c r="M840" s="3">
        <f>COUNTIF(Expirydates!$C$2:$C$233,Analysis!A840)</f>
        <v>0</v>
      </c>
    </row>
    <row r="841" spans="1:13">
      <c r="A841" s="8">
        <v>40871</v>
      </c>
      <c r="B841" s="3">
        <v>4707.55</v>
      </c>
      <c r="C841" s="3">
        <v>4771.1000000000004</v>
      </c>
      <c r="D841" s="3">
        <v>4639.1000000000004</v>
      </c>
      <c r="E841" s="3">
        <v>4756.45</v>
      </c>
      <c r="F841" s="3">
        <v>213363083</v>
      </c>
      <c r="G841" s="3">
        <f t="shared" si="53"/>
        <v>19.178505887489916</v>
      </c>
      <c r="H841" s="3">
        <f t="shared" si="54"/>
        <v>19.001886753761625</v>
      </c>
      <c r="I841" s="3">
        <f>COUNTIF(Expirydates!$A$2:$A$233,Analysis!A841)</f>
        <v>1</v>
      </c>
      <c r="J841" s="20">
        <f t="shared" si="52"/>
        <v>19.001886753761625</v>
      </c>
      <c r="K841" s="3">
        <f>COUNTIF(Expirydates!$B$2:$B$233,Analysis!A841)</f>
        <v>0</v>
      </c>
      <c r="L841" s="3">
        <f t="shared" si="55"/>
        <v>19.001886753761625</v>
      </c>
      <c r="M841" s="3">
        <f>COUNTIF(Expirydates!$C$2:$C$233,Analysis!A841)</f>
        <v>0</v>
      </c>
    </row>
    <row r="842" spans="1:13">
      <c r="A842" s="8">
        <v>40870</v>
      </c>
      <c r="B842" s="3">
        <v>4779.5</v>
      </c>
      <c r="C842" s="3">
        <v>4779.5</v>
      </c>
      <c r="D842" s="3">
        <v>4640.95</v>
      </c>
      <c r="E842" s="3">
        <v>4706.45</v>
      </c>
      <c r="F842" s="3">
        <v>178819371</v>
      </c>
      <c r="G842" s="3">
        <f t="shared" si="53"/>
        <v>19.001886753761625</v>
      </c>
      <c r="H842" s="3">
        <f t="shared" si="54"/>
        <v>18.975786003302279</v>
      </c>
      <c r="I842" s="3">
        <f>COUNTIF(Expirydates!$A$2:$A$233,Analysis!A842)</f>
        <v>0</v>
      </c>
      <c r="J842" s="20">
        <f t="shared" si="52"/>
        <v>18.975786003302279</v>
      </c>
      <c r="K842" s="3">
        <f>COUNTIF(Expirydates!$B$2:$B$233,Analysis!A842)</f>
        <v>0</v>
      </c>
      <c r="L842" s="3">
        <f t="shared" si="55"/>
        <v>18.975786003302279</v>
      </c>
      <c r="M842" s="3">
        <f>COUNTIF(Expirydates!$C$2:$C$233,Analysis!A842)</f>
        <v>0</v>
      </c>
    </row>
    <row r="843" spans="1:13">
      <c r="A843" s="8">
        <v>40869</v>
      </c>
      <c r="B843" s="3">
        <v>4794.8500000000004</v>
      </c>
      <c r="C843" s="3">
        <v>4854</v>
      </c>
      <c r="D843" s="3">
        <v>4782.55</v>
      </c>
      <c r="E843" s="3">
        <v>4812.3500000000004</v>
      </c>
      <c r="F843" s="3">
        <v>174212435</v>
      </c>
      <c r="G843" s="3">
        <f t="shared" si="53"/>
        <v>18.975786003302279</v>
      </c>
      <c r="H843" s="3">
        <f t="shared" si="54"/>
        <v>18.853237749916342</v>
      </c>
      <c r="I843" s="3">
        <f>COUNTIF(Expirydates!$A$2:$A$233,Analysis!A843)</f>
        <v>0</v>
      </c>
      <c r="J843" s="20">
        <f t="shared" si="52"/>
        <v>18.853237749916342</v>
      </c>
      <c r="K843" s="3">
        <f>COUNTIF(Expirydates!$B$2:$B$233,Analysis!A843)</f>
        <v>0</v>
      </c>
      <c r="L843" s="3">
        <f t="shared" si="55"/>
        <v>18.853237749916342</v>
      </c>
      <c r="M843" s="3">
        <f>COUNTIF(Expirydates!$C$2:$C$233,Analysis!A843)</f>
        <v>0</v>
      </c>
    </row>
    <row r="844" spans="1:13">
      <c r="A844" s="8">
        <v>40868</v>
      </c>
      <c r="B844" s="3">
        <v>4873.8</v>
      </c>
      <c r="C844" s="3">
        <v>4873.8</v>
      </c>
      <c r="D844" s="3">
        <v>4764.8</v>
      </c>
      <c r="E844" s="3">
        <v>4778.3500000000004</v>
      </c>
      <c r="F844" s="3">
        <v>154119333</v>
      </c>
      <c r="G844" s="3">
        <f t="shared" si="53"/>
        <v>18.853237749916342</v>
      </c>
      <c r="H844" s="3">
        <f t="shared" si="54"/>
        <v>19.074433883938699</v>
      </c>
      <c r="I844" s="3">
        <f>COUNTIF(Expirydates!$A$2:$A$233,Analysis!A844)</f>
        <v>0</v>
      </c>
      <c r="J844" s="20">
        <f t="shared" si="52"/>
        <v>19.074433883938699</v>
      </c>
      <c r="K844" s="3">
        <f>COUNTIF(Expirydates!$B$2:$B$233,Analysis!A844)</f>
        <v>0</v>
      </c>
      <c r="L844" s="3">
        <f t="shared" si="55"/>
        <v>19.074433883938699</v>
      </c>
      <c r="M844" s="3">
        <f>COUNTIF(Expirydates!$C$2:$C$233,Analysis!A844)</f>
        <v>0</v>
      </c>
    </row>
    <row r="845" spans="1:13">
      <c r="A845" s="8">
        <v>40865</v>
      </c>
      <c r="B845" s="3">
        <v>4899.1499999999996</v>
      </c>
      <c r="C845" s="3">
        <v>4915.8999999999996</v>
      </c>
      <c r="D845" s="3">
        <v>4837.95</v>
      </c>
      <c r="E845" s="3">
        <v>4905.8</v>
      </c>
      <c r="F845" s="3">
        <v>192274363</v>
      </c>
      <c r="G845" s="3">
        <f t="shared" si="53"/>
        <v>19.074433883938699</v>
      </c>
      <c r="H845" s="3">
        <f t="shared" si="54"/>
        <v>18.821059444862438</v>
      </c>
      <c r="I845" s="3">
        <f>COUNTIF(Expirydates!$A$2:$A$233,Analysis!A845)</f>
        <v>1</v>
      </c>
      <c r="J845" s="20">
        <f t="shared" si="52"/>
        <v>18.821059444862438</v>
      </c>
      <c r="K845" s="3">
        <f>COUNTIF(Expirydates!$B$2:$B$233,Analysis!A845)</f>
        <v>0</v>
      </c>
      <c r="L845" s="3">
        <f t="shared" si="55"/>
        <v>18.821059444862438</v>
      </c>
      <c r="M845" s="3">
        <f>COUNTIF(Expirydates!$C$2:$C$233,Analysis!A845)</f>
        <v>0</v>
      </c>
    </row>
    <row r="846" spans="1:13">
      <c r="A846" s="8">
        <v>40864</v>
      </c>
      <c r="B846" s="3">
        <v>5027.1000000000004</v>
      </c>
      <c r="C846" s="3">
        <v>5036.8</v>
      </c>
      <c r="D846" s="3">
        <v>4919.45</v>
      </c>
      <c r="E846" s="3">
        <v>4934.75</v>
      </c>
      <c r="F846" s="3">
        <v>149238976</v>
      </c>
      <c r="G846" s="3">
        <f t="shared" si="53"/>
        <v>18.821059444862438</v>
      </c>
      <c r="H846" s="3">
        <f t="shared" si="54"/>
        <v>18.899438970882862</v>
      </c>
      <c r="I846" s="3">
        <f>COUNTIF(Expirydates!$A$2:$A$233,Analysis!A846)</f>
        <v>0</v>
      </c>
      <c r="J846" s="20">
        <f t="shared" si="52"/>
        <v>18.899438970882862</v>
      </c>
      <c r="K846" s="3">
        <f>COUNTIF(Expirydates!$B$2:$B$233,Analysis!A846)</f>
        <v>0</v>
      </c>
      <c r="L846" s="3">
        <f t="shared" si="55"/>
        <v>18.899438970882862</v>
      </c>
      <c r="M846" s="3">
        <f>COUNTIF(Expirydates!$C$2:$C$233,Analysis!A846)</f>
        <v>1</v>
      </c>
    </row>
    <row r="847" spans="1:13">
      <c r="A847" s="8">
        <v>40863</v>
      </c>
      <c r="B847" s="3">
        <v>5059.1000000000004</v>
      </c>
      <c r="C847" s="3">
        <v>5065.2</v>
      </c>
      <c r="D847" s="3">
        <v>4989.5</v>
      </c>
      <c r="E847" s="3">
        <v>5030.45</v>
      </c>
      <c r="F847" s="3">
        <v>161406885</v>
      </c>
      <c r="G847" s="3">
        <f t="shared" si="53"/>
        <v>18.899438970882862</v>
      </c>
      <c r="H847" s="3">
        <f t="shared" si="54"/>
        <v>18.823426009974455</v>
      </c>
      <c r="I847" s="3">
        <f>COUNTIF(Expirydates!$A$2:$A$233,Analysis!A847)</f>
        <v>0</v>
      </c>
      <c r="J847" s="20">
        <f t="shared" si="52"/>
        <v>18.823426009974455</v>
      </c>
      <c r="K847" s="3">
        <f>COUNTIF(Expirydates!$B$2:$B$233,Analysis!A847)</f>
        <v>0</v>
      </c>
      <c r="L847" s="3">
        <f t="shared" si="55"/>
        <v>18.823426009974455</v>
      </c>
      <c r="M847" s="3">
        <f>COUNTIF(Expirydates!$C$2:$C$233,Analysis!A847)</f>
        <v>0</v>
      </c>
    </row>
    <row r="848" spans="1:13">
      <c r="A848" s="8">
        <v>40862</v>
      </c>
      <c r="B848" s="3">
        <v>5131.2</v>
      </c>
      <c r="C848" s="3">
        <v>5158.75</v>
      </c>
      <c r="D848" s="3">
        <v>5052.8500000000004</v>
      </c>
      <c r="E848" s="3">
        <v>5068.5</v>
      </c>
      <c r="F848" s="3">
        <v>149592578</v>
      </c>
      <c r="G848" s="3">
        <f t="shared" si="53"/>
        <v>18.823426009974455</v>
      </c>
      <c r="H848" s="3">
        <f t="shared" si="54"/>
        <v>18.716688808931842</v>
      </c>
      <c r="I848" s="3">
        <f>COUNTIF(Expirydates!$A$2:$A$233,Analysis!A848)</f>
        <v>0</v>
      </c>
      <c r="J848" s="20">
        <f t="shared" si="52"/>
        <v>18.716688808931842</v>
      </c>
      <c r="K848" s="3">
        <f>COUNTIF(Expirydates!$B$2:$B$233,Analysis!A848)</f>
        <v>0</v>
      </c>
      <c r="L848" s="3">
        <f t="shared" si="55"/>
        <v>18.716688808931842</v>
      </c>
      <c r="M848" s="3">
        <f>COUNTIF(Expirydates!$C$2:$C$233,Analysis!A848)</f>
        <v>0</v>
      </c>
    </row>
    <row r="849" spans="1:13">
      <c r="A849" s="8">
        <v>40861</v>
      </c>
      <c r="B849" s="3">
        <v>5217.3500000000004</v>
      </c>
      <c r="C849" s="3">
        <v>5228.8999999999996</v>
      </c>
      <c r="D849" s="3">
        <v>5140.55</v>
      </c>
      <c r="E849" s="3">
        <v>5148.3500000000004</v>
      </c>
      <c r="F849" s="3">
        <v>134448100</v>
      </c>
      <c r="G849" s="3">
        <f t="shared" si="53"/>
        <v>18.716688808931842</v>
      </c>
      <c r="H849" s="3">
        <f t="shared" si="54"/>
        <v>18.942530624676696</v>
      </c>
      <c r="I849" s="3">
        <f>COUNTIF(Expirydates!$A$2:$A$233,Analysis!A849)</f>
        <v>0</v>
      </c>
      <c r="J849" s="20">
        <f t="shared" si="52"/>
        <v>18.942530624676696</v>
      </c>
      <c r="K849" s="3">
        <f>COUNTIF(Expirydates!$B$2:$B$233,Analysis!A849)</f>
        <v>0</v>
      </c>
      <c r="L849" s="3">
        <f t="shared" si="55"/>
        <v>18.942530624676696</v>
      </c>
      <c r="M849" s="3">
        <f>COUNTIF(Expirydates!$C$2:$C$233,Analysis!A849)</f>
        <v>0</v>
      </c>
    </row>
    <row r="850" spans="1:13">
      <c r="A850" s="8">
        <v>40858</v>
      </c>
      <c r="B850" s="3">
        <v>5159.75</v>
      </c>
      <c r="C850" s="3">
        <v>5198.6000000000004</v>
      </c>
      <c r="D850" s="3">
        <v>5142.25</v>
      </c>
      <c r="E850" s="3">
        <v>5168.8500000000004</v>
      </c>
      <c r="F850" s="3">
        <v>168514208</v>
      </c>
      <c r="G850" s="3">
        <f t="shared" si="53"/>
        <v>18.942530624676696</v>
      </c>
      <c r="H850" s="3">
        <f t="shared" si="54"/>
        <v>18.802048557066801</v>
      </c>
      <c r="I850" s="3">
        <f>COUNTIF(Expirydates!$A$2:$A$233,Analysis!A850)</f>
        <v>0</v>
      </c>
      <c r="J850" s="20">
        <f t="shared" si="52"/>
        <v>18.802048557066801</v>
      </c>
      <c r="K850" s="3">
        <f>COUNTIF(Expirydates!$B$2:$B$233,Analysis!A850)</f>
        <v>0</v>
      </c>
      <c r="L850" s="3">
        <f t="shared" si="55"/>
        <v>18.802048557066801</v>
      </c>
      <c r="M850" s="3">
        <f>COUNTIF(Expirydates!$C$2:$C$233,Analysis!A850)</f>
        <v>1</v>
      </c>
    </row>
    <row r="851" spans="1:13">
      <c r="A851" s="8">
        <v>40856</v>
      </c>
      <c r="B851" s="3">
        <v>5309.7</v>
      </c>
      <c r="C851" s="3">
        <v>5317.5</v>
      </c>
      <c r="D851" s="3">
        <v>5211.75</v>
      </c>
      <c r="E851" s="3">
        <v>5221.05</v>
      </c>
      <c r="F851" s="3">
        <v>146428609</v>
      </c>
      <c r="G851" s="3">
        <f t="shared" si="53"/>
        <v>18.802048557066801</v>
      </c>
      <c r="H851" s="3">
        <f t="shared" si="54"/>
        <v>18.60842098479128</v>
      </c>
      <c r="I851" s="3">
        <f>COUNTIF(Expirydates!$A$2:$A$233,Analysis!A851)</f>
        <v>0</v>
      </c>
      <c r="J851" s="20">
        <f t="shared" si="52"/>
        <v>18.60842098479128</v>
      </c>
      <c r="K851" s="3">
        <f>COUNTIF(Expirydates!$B$2:$B$233,Analysis!A851)</f>
        <v>0</v>
      </c>
      <c r="L851" s="3">
        <f t="shared" si="55"/>
        <v>18.60842098479128</v>
      </c>
      <c r="M851" s="3">
        <f>COUNTIF(Expirydates!$C$2:$C$233,Analysis!A851)</f>
        <v>0</v>
      </c>
    </row>
    <row r="852" spans="1:13">
      <c r="A852" s="8">
        <v>40855</v>
      </c>
      <c r="B852" s="3">
        <v>5292.25</v>
      </c>
      <c r="C852" s="3">
        <v>5304.25</v>
      </c>
      <c r="D852" s="3">
        <v>5252</v>
      </c>
      <c r="E852" s="3">
        <v>5289.35</v>
      </c>
      <c r="F852" s="3">
        <v>120652007</v>
      </c>
      <c r="G852" s="3">
        <f t="shared" si="53"/>
        <v>18.60842098479128</v>
      </c>
      <c r="H852" s="3">
        <f t="shared" si="54"/>
        <v>18.819563093166536</v>
      </c>
      <c r="I852" s="3">
        <f>COUNTIF(Expirydates!$A$2:$A$233,Analysis!A852)</f>
        <v>0</v>
      </c>
      <c r="J852" s="20">
        <f t="shared" si="52"/>
        <v>18.819563093166536</v>
      </c>
      <c r="K852" s="3">
        <f>COUNTIF(Expirydates!$B$2:$B$233,Analysis!A852)</f>
        <v>0</v>
      </c>
      <c r="L852" s="3">
        <f t="shared" si="55"/>
        <v>18.819563093166536</v>
      </c>
      <c r="M852" s="3">
        <f>COUNTIF(Expirydates!$C$2:$C$233,Analysis!A852)</f>
        <v>0</v>
      </c>
    </row>
    <row r="853" spans="1:13">
      <c r="A853" s="8">
        <v>40851</v>
      </c>
      <c r="B853" s="3">
        <v>5325.4</v>
      </c>
      <c r="C853" s="3">
        <v>5326.45</v>
      </c>
      <c r="D853" s="3">
        <v>5256.8</v>
      </c>
      <c r="E853" s="3">
        <v>5284.2</v>
      </c>
      <c r="F853" s="3">
        <v>149015829</v>
      </c>
      <c r="G853" s="3">
        <f t="shared" si="53"/>
        <v>18.819563093166536</v>
      </c>
      <c r="H853" s="3">
        <f t="shared" si="54"/>
        <v>18.892450325486074</v>
      </c>
      <c r="I853" s="3">
        <f>COUNTIF(Expirydates!$A$2:$A$233,Analysis!A853)</f>
        <v>0</v>
      </c>
      <c r="J853" s="20">
        <f t="shared" si="52"/>
        <v>18.892450325486074</v>
      </c>
      <c r="K853" s="3">
        <f>COUNTIF(Expirydates!$B$2:$B$233,Analysis!A853)</f>
        <v>0</v>
      </c>
      <c r="L853" s="3">
        <f t="shared" si="55"/>
        <v>18.892450325486074</v>
      </c>
      <c r="M853" s="3">
        <f>COUNTIF(Expirydates!$C$2:$C$233,Analysis!A853)</f>
        <v>0</v>
      </c>
    </row>
    <row r="854" spans="1:13">
      <c r="A854" s="8">
        <v>40850</v>
      </c>
      <c r="B854" s="3">
        <v>5241.55</v>
      </c>
      <c r="C854" s="3">
        <v>5281.6</v>
      </c>
      <c r="D854" s="3">
        <v>5201.8500000000004</v>
      </c>
      <c r="E854" s="3">
        <v>5265.75</v>
      </c>
      <c r="F854" s="3">
        <v>160282802</v>
      </c>
      <c r="G854" s="3">
        <f t="shared" si="53"/>
        <v>18.892450325486074</v>
      </c>
      <c r="H854" s="3">
        <f t="shared" si="54"/>
        <v>18.787925373439197</v>
      </c>
      <c r="I854" s="3">
        <f>COUNTIF(Expirydates!$A$2:$A$233,Analysis!A854)</f>
        <v>0</v>
      </c>
      <c r="J854" s="20">
        <f t="shared" si="52"/>
        <v>18.787925373439197</v>
      </c>
      <c r="K854" s="3">
        <f>COUNTIF(Expirydates!$B$2:$B$233,Analysis!A854)</f>
        <v>0</v>
      </c>
      <c r="L854" s="3">
        <f t="shared" si="55"/>
        <v>18.787925373439197</v>
      </c>
      <c r="M854" s="3">
        <f>COUNTIF(Expirydates!$C$2:$C$233,Analysis!A854)</f>
        <v>0</v>
      </c>
    </row>
    <row r="855" spans="1:13">
      <c r="A855" s="8">
        <v>40849</v>
      </c>
      <c r="B855" s="3">
        <v>5216.75</v>
      </c>
      <c r="C855" s="3">
        <v>5300.1</v>
      </c>
      <c r="D855" s="3">
        <v>5204.95</v>
      </c>
      <c r="E855" s="3">
        <v>5258.45</v>
      </c>
      <c r="F855" s="3">
        <v>144375106</v>
      </c>
      <c r="G855" s="3">
        <f t="shared" si="53"/>
        <v>18.787925373439197</v>
      </c>
      <c r="H855" s="3">
        <f t="shared" si="54"/>
        <v>18.842622182116951</v>
      </c>
      <c r="I855" s="3">
        <f>COUNTIF(Expirydates!$A$2:$A$233,Analysis!A855)</f>
        <v>0</v>
      </c>
      <c r="J855" s="20">
        <f t="shared" si="52"/>
        <v>18.842622182116951</v>
      </c>
      <c r="K855" s="3">
        <f>COUNTIF(Expirydates!$B$2:$B$233,Analysis!A855)</f>
        <v>0</v>
      </c>
      <c r="L855" s="3">
        <f t="shared" si="55"/>
        <v>18.842622182116951</v>
      </c>
      <c r="M855" s="3">
        <f>COUNTIF(Expirydates!$C$2:$C$233,Analysis!A855)</f>
        <v>0</v>
      </c>
    </row>
    <row r="856" spans="1:13">
      <c r="A856" s="8">
        <v>40848</v>
      </c>
      <c r="B856" s="3">
        <v>5278.6</v>
      </c>
      <c r="C856" s="3">
        <v>5310.85</v>
      </c>
      <c r="D856" s="3">
        <v>5238.3</v>
      </c>
      <c r="E856" s="3">
        <v>5257.95</v>
      </c>
      <c r="F856" s="3">
        <v>152491922</v>
      </c>
      <c r="G856" s="3">
        <f t="shared" si="53"/>
        <v>18.842622182116951</v>
      </c>
      <c r="H856" s="3">
        <f t="shared" si="54"/>
        <v>18.822696590190457</v>
      </c>
      <c r="I856" s="3">
        <f>COUNTIF(Expirydates!$A$2:$A$233,Analysis!A856)</f>
        <v>0</v>
      </c>
      <c r="J856" s="20">
        <f t="shared" si="52"/>
        <v>18.822696590190457</v>
      </c>
      <c r="K856" s="3">
        <f>COUNTIF(Expirydates!$B$2:$B$233,Analysis!A856)</f>
        <v>0</v>
      </c>
      <c r="L856" s="3">
        <f t="shared" si="55"/>
        <v>18.822696590190457</v>
      </c>
      <c r="M856" s="3">
        <f>COUNTIF(Expirydates!$C$2:$C$233,Analysis!A856)</f>
        <v>0</v>
      </c>
    </row>
    <row r="857" spans="1:13">
      <c r="A857" s="8">
        <v>40847</v>
      </c>
      <c r="B857" s="3">
        <v>5358.9</v>
      </c>
      <c r="C857" s="3">
        <v>5360.25</v>
      </c>
      <c r="D857" s="3">
        <v>5314.6</v>
      </c>
      <c r="E857" s="3">
        <v>5326.6</v>
      </c>
      <c r="F857" s="3">
        <v>149483502</v>
      </c>
      <c r="G857" s="3">
        <f t="shared" si="53"/>
        <v>18.822696590190457</v>
      </c>
      <c r="H857" s="3">
        <f t="shared" si="54"/>
        <v>19.321160791074774</v>
      </c>
      <c r="I857" s="3">
        <f>COUNTIF(Expirydates!$A$2:$A$233,Analysis!A857)</f>
        <v>0</v>
      </c>
      <c r="J857" s="20">
        <f t="shared" si="52"/>
        <v>19.321160791074774</v>
      </c>
      <c r="K857" s="3">
        <f>COUNTIF(Expirydates!$B$2:$B$233,Analysis!A857)</f>
        <v>0</v>
      </c>
      <c r="L857" s="3">
        <f t="shared" si="55"/>
        <v>19.321160791074774</v>
      </c>
      <c r="M857" s="3">
        <f>COUNTIF(Expirydates!$C$2:$C$233,Analysis!A857)</f>
        <v>0</v>
      </c>
    </row>
    <row r="858" spans="1:13">
      <c r="A858" s="8">
        <v>40844</v>
      </c>
      <c r="B858" s="3">
        <v>5341.9</v>
      </c>
      <c r="C858" s="3">
        <v>5399.7</v>
      </c>
      <c r="D858" s="3">
        <v>5322.8</v>
      </c>
      <c r="E858" s="3">
        <v>5360.7</v>
      </c>
      <c r="F858" s="3">
        <v>246078412</v>
      </c>
      <c r="G858" s="3">
        <f t="shared" si="53"/>
        <v>19.321160791074774</v>
      </c>
      <c r="H858" s="3">
        <f t="shared" si="54"/>
        <v>17.129583356229197</v>
      </c>
      <c r="I858" s="3">
        <f>COUNTIF(Expirydates!$A$2:$A$233,Analysis!A858)</f>
        <v>0</v>
      </c>
      <c r="J858" s="20">
        <f t="shared" si="52"/>
        <v>17.129583356229197</v>
      </c>
      <c r="K858" s="3">
        <f>COUNTIF(Expirydates!$B$2:$B$233,Analysis!A858)</f>
        <v>0</v>
      </c>
      <c r="L858" s="3">
        <f t="shared" si="55"/>
        <v>17.129583356229197</v>
      </c>
      <c r="M858" s="3">
        <f>COUNTIF(Expirydates!$C$2:$C$233,Analysis!A858)</f>
        <v>0</v>
      </c>
    </row>
    <row r="859" spans="1:13">
      <c r="A859" s="8">
        <v>40842</v>
      </c>
      <c r="B859" s="3">
        <v>5214.95</v>
      </c>
      <c r="C859" s="3">
        <v>5219.25</v>
      </c>
      <c r="D859" s="3">
        <v>5196.1499999999996</v>
      </c>
      <c r="E859" s="3">
        <v>5201.8</v>
      </c>
      <c r="F859" s="3">
        <v>27496887</v>
      </c>
      <c r="G859" s="3">
        <f t="shared" si="53"/>
        <v>17.129583356229197</v>
      </c>
      <c r="H859" s="3">
        <f t="shared" si="54"/>
        <v>19.214055937382721</v>
      </c>
      <c r="I859" s="3">
        <f>COUNTIF(Expirydates!$A$2:$A$233,Analysis!A859)</f>
        <v>0</v>
      </c>
      <c r="J859" s="20">
        <f t="shared" si="52"/>
        <v>19.214055937382721</v>
      </c>
      <c r="K859" s="3">
        <f>COUNTIF(Expirydates!$B$2:$B$233,Analysis!A859)</f>
        <v>1</v>
      </c>
      <c r="L859" s="3">
        <f t="shared" si="55"/>
        <v>19.214055937382721</v>
      </c>
      <c r="M859" s="3">
        <f>COUNTIF(Expirydates!$C$2:$C$233,Analysis!A859)</f>
        <v>0</v>
      </c>
    </row>
    <row r="860" spans="1:13">
      <c r="A860" s="8">
        <v>40841</v>
      </c>
      <c r="B860" s="3">
        <v>5137.8999999999996</v>
      </c>
      <c r="C860" s="3">
        <v>5211</v>
      </c>
      <c r="D860" s="3">
        <v>5085.55</v>
      </c>
      <c r="E860" s="3">
        <v>5191.6000000000004</v>
      </c>
      <c r="F860" s="3">
        <v>221084588</v>
      </c>
      <c r="G860" s="3">
        <f t="shared" si="53"/>
        <v>19.214055937382721</v>
      </c>
      <c r="H860" s="3">
        <f t="shared" si="54"/>
        <v>18.652373208949701</v>
      </c>
      <c r="I860" s="3">
        <f>COUNTIF(Expirydates!$A$2:$A$233,Analysis!A860)</f>
        <v>1</v>
      </c>
      <c r="J860" s="20">
        <f t="shared" si="52"/>
        <v>18.652373208949701</v>
      </c>
      <c r="K860" s="3">
        <f>COUNTIF(Expirydates!$B$2:$B$233,Analysis!A860)</f>
        <v>0</v>
      </c>
      <c r="L860" s="3">
        <f t="shared" si="55"/>
        <v>18.652373208949701</v>
      </c>
      <c r="M860" s="3">
        <f>COUNTIF(Expirydates!$C$2:$C$233,Analysis!A860)</f>
        <v>0</v>
      </c>
    </row>
    <row r="861" spans="1:13">
      <c r="A861" s="8">
        <v>40840</v>
      </c>
      <c r="B861" s="3">
        <v>5114.7</v>
      </c>
      <c r="C861" s="3">
        <v>5145.6499999999996</v>
      </c>
      <c r="D861" s="3">
        <v>5084.75</v>
      </c>
      <c r="E861" s="3">
        <v>5098.3500000000004</v>
      </c>
      <c r="F861" s="3">
        <v>126073195</v>
      </c>
      <c r="G861" s="3">
        <f t="shared" si="53"/>
        <v>18.652373208949701</v>
      </c>
      <c r="H861" s="3">
        <f t="shared" si="54"/>
        <v>18.515023173819557</v>
      </c>
      <c r="I861" s="3">
        <f>COUNTIF(Expirydates!$A$2:$A$233,Analysis!A861)</f>
        <v>0</v>
      </c>
      <c r="J861" s="20">
        <f t="shared" si="52"/>
        <v>18.515023173819557</v>
      </c>
      <c r="K861" s="3">
        <f>COUNTIF(Expirydates!$B$2:$B$233,Analysis!A861)</f>
        <v>0</v>
      </c>
      <c r="L861" s="3">
        <f t="shared" si="55"/>
        <v>18.515023173819557</v>
      </c>
      <c r="M861" s="3">
        <f>COUNTIF(Expirydates!$C$2:$C$233,Analysis!A861)</f>
        <v>0</v>
      </c>
    </row>
    <row r="862" spans="1:13">
      <c r="A862" s="8">
        <v>40837</v>
      </c>
      <c r="B862" s="3">
        <v>5106.6000000000004</v>
      </c>
      <c r="C862" s="3">
        <v>5120.75</v>
      </c>
      <c r="D862" s="3">
        <v>5037.95</v>
      </c>
      <c r="E862" s="3">
        <v>5049.95</v>
      </c>
      <c r="F862" s="3">
        <v>109893599</v>
      </c>
      <c r="G862" s="3">
        <f t="shared" si="53"/>
        <v>18.515023173819557</v>
      </c>
      <c r="H862" s="3">
        <f t="shared" si="54"/>
        <v>18.597436724955653</v>
      </c>
      <c r="I862" s="3">
        <f>COUNTIF(Expirydates!$A$2:$A$233,Analysis!A862)</f>
        <v>1</v>
      </c>
      <c r="J862" s="20">
        <f t="shared" si="52"/>
        <v>18.597436724955653</v>
      </c>
      <c r="K862" s="3">
        <f>COUNTIF(Expirydates!$B$2:$B$233,Analysis!A862)</f>
        <v>0</v>
      </c>
      <c r="L862" s="3">
        <f t="shared" si="55"/>
        <v>18.597436724955653</v>
      </c>
      <c r="M862" s="3">
        <f>COUNTIF(Expirydates!$C$2:$C$233,Analysis!A862)</f>
        <v>0</v>
      </c>
    </row>
    <row r="863" spans="1:13">
      <c r="A863" s="8">
        <v>40836</v>
      </c>
      <c r="B863" s="3">
        <v>5086.55</v>
      </c>
      <c r="C863" s="3">
        <v>5099</v>
      </c>
      <c r="D863" s="3">
        <v>5033.95</v>
      </c>
      <c r="E863" s="3">
        <v>5091.8999999999996</v>
      </c>
      <c r="F863" s="3">
        <v>119333986</v>
      </c>
      <c r="G863" s="3">
        <f t="shared" si="53"/>
        <v>18.597436724955653</v>
      </c>
      <c r="H863" s="3">
        <f t="shared" si="54"/>
        <v>18.581682932780335</v>
      </c>
      <c r="I863" s="3">
        <f>COUNTIF(Expirydates!$A$2:$A$233,Analysis!A863)</f>
        <v>0</v>
      </c>
      <c r="J863" s="20">
        <f t="shared" si="52"/>
        <v>18.581682932780335</v>
      </c>
      <c r="K863" s="3">
        <f>COUNTIF(Expirydates!$B$2:$B$233,Analysis!A863)</f>
        <v>0</v>
      </c>
      <c r="L863" s="3">
        <f t="shared" si="55"/>
        <v>18.581682932780335</v>
      </c>
      <c r="M863" s="3">
        <f>COUNTIF(Expirydates!$C$2:$C$233,Analysis!A863)</f>
        <v>0</v>
      </c>
    </row>
    <row r="864" spans="1:13">
      <c r="A864" s="8">
        <v>40835</v>
      </c>
      <c r="B864" s="3">
        <v>5080.45</v>
      </c>
      <c r="C864" s="3">
        <v>5148.05</v>
      </c>
      <c r="D864" s="3">
        <v>5075.3</v>
      </c>
      <c r="E864" s="3">
        <v>5139.1499999999996</v>
      </c>
      <c r="F864" s="3">
        <v>117468754</v>
      </c>
      <c r="G864" s="3">
        <f t="shared" si="53"/>
        <v>18.581682932780335</v>
      </c>
      <c r="H864" s="3">
        <f t="shared" si="54"/>
        <v>18.648219143756865</v>
      </c>
      <c r="I864" s="3">
        <f>COUNTIF(Expirydates!$A$2:$A$233,Analysis!A864)</f>
        <v>0</v>
      </c>
      <c r="J864" s="20">
        <f t="shared" si="52"/>
        <v>18.648219143756865</v>
      </c>
      <c r="K864" s="3">
        <f>COUNTIF(Expirydates!$B$2:$B$233,Analysis!A864)</f>
        <v>0</v>
      </c>
      <c r="L864" s="3">
        <f t="shared" si="55"/>
        <v>18.648219143756865</v>
      </c>
      <c r="M864" s="3">
        <f>COUNTIF(Expirydates!$C$2:$C$233,Analysis!A864)</f>
        <v>0</v>
      </c>
    </row>
    <row r="865" spans="1:13">
      <c r="A865" s="8">
        <v>40834</v>
      </c>
      <c r="B865" s="3">
        <v>5049.45</v>
      </c>
      <c r="C865" s="3">
        <v>5057.5</v>
      </c>
      <c r="D865" s="3">
        <v>5011.05</v>
      </c>
      <c r="E865" s="3">
        <v>5037.5</v>
      </c>
      <c r="F865" s="3">
        <v>125550565</v>
      </c>
      <c r="G865" s="3">
        <f t="shared" si="53"/>
        <v>18.648219143756865</v>
      </c>
      <c r="H865" s="3">
        <f t="shared" si="54"/>
        <v>18.686584759180427</v>
      </c>
      <c r="I865" s="3">
        <f>COUNTIF(Expirydates!$A$2:$A$233,Analysis!A865)</f>
        <v>0</v>
      </c>
      <c r="J865" s="20">
        <f t="shared" si="52"/>
        <v>18.686584759180427</v>
      </c>
      <c r="K865" s="3">
        <f>COUNTIF(Expirydates!$B$2:$B$233,Analysis!A865)</f>
        <v>0</v>
      </c>
      <c r="L865" s="3">
        <f t="shared" si="55"/>
        <v>18.686584759180427</v>
      </c>
      <c r="M865" s="3">
        <f>COUNTIF(Expirydates!$C$2:$C$233,Analysis!A865)</f>
        <v>1</v>
      </c>
    </row>
    <row r="866" spans="1:13">
      <c r="A866" s="8">
        <v>40833</v>
      </c>
      <c r="B866" s="3">
        <v>5156.2</v>
      </c>
      <c r="C866" s="3">
        <v>5160.2</v>
      </c>
      <c r="D866" s="3">
        <v>5084.5</v>
      </c>
      <c r="E866" s="3">
        <v>5118.25</v>
      </c>
      <c r="F866" s="3">
        <v>130460983</v>
      </c>
      <c r="G866" s="3">
        <f t="shared" si="53"/>
        <v>18.686584759180427</v>
      </c>
      <c r="H866" s="3">
        <f t="shared" si="54"/>
        <v>18.876724080182459</v>
      </c>
      <c r="I866" s="3">
        <f>COUNTIF(Expirydates!$A$2:$A$233,Analysis!A866)</f>
        <v>0</v>
      </c>
      <c r="J866" s="20">
        <f t="shared" si="52"/>
        <v>18.876724080182459</v>
      </c>
      <c r="K866" s="3">
        <f>COUNTIF(Expirydates!$B$2:$B$233,Analysis!A866)</f>
        <v>0</v>
      </c>
      <c r="L866" s="3">
        <f t="shared" si="55"/>
        <v>18.876724080182459</v>
      </c>
      <c r="M866" s="3">
        <f>COUNTIF(Expirydates!$C$2:$C$233,Analysis!A866)</f>
        <v>0</v>
      </c>
    </row>
    <row r="867" spans="1:13">
      <c r="A867" s="8">
        <v>40830</v>
      </c>
      <c r="B867" s="3">
        <v>5057.3500000000004</v>
      </c>
      <c r="C867" s="3">
        <v>5141.3999999999996</v>
      </c>
      <c r="D867" s="3">
        <v>5056.6000000000004</v>
      </c>
      <c r="E867" s="3">
        <v>5132.3</v>
      </c>
      <c r="F867" s="3">
        <v>157781872</v>
      </c>
      <c r="G867" s="3">
        <f t="shared" si="53"/>
        <v>18.876724080182459</v>
      </c>
      <c r="H867" s="3">
        <f t="shared" si="54"/>
        <v>18.873683269966168</v>
      </c>
      <c r="I867" s="3">
        <f>COUNTIF(Expirydates!$A$2:$A$233,Analysis!A867)</f>
        <v>0</v>
      </c>
      <c r="J867" s="20">
        <f t="shared" si="52"/>
        <v>18.873683269966168</v>
      </c>
      <c r="K867" s="3">
        <f>COUNTIF(Expirydates!$B$2:$B$233,Analysis!A867)</f>
        <v>0</v>
      </c>
      <c r="L867" s="3">
        <f t="shared" si="55"/>
        <v>18.873683269966168</v>
      </c>
      <c r="M867" s="3">
        <f>COUNTIF(Expirydates!$C$2:$C$233,Analysis!A867)</f>
        <v>1</v>
      </c>
    </row>
    <row r="868" spans="1:13">
      <c r="A868" s="8">
        <v>40829</v>
      </c>
      <c r="B868" s="3">
        <v>5130.8</v>
      </c>
      <c r="C868" s="3">
        <v>5136.95</v>
      </c>
      <c r="D868" s="3">
        <v>5067.6499999999996</v>
      </c>
      <c r="E868" s="3">
        <v>5077.8500000000004</v>
      </c>
      <c r="F868" s="3">
        <v>157302816</v>
      </c>
      <c r="G868" s="3">
        <f t="shared" si="53"/>
        <v>18.873683269966168</v>
      </c>
      <c r="H868" s="3">
        <f t="shared" si="54"/>
        <v>19.051998062310386</v>
      </c>
      <c r="I868" s="3">
        <f>COUNTIF(Expirydates!$A$2:$A$233,Analysis!A868)</f>
        <v>0</v>
      </c>
      <c r="J868" s="20">
        <f t="shared" si="52"/>
        <v>19.051998062310386</v>
      </c>
      <c r="K868" s="3">
        <f>COUNTIF(Expirydates!$B$2:$B$233,Analysis!A868)</f>
        <v>0</v>
      </c>
      <c r="L868" s="3">
        <f t="shared" si="55"/>
        <v>19.051998062310386</v>
      </c>
      <c r="M868" s="3">
        <f>COUNTIF(Expirydates!$C$2:$C$233,Analysis!A868)</f>
        <v>0</v>
      </c>
    </row>
    <row r="869" spans="1:13">
      <c r="A869" s="8">
        <v>40828</v>
      </c>
      <c r="B869" s="3">
        <v>5011.2</v>
      </c>
      <c r="C869" s="3">
        <v>5109.8</v>
      </c>
      <c r="D869" s="3">
        <v>4997.6499999999996</v>
      </c>
      <c r="E869" s="3">
        <v>5099.3999999999996</v>
      </c>
      <c r="F869" s="3">
        <v>188008562</v>
      </c>
      <c r="G869" s="3">
        <f t="shared" si="53"/>
        <v>19.051998062310386</v>
      </c>
      <c r="H869" s="3">
        <f t="shared" si="54"/>
        <v>19.019730205879785</v>
      </c>
      <c r="I869" s="3">
        <f>COUNTIF(Expirydates!$A$2:$A$233,Analysis!A869)</f>
        <v>0</v>
      </c>
      <c r="J869" s="20">
        <f t="shared" si="52"/>
        <v>19.019730205879785</v>
      </c>
      <c r="K869" s="3">
        <f>COUNTIF(Expirydates!$B$2:$B$233,Analysis!A869)</f>
        <v>0</v>
      </c>
      <c r="L869" s="3">
        <f t="shared" si="55"/>
        <v>19.019730205879785</v>
      </c>
      <c r="M869" s="3">
        <f>COUNTIF(Expirydates!$C$2:$C$233,Analysis!A869)</f>
        <v>0</v>
      </c>
    </row>
    <row r="870" spans="1:13">
      <c r="A870" s="8">
        <v>40827</v>
      </c>
      <c r="B870" s="3">
        <v>5019.8999999999996</v>
      </c>
      <c r="C870" s="3">
        <v>5045.1000000000004</v>
      </c>
      <c r="D870" s="3">
        <v>4964</v>
      </c>
      <c r="E870" s="3">
        <v>4974.3500000000004</v>
      </c>
      <c r="F870" s="3">
        <v>182038763</v>
      </c>
      <c r="G870" s="3">
        <f t="shared" si="53"/>
        <v>19.019730205879785</v>
      </c>
      <c r="H870" s="3">
        <f t="shared" si="54"/>
        <v>19.056408244192305</v>
      </c>
      <c r="I870" s="3">
        <f>COUNTIF(Expirydates!$A$2:$A$233,Analysis!A870)</f>
        <v>0</v>
      </c>
      <c r="J870" s="20">
        <f t="shared" si="52"/>
        <v>19.056408244192305</v>
      </c>
      <c r="K870" s="3">
        <f>COUNTIF(Expirydates!$B$2:$B$233,Analysis!A870)</f>
        <v>0</v>
      </c>
      <c r="L870" s="3">
        <f t="shared" si="55"/>
        <v>19.056408244192305</v>
      </c>
      <c r="M870" s="3">
        <f>COUNTIF(Expirydates!$C$2:$C$233,Analysis!A870)</f>
        <v>0</v>
      </c>
    </row>
    <row r="871" spans="1:13">
      <c r="A871" s="8">
        <v>40826</v>
      </c>
      <c r="B871" s="3">
        <v>4886.8500000000004</v>
      </c>
      <c r="C871" s="3">
        <v>4991.1499999999996</v>
      </c>
      <c r="D871" s="3">
        <v>4882.05</v>
      </c>
      <c r="E871" s="3">
        <v>4979.6000000000004</v>
      </c>
      <c r="F871" s="3">
        <v>188839545</v>
      </c>
      <c r="G871" s="3">
        <f t="shared" si="53"/>
        <v>19.056408244192305</v>
      </c>
      <c r="H871" s="3">
        <f t="shared" si="54"/>
        <v>19.10523502103759</v>
      </c>
      <c r="I871" s="3">
        <f>COUNTIF(Expirydates!$A$2:$A$233,Analysis!A871)</f>
        <v>0</v>
      </c>
      <c r="J871" s="20">
        <f t="shared" si="52"/>
        <v>19.10523502103759</v>
      </c>
      <c r="K871" s="3">
        <f>COUNTIF(Expirydates!$B$2:$B$233,Analysis!A871)</f>
        <v>0</v>
      </c>
      <c r="L871" s="3">
        <f t="shared" si="55"/>
        <v>19.10523502103759</v>
      </c>
      <c r="M871" s="3">
        <f>COUNTIF(Expirydates!$C$2:$C$233,Analysis!A871)</f>
        <v>0</v>
      </c>
    </row>
    <row r="872" spans="1:13">
      <c r="A872" s="8">
        <v>40823</v>
      </c>
      <c r="B872" s="3">
        <v>4883.6499999999996</v>
      </c>
      <c r="C872" s="3">
        <v>4922.6000000000004</v>
      </c>
      <c r="D872" s="3">
        <v>4861.2</v>
      </c>
      <c r="E872" s="3">
        <v>4888.05</v>
      </c>
      <c r="F872" s="3">
        <v>198288782</v>
      </c>
      <c r="G872" s="3">
        <f t="shared" si="53"/>
        <v>19.10523502103759</v>
      </c>
      <c r="H872" s="3">
        <f t="shared" si="54"/>
        <v>19.003680866058517</v>
      </c>
      <c r="I872" s="3">
        <f>COUNTIF(Expirydates!$A$2:$A$233,Analysis!A872)</f>
        <v>0</v>
      </c>
      <c r="J872" s="20">
        <f t="shared" si="52"/>
        <v>19.003680866058517</v>
      </c>
      <c r="K872" s="3">
        <f>COUNTIF(Expirydates!$B$2:$B$233,Analysis!A872)</f>
        <v>0</v>
      </c>
      <c r="L872" s="3">
        <f t="shared" si="55"/>
        <v>19.003680866058517</v>
      </c>
      <c r="M872" s="3">
        <f>COUNTIF(Expirydates!$C$2:$C$233,Analysis!A872)</f>
        <v>0</v>
      </c>
    </row>
    <row r="873" spans="1:13">
      <c r="A873" s="8">
        <v>40821</v>
      </c>
      <c r="B873" s="3">
        <v>4791.3</v>
      </c>
      <c r="C873" s="3">
        <v>4827.8</v>
      </c>
      <c r="D873" s="3">
        <v>4741</v>
      </c>
      <c r="E873" s="3">
        <v>4751.3</v>
      </c>
      <c r="F873" s="3">
        <v>179140481</v>
      </c>
      <c r="G873" s="3">
        <f t="shared" si="53"/>
        <v>19.003680866058517</v>
      </c>
      <c r="H873" s="3">
        <f t="shared" si="54"/>
        <v>19.032689970608864</v>
      </c>
      <c r="I873" s="3">
        <f>COUNTIF(Expirydates!$A$2:$A$233,Analysis!A873)</f>
        <v>0</v>
      </c>
      <c r="J873" s="20">
        <f t="shared" si="52"/>
        <v>19.032689970608864</v>
      </c>
      <c r="K873" s="3">
        <f>COUNTIF(Expirydates!$B$2:$B$233,Analysis!A873)</f>
        <v>0</v>
      </c>
      <c r="L873" s="3">
        <f t="shared" si="55"/>
        <v>19.032689970608864</v>
      </c>
      <c r="M873" s="3">
        <f>COUNTIF(Expirydates!$C$2:$C$233,Analysis!A873)</f>
        <v>0</v>
      </c>
    </row>
    <row r="874" spans="1:13">
      <c r="A874" s="8">
        <v>40820</v>
      </c>
      <c r="B874" s="3">
        <v>4823.5</v>
      </c>
      <c r="C874" s="3">
        <v>4869.75</v>
      </c>
      <c r="D874" s="3">
        <v>4728.3</v>
      </c>
      <c r="E874" s="3">
        <v>4772.1499999999996</v>
      </c>
      <c r="F874" s="3">
        <v>184413296</v>
      </c>
      <c r="G874" s="3">
        <f t="shared" si="53"/>
        <v>19.032689970608864</v>
      </c>
      <c r="H874" s="3">
        <f t="shared" si="54"/>
        <v>18.818930342771466</v>
      </c>
      <c r="I874" s="3">
        <f>COUNTIF(Expirydates!$A$2:$A$233,Analysis!A874)</f>
        <v>0</v>
      </c>
      <c r="J874" s="20">
        <f t="shared" si="52"/>
        <v>18.818930342771466</v>
      </c>
      <c r="K874" s="3">
        <f>COUNTIF(Expirydates!$B$2:$B$233,Analysis!A874)</f>
        <v>0</v>
      </c>
      <c r="L874" s="3">
        <f t="shared" si="55"/>
        <v>18.818930342771466</v>
      </c>
      <c r="M874" s="3">
        <f>COUNTIF(Expirydates!$C$2:$C$233,Analysis!A874)</f>
        <v>0</v>
      </c>
    </row>
    <row r="875" spans="1:13">
      <c r="A875" s="8">
        <v>40819</v>
      </c>
      <c r="B875" s="3">
        <v>4874.3999999999996</v>
      </c>
      <c r="C875" s="3">
        <v>4879.1499999999996</v>
      </c>
      <c r="D875" s="3">
        <v>4823.8999999999996</v>
      </c>
      <c r="E875" s="3">
        <v>4849.5</v>
      </c>
      <c r="F875" s="3">
        <v>148921569</v>
      </c>
      <c r="G875" s="3">
        <f t="shared" si="53"/>
        <v>18.818930342771466</v>
      </c>
      <c r="H875" s="3">
        <f t="shared" si="54"/>
        <v>19.123590638756681</v>
      </c>
      <c r="I875" s="3">
        <f>COUNTIF(Expirydates!$A$2:$A$233,Analysis!A875)</f>
        <v>0</v>
      </c>
      <c r="J875" s="20">
        <f t="shared" si="52"/>
        <v>19.123590638756681</v>
      </c>
      <c r="K875" s="3">
        <f>COUNTIF(Expirydates!$B$2:$B$233,Analysis!A875)</f>
        <v>0</v>
      </c>
      <c r="L875" s="3">
        <f t="shared" si="55"/>
        <v>19.123590638756681</v>
      </c>
      <c r="M875" s="3">
        <f>COUNTIF(Expirydates!$C$2:$C$233,Analysis!A875)</f>
        <v>0</v>
      </c>
    </row>
    <row r="876" spans="1:13">
      <c r="A876" s="8">
        <v>40816</v>
      </c>
      <c r="B876" s="3">
        <v>4990.1499999999996</v>
      </c>
      <c r="C876" s="3">
        <v>5025.55</v>
      </c>
      <c r="D876" s="3">
        <v>4924.3</v>
      </c>
      <c r="E876" s="3">
        <v>4943.25</v>
      </c>
      <c r="F876" s="3">
        <v>201962105</v>
      </c>
      <c r="G876" s="3">
        <f t="shared" si="53"/>
        <v>19.123590638756681</v>
      </c>
      <c r="H876" s="3">
        <f t="shared" si="54"/>
        <v>19.191511334306995</v>
      </c>
      <c r="I876" s="3">
        <f>COUNTIF(Expirydates!$A$2:$A$233,Analysis!A876)</f>
        <v>0</v>
      </c>
      <c r="J876" s="20">
        <f t="shared" si="52"/>
        <v>19.191511334306995</v>
      </c>
      <c r="K876" s="3">
        <f>COUNTIF(Expirydates!$B$2:$B$233,Analysis!A876)</f>
        <v>1</v>
      </c>
      <c r="L876" s="3">
        <f t="shared" si="55"/>
        <v>19.191511334306995</v>
      </c>
      <c r="M876" s="3">
        <f>COUNTIF(Expirydates!$C$2:$C$233,Analysis!A876)</f>
        <v>0</v>
      </c>
    </row>
    <row r="877" spans="1:13">
      <c r="A877" s="8">
        <v>40815</v>
      </c>
      <c r="B877" s="3">
        <v>4924.2</v>
      </c>
      <c r="C877" s="3">
        <v>5034.25</v>
      </c>
      <c r="D877" s="3">
        <v>4906</v>
      </c>
      <c r="E877" s="3">
        <v>5015.45</v>
      </c>
      <c r="F877" s="3">
        <v>216156088</v>
      </c>
      <c r="G877" s="3">
        <f t="shared" si="53"/>
        <v>19.191511334306995</v>
      </c>
      <c r="H877" s="3">
        <f t="shared" si="54"/>
        <v>18.932740090369499</v>
      </c>
      <c r="I877" s="3">
        <f>COUNTIF(Expirydates!$A$2:$A$233,Analysis!A877)</f>
        <v>1</v>
      </c>
      <c r="J877" s="20">
        <f t="shared" si="52"/>
        <v>18.932740090369499</v>
      </c>
      <c r="K877" s="3">
        <f>COUNTIF(Expirydates!$B$2:$B$233,Analysis!A877)</f>
        <v>0</v>
      </c>
      <c r="L877" s="3">
        <f t="shared" si="55"/>
        <v>18.932740090369499</v>
      </c>
      <c r="M877" s="3">
        <f>COUNTIF(Expirydates!$C$2:$C$233,Analysis!A877)</f>
        <v>0</v>
      </c>
    </row>
    <row r="878" spans="1:13">
      <c r="A878" s="8">
        <v>40814</v>
      </c>
      <c r="B878" s="3">
        <v>5005.5</v>
      </c>
      <c r="C878" s="3">
        <v>5006.05</v>
      </c>
      <c r="D878" s="3">
        <v>4918.45</v>
      </c>
      <c r="E878" s="3">
        <v>4945.8999999999996</v>
      </c>
      <c r="F878" s="3">
        <v>166872414</v>
      </c>
      <c r="G878" s="3">
        <f t="shared" si="53"/>
        <v>18.932740090369499</v>
      </c>
      <c r="H878" s="3">
        <f t="shared" si="54"/>
        <v>18.834867481174065</v>
      </c>
      <c r="I878" s="3">
        <f>COUNTIF(Expirydates!$A$2:$A$233,Analysis!A878)</f>
        <v>0</v>
      </c>
      <c r="J878" s="20">
        <f t="shared" si="52"/>
        <v>18.834867481174065</v>
      </c>
      <c r="K878" s="3">
        <f>COUNTIF(Expirydates!$B$2:$B$233,Analysis!A878)</f>
        <v>0</v>
      </c>
      <c r="L878" s="3">
        <f t="shared" si="55"/>
        <v>18.834867481174065</v>
      </c>
      <c r="M878" s="3">
        <f>COUNTIF(Expirydates!$C$2:$C$233,Analysis!A878)</f>
        <v>0</v>
      </c>
    </row>
    <row r="879" spans="1:13">
      <c r="A879" s="8">
        <v>40813</v>
      </c>
      <c r="B879" s="3">
        <v>4905.1499999999996</v>
      </c>
      <c r="C879" s="3">
        <v>4982.95</v>
      </c>
      <c r="D879" s="3">
        <v>4905.1499999999996</v>
      </c>
      <c r="E879" s="3">
        <v>4971.25</v>
      </c>
      <c r="F879" s="3">
        <v>151313966</v>
      </c>
      <c r="G879" s="3">
        <f t="shared" si="53"/>
        <v>18.834867481174065</v>
      </c>
      <c r="H879" s="3">
        <f t="shared" si="54"/>
        <v>18.865875967497715</v>
      </c>
      <c r="I879" s="3">
        <f>COUNTIF(Expirydates!$A$2:$A$233,Analysis!A879)</f>
        <v>0</v>
      </c>
      <c r="J879" s="20">
        <f t="shared" si="52"/>
        <v>18.865875967497715</v>
      </c>
      <c r="K879" s="3">
        <f>COUNTIF(Expirydates!$B$2:$B$233,Analysis!A879)</f>
        <v>0</v>
      </c>
      <c r="L879" s="3">
        <f t="shared" si="55"/>
        <v>18.865875967497715</v>
      </c>
      <c r="M879" s="3">
        <f>COUNTIF(Expirydates!$C$2:$C$233,Analysis!A879)</f>
        <v>0</v>
      </c>
    </row>
    <row r="880" spans="1:13">
      <c r="A880" s="8">
        <v>40812</v>
      </c>
      <c r="B880" s="3">
        <v>4878.6000000000004</v>
      </c>
      <c r="C880" s="3">
        <v>4879.8</v>
      </c>
      <c r="D880" s="3">
        <v>4758.8500000000004</v>
      </c>
      <c r="E880" s="3">
        <v>4835.3999999999996</v>
      </c>
      <c r="F880" s="3">
        <v>156079487</v>
      </c>
      <c r="G880" s="3">
        <f t="shared" si="53"/>
        <v>18.865875967497715</v>
      </c>
      <c r="H880" s="3">
        <f t="shared" si="54"/>
        <v>19.142266794038015</v>
      </c>
      <c r="I880" s="3">
        <f>COUNTIF(Expirydates!$A$2:$A$233,Analysis!A880)</f>
        <v>0</v>
      </c>
      <c r="J880" s="20">
        <f t="shared" si="52"/>
        <v>19.142266794038015</v>
      </c>
      <c r="K880" s="3">
        <f>COUNTIF(Expirydates!$B$2:$B$233,Analysis!A880)</f>
        <v>0</v>
      </c>
      <c r="L880" s="3">
        <f t="shared" si="55"/>
        <v>19.142266794038015</v>
      </c>
      <c r="M880" s="3">
        <f>COUNTIF(Expirydates!$C$2:$C$233,Analysis!A880)</f>
        <v>0</v>
      </c>
    </row>
    <row r="881" spans="1:13">
      <c r="A881" s="8">
        <v>40809</v>
      </c>
      <c r="B881" s="3">
        <v>4873.75</v>
      </c>
      <c r="C881" s="3">
        <v>4930.25</v>
      </c>
      <c r="D881" s="3">
        <v>4829.6000000000004</v>
      </c>
      <c r="E881" s="3">
        <v>4867.75</v>
      </c>
      <c r="F881" s="3">
        <v>205769423</v>
      </c>
      <c r="G881" s="3">
        <f t="shared" si="53"/>
        <v>19.142266794038015</v>
      </c>
      <c r="H881" s="3">
        <f t="shared" si="54"/>
        <v>18.810073216488021</v>
      </c>
      <c r="I881" s="3">
        <f>COUNTIF(Expirydates!$A$2:$A$233,Analysis!A881)</f>
        <v>0</v>
      </c>
      <c r="J881" s="20">
        <f t="shared" si="52"/>
        <v>18.810073216488021</v>
      </c>
      <c r="K881" s="3">
        <f>COUNTIF(Expirydates!$B$2:$B$233,Analysis!A881)</f>
        <v>0</v>
      </c>
      <c r="L881" s="3">
        <f t="shared" si="55"/>
        <v>18.810073216488021</v>
      </c>
      <c r="M881" s="3">
        <f>COUNTIF(Expirydates!$C$2:$C$233,Analysis!A881)</f>
        <v>0</v>
      </c>
    </row>
    <row r="882" spans="1:13">
      <c r="A882" s="8">
        <v>40808</v>
      </c>
      <c r="B882" s="3">
        <v>5054.45</v>
      </c>
      <c r="C882" s="3">
        <v>5059.8500000000004</v>
      </c>
      <c r="D882" s="3">
        <v>4907.75</v>
      </c>
      <c r="E882" s="3">
        <v>4923.6499999999996</v>
      </c>
      <c r="F882" s="3">
        <v>147608376</v>
      </c>
      <c r="G882" s="3">
        <f t="shared" si="53"/>
        <v>18.810073216488021</v>
      </c>
      <c r="H882" s="3">
        <f t="shared" si="54"/>
        <v>18.705244241199512</v>
      </c>
      <c r="I882" s="3">
        <f>COUNTIF(Expirydates!$A$2:$A$233,Analysis!A882)</f>
        <v>0</v>
      </c>
      <c r="J882" s="20">
        <f t="shared" si="52"/>
        <v>18.705244241199512</v>
      </c>
      <c r="K882" s="3">
        <f>COUNTIF(Expirydates!$B$2:$B$233,Analysis!A882)</f>
        <v>0</v>
      </c>
      <c r="L882" s="3">
        <f t="shared" si="55"/>
        <v>18.705244241199512</v>
      </c>
      <c r="M882" s="3">
        <f>COUNTIF(Expirydates!$C$2:$C$233,Analysis!A882)</f>
        <v>1</v>
      </c>
    </row>
    <row r="883" spans="1:13">
      <c r="A883" s="8">
        <v>40807</v>
      </c>
      <c r="B883" s="3">
        <v>5153.75</v>
      </c>
      <c r="C883" s="3">
        <v>5168.3999999999996</v>
      </c>
      <c r="D883" s="3">
        <v>5109.8500000000004</v>
      </c>
      <c r="E883" s="3">
        <v>5133.25</v>
      </c>
      <c r="F883" s="3">
        <v>132918171</v>
      </c>
      <c r="G883" s="3">
        <f t="shared" si="53"/>
        <v>18.705244241199512</v>
      </c>
      <c r="H883" s="3">
        <f t="shared" si="54"/>
        <v>18.803214909484584</v>
      </c>
      <c r="I883" s="3">
        <f>COUNTIF(Expirydates!$A$2:$A$233,Analysis!A883)</f>
        <v>0</v>
      </c>
      <c r="J883" s="20">
        <f t="shared" si="52"/>
        <v>18.803214909484584</v>
      </c>
      <c r="K883" s="3">
        <f>COUNTIF(Expirydates!$B$2:$B$233,Analysis!A883)</f>
        <v>0</v>
      </c>
      <c r="L883" s="3">
        <f t="shared" si="55"/>
        <v>18.803214909484584</v>
      </c>
      <c r="M883" s="3">
        <f>COUNTIF(Expirydates!$C$2:$C$233,Analysis!A883)</f>
        <v>0</v>
      </c>
    </row>
    <row r="884" spans="1:13">
      <c r="A884" s="8">
        <v>40806</v>
      </c>
      <c r="B884" s="3">
        <v>5042.55</v>
      </c>
      <c r="C884" s="3">
        <v>5149.8999999999996</v>
      </c>
      <c r="D884" s="3">
        <v>5035.25</v>
      </c>
      <c r="E884" s="3">
        <v>5140.2</v>
      </c>
      <c r="F884" s="3">
        <v>146599496</v>
      </c>
      <c r="G884" s="3">
        <f t="shared" si="53"/>
        <v>18.803214909484584</v>
      </c>
      <c r="H884" s="3">
        <f t="shared" si="54"/>
        <v>18.566838208696812</v>
      </c>
      <c r="I884" s="3">
        <f>COUNTIF(Expirydates!$A$2:$A$233,Analysis!A884)</f>
        <v>0</v>
      </c>
      <c r="J884" s="20">
        <f t="shared" si="52"/>
        <v>18.566838208696812</v>
      </c>
      <c r="K884" s="3">
        <f>COUNTIF(Expirydates!$B$2:$B$233,Analysis!A884)</f>
        <v>0</v>
      </c>
      <c r="L884" s="3">
        <f t="shared" si="55"/>
        <v>18.566838208696812</v>
      </c>
      <c r="M884" s="3">
        <f>COUNTIF(Expirydates!$C$2:$C$233,Analysis!A884)</f>
        <v>0</v>
      </c>
    </row>
    <row r="885" spans="1:13">
      <c r="A885" s="8">
        <v>40805</v>
      </c>
      <c r="B885" s="3">
        <v>5068.3999999999996</v>
      </c>
      <c r="C885" s="3">
        <v>5068.3999999999996</v>
      </c>
      <c r="D885" s="3">
        <v>5019.25</v>
      </c>
      <c r="E885" s="3">
        <v>5031.95</v>
      </c>
      <c r="F885" s="3">
        <v>115737842</v>
      </c>
      <c r="G885" s="3">
        <f t="shared" si="53"/>
        <v>18.566838208696812</v>
      </c>
      <c r="H885" s="3">
        <f t="shared" si="54"/>
        <v>19.232442782997026</v>
      </c>
      <c r="I885" s="3">
        <f>COUNTIF(Expirydates!$A$2:$A$233,Analysis!A885)</f>
        <v>0</v>
      </c>
      <c r="J885" s="20">
        <f t="shared" si="52"/>
        <v>19.232442782997026</v>
      </c>
      <c r="K885" s="3">
        <f>COUNTIF(Expirydates!$B$2:$B$233,Analysis!A885)</f>
        <v>0</v>
      </c>
      <c r="L885" s="3">
        <f t="shared" si="55"/>
        <v>19.232442782997026</v>
      </c>
      <c r="M885" s="3">
        <f>COUNTIF(Expirydates!$C$2:$C$233,Analysis!A885)</f>
        <v>0</v>
      </c>
    </row>
    <row r="886" spans="1:13">
      <c r="A886" s="8">
        <v>40802</v>
      </c>
      <c r="B886" s="3">
        <v>5123.3500000000004</v>
      </c>
      <c r="C886" s="3">
        <v>5143.6000000000004</v>
      </c>
      <c r="D886" s="3">
        <v>5068.1000000000004</v>
      </c>
      <c r="E886" s="3">
        <v>5084.25</v>
      </c>
      <c r="F886" s="3">
        <v>225187238</v>
      </c>
      <c r="G886" s="3">
        <f t="shared" si="53"/>
        <v>19.232442782997026</v>
      </c>
      <c r="H886" s="3">
        <f t="shared" si="54"/>
        <v>18.850180850095857</v>
      </c>
      <c r="I886" s="3">
        <f>COUNTIF(Expirydates!$A$2:$A$233,Analysis!A886)</f>
        <v>1</v>
      </c>
      <c r="J886" s="20">
        <f t="shared" si="52"/>
        <v>18.850180850095857</v>
      </c>
      <c r="K886" s="3">
        <f>COUNTIF(Expirydates!$B$2:$B$233,Analysis!A886)</f>
        <v>0</v>
      </c>
      <c r="L886" s="3">
        <f t="shared" si="55"/>
        <v>18.850180850095857</v>
      </c>
      <c r="M886" s="3">
        <f>COUNTIF(Expirydates!$C$2:$C$233,Analysis!A886)</f>
        <v>0</v>
      </c>
    </row>
    <row r="887" spans="1:13">
      <c r="A887" s="8">
        <v>40801</v>
      </c>
      <c r="B887" s="3">
        <v>5062.3500000000004</v>
      </c>
      <c r="C887" s="3">
        <v>5091.45</v>
      </c>
      <c r="D887" s="3">
        <v>4967.45</v>
      </c>
      <c r="E887" s="3">
        <v>5075.7</v>
      </c>
      <c r="F887" s="3">
        <v>153648925</v>
      </c>
      <c r="G887" s="3">
        <f t="shared" si="53"/>
        <v>18.850180850095857</v>
      </c>
      <c r="H887" s="3">
        <f t="shared" si="54"/>
        <v>18.854258696787834</v>
      </c>
      <c r="I887" s="3">
        <f>COUNTIF(Expirydates!$A$2:$A$233,Analysis!A887)</f>
        <v>0</v>
      </c>
      <c r="J887" s="20">
        <f t="shared" si="52"/>
        <v>18.854258696787834</v>
      </c>
      <c r="K887" s="3">
        <f>COUNTIF(Expirydates!$B$2:$B$233,Analysis!A887)</f>
        <v>0</v>
      </c>
      <c r="L887" s="3">
        <f t="shared" si="55"/>
        <v>18.854258696787834</v>
      </c>
      <c r="M887" s="3">
        <f>COUNTIF(Expirydates!$C$2:$C$233,Analysis!A887)</f>
        <v>0</v>
      </c>
    </row>
    <row r="888" spans="1:13">
      <c r="A888" s="8">
        <v>40800</v>
      </c>
      <c r="B888" s="3">
        <v>4965.05</v>
      </c>
      <c r="C888" s="3">
        <v>5026.1499999999996</v>
      </c>
      <c r="D888" s="3">
        <v>4917.3999999999996</v>
      </c>
      <c r="E888" s="3">
        <v>5012.55</v>
      </c>
      <c r="F888" s="3">
        <v>154276761</v>
      </c>
      <c r="G888" s="3">
        <f t="shared" si="53"/>
        <v>18.854258696787834</v>
      </c>
      <c r="H888" s="3">
        <f t="shared" si="54"/>
        <v>18.799153261213444</v>
      </c>
      <c r="I888" s="3">
        <f>COUNTIF(Expirydates!$A$2:$A$233,Analysis!A888)</f>
        <v>0</v>
      </c>
      <c r="J888" s="20">
        <f t="shared" si="52"/>
        <v>18.799153261213444</v>
      </c>
      <c r="K888" s="3">
        <f>COUNTIF(Expirydates!$B$2:$B$233,Analysis!A888)</f>
        <v>0</v>
      </c>
      <c r="L888" s="3">
        <f t="shared" si="55"/>
        <v>18.799153261213444</v>
      </c>
      <c r="M888" s="3">
        <f>COUNTIF(Expirydates!$C$2:$C$233,Analysis!A888)</f>
        <v>0</v>
      </c>
    </row>
    <row r="889" spans="1:13">
      <c r="A889" s="8">
        <v>40799</v>
      </c>
      <c r="B889" s="3">
        <v>4977.8</v>
      </c>
      <c r="C889" s="3">
        <v>5030.1499999999996</v>
      </c>
      <c r="D889" s="3">
        <v>4911.05</v>
      </c>
      <c r="E889" s="3">
        <v>4940.95</v>
      </c>
      <c r="F889" s="3">
        <v>146005268</v>
      </c>
      <c r="G889" s="3">
        <f t="shared" si="53"/>
        <v>18.799153261213444</v>
      </c>
      <c r="H889" s="3">
        <f t="shared" si="54"/>
        <v>18.724483814518887</v>
      </c>
      <c r="I889" s="3">
        <f>COUNTIF(Expirydates!$A$2:$A$233,Analysis!A889)</f>
        <v>0</v>
      </c>
      <c r="J889" s="20">
        <f t="shared" si="52"/>
        <v>18.724483814518887</v>
      </c>
      <c r="K889" s="3">
        <f>COUNTIF(Expirydates!$B$2:$B$233,Analysis!A889)</f>
        <v>0</v>
      </c>
      <c r="L889" s="3">
        <f t="shared" si="55"/>
        <v>18.724483814518887</v>
      </c>
      <c r="M889" s="3">
        <f>COUNTIF(Expirydates!$C$2:$C$233,Analysis!A889)</f>
        <v>0</v>
      </c>
    </row>
    <row r="890" spans="1:13">
      <c r="A890" s="8">
        <v>40798</v>
      </c>
      <c r="B890" s="3">
        <v>4981.7</v>
      </c>
      <c r="C890" s="3">
        <v>4985.6000000000004</v>
      </c>
      <c r="D890" s="3">
        <v>4911.25</v>
      </c>
      <c r="E890" s="3">
        <v>4946.8</v>
      </c>
      <c r="F890" s="3">
        <v>135500219</v>
      </c>
      <c r="G890" s="3">
        <f t="shared" si="53"/>
        <v>18.724483814518887</v>
      </c>
      <c r="H890" s="3">
        <f t="shared" si="54"/>
        <v>18.882608545053955</v>
      </c>
      <c r="I890" s="3">
        <f>COUNTIF(Expirydates!$A$2:$A$233,Analysis!A890)</f>
        <v>0</v>
      </c>
      <c r="J890" s="20">
        <f t="shared" si="52"/>
        <v>18.882608545053955</v>
      </c>
      <c r="K890" s="3">
        <f>COUNTIF(Expirydates!$B$2:$B$233,Analysis!A890)</f>
        <v>0</v>
      </c>
      <c r="L890" s="3">
        <f t="shared" si="55"/>
        <v>18.882608545053955</v>
      </c>
      <c r="M890" s="3">
        <f>COUNTIF(Expirydates!$C$2:$C$233,Analysis!A890)</f>
        <v>0</v>
      </c>
    </row>
    <row r="891" spans="1:13">
      <c r="A891" s="8">
        <v>40795</v>
      </c>
      <c r="B891" s="3">
        <v>5161.3</v>
      </c>
      <c r="C891" s="3">
        <v>5163.75</v>
      </c>
      <c r="D891" s="3">
        <v>5046.8</v>
      </c>
      <c r="E891" s="3">
        <v>5059.45</v>
      </c>
      <c r="F891" s="3">
        <v>158713071</v>
      </c>
      <c r="G891" s="3">
        <f t="shared" si="53"/>
        <v>18.882608545053955</v>
      </c>
      <c r="H891" s="3">
        <f t="shared" si="54"/>
        <v>18.763243978440009</v>
      </c>
      <c r="I891" s="3">
        <f>COUNTIF(Expirydates!$A$2:$A$233,Analysis!A891)</f>
        <v>0</v>
      </c>
      <c r="J891" s="20">
        <f t="shared" si="52"/>
        <v>18.763243978440009</v>
      </c>
      <c r="K891" s="3">
        <f>COUNTIF(Expirydates!$B$2:$B$233,Analysis!A891)</f>
        <v>0</v>
      </c>
      <c r="L891" s="3">
        <f t="shared" si="55"/>
        <v>18.763243978440009</v>
      </c>
      <c r="M891" s="3">
        <f>COUNTIF(Expirydates!$C$2:$C$233,Analysis!A891)</f>
        <v>1</v>
      </c>
    </row>
    <row r="892" spans="1:13">
      <c r="A892" s="8">
        <v>40794</v>
      </c>
      <c r="B892" s="3">
        <v>5139.2</v>
      </c>
      <c r="C892" s="3">
        <v>5169.25</v>
      </c>
      <c r="D892" s="3">
        <v>5098.25</v>
      </c>
      <c r="E892" s="3">
        <v>5153.25</v>
      </c>
      <c r="F892" s="3">
        <v>140855342</v>
      </c>
      <c r="G892" s="3">
        <f t="shared" si="53"/>
        <v>18.763243978440009</v>
      </c>
      <c r="H892" s="3">
        <f t="shared" si="54"/>
        <v>19.082627215379066</v>
      </c>
      <c r="I892" s="3">
        <f>COUNTIF(Expirydates!$A$2:$A$233,Analysis!A892)</f>
        <v>0</v>
      </c>
      <c r="J892" s="20">
        <f t="shared" si="52"/>
        <v>19.082627215379066</v>
      </c>
      <c r="K892" s="3">
        <f>COUNTIF(Expirydates!$B$2:$B$233,Analysis!A892)</f>
        <v>0</v>
      </c>
      <c r="L892" s="3">
        <f t="shared" si="55"/>
        <v>19.082627215379066</v>
      </c>
      <c r="M892" s="3">
        <f>COUNTIF(Expirydates!$C$2:$C$233,Analysis!A892)</f>
        <v>0</v>
      </c>
    </row>
    <row r="893" spans="1:13">
      <c r="A893" s="8">
        <v>40793</v>
      </c>
      <c r="B893" s="3">
        <v>5080.1499999999996</v>
      </c>
      <c r="C893" s="3">
        <v>5154.5</v>
      </c>
      <c r="D893" s="3">
        <v>5076.3</v>
      </c>
      <c r="E893" s="3">
        <v>5124.6499999999996</v>
      </c>
      <c r="F893" s="3">
        <v>193856202</v>
      </c>
      <c r="G893" s="3">
        <f t="shared" si="53"/>
        <v>19.082627215379066</v>
      </c>
      <c r="H893" s="3">
        <f t="shared" si="54"/>
        <v>19.028705703760981</v>
      </c>
      <c r="I893" s="3">
        <f>COUNTIF(Expirydates!$A$2:$A$233,Analysis!A893)</f>
        <v>0</v>
      </c>
      <c r="J893" s="20">
        <f t="shared" si="52"/>
        <v>19.028705703760981</v>
      </c>
      <c r="K893" s="3">
        <f>COUNTIF(Expirydates!$B$2:$B$233,Analysis!A893)</f>
        <v>0</v>
      </c>
      <c r="L893" s="3">
        <f t="shared" si="55"/>
        <v>19.028705703760981</v>
      </c>
      <c r="M893" s="3">
        <f>COUNTIF(Expirydates!$C$2:$C$233,Analysis!A893)</f>
        <v>0</v>
      </c>
    </row>
    <row r="894" spans="1:13">
      <c r="A894" s="8">
        <v>40792</v>
      </c>
      <c r="B894" s="3">
        <v>4993.3500000000004</v>
      </c>
      <c r="C894" s="3">
        <v>5072.8999999999996</v>
      </c>
      <c r="D894" s="3">
        <v>4942.8999999999996</v>
      </c>
      <c r="E894" s="3">
        <v>5064.3</v>
      </c>
      <c r="F894" s="3">
        <v>183680006</v>
      </c>
      <c r="G894" s="3">
        <f t="shared" si="53"/>
        <v>19.028705703760981</v>
      </c>
      <c r="H894" s="3">
        <f t="shared" si="54"/>
        <v>18.908636134285921</v>
      </c>
      <c r="I894" s="3">
        <f>COUNTIF(Expirydates!$A$2:$A$233,Analysis!A894)</f>
        <v>0</v>
      </c>
      <c r="J894" s="20">
        <f t="shared" si="52"/>
        <v>18.908636134285921</v>
      </c>
      <c r="K894" s="3">
        <f>COUNTIF(Expirydates!$B$2:$B$233,Analysis!A894)</f>
        <v>0</v>
      </c>
      <c r="L894" s="3">
        <f t="shared" si="55"/>
        <v>18.908636134285921</v>
      </c>
      <c r="M894" s="3">
        <f>COUNTIF(Expirydates!$C$2:$C$233,Analysis!A894)</f>
        <v>0</v>
      </c>
    </row>
    <row r="895" spans="1:13">
      <c r="A895" s="8">
        <v>40791</v>
      </c>
      <c r="B895" s="3">
        <v>4998.8999999999996</v>
      </c>
      <c r="C895" s="3">
        <v>5030.3</v>
      </c>
      <c r="D895" s="3">
        <v>4964.45</v>
      </c>
      <c r="E895" s="3">
        <v>5017.2</v>
      </c>
      <c r="F895" s="3">
        <v>162898218</v>
      </c>
      <c r="G895" s="3">
        <f t="shared" si="53"/>
        <v>18.908636134285921</v>
      </c>
      <c r="H895" s="3">
        <f t="shared" si="54"/>
        <v>19.088797085604867</v>
      </c>
      <c r="I895" s="3">
        <f>COUNTIF(Expirydates!$A$2:$A$233,Analysis!A895)</f>
        <v>0</v>
      </c>
      <c r="J895" s="20">
        <f t="shared" si="52"/>
        <v>19.088797085604867</v>
      </c>
      <c r="K895" s="3">
        <f>COUNTIF(Expirydates!$B$2:$B$233,Analysis!A895)</f>
        <v>0</v>
      </c>
      <c r="L895" s="3">
        <f t="shared" si="55"/>
        <v>19.088797085604867</v>
      </c>
      <c r="M895" s="3">
        <f>COUNTIF(Expirydates!$C$2:$C$233,Analysis!A895)</f>
        <v>0</v>
      </c>
    </row>
    <row r="896" spans="1:13">
      <c r="A896" s="8">
        <v>40788</v>
      </c>
      <c r="B896" s="3">
        <v>5109.8</v>
      </c>
      <c r="C896" s="3">
        <v>5113.7</v>
      </c>
      <c r="D896" s="3">
        <v>4993.3500000000004</v>
      </c>
      <c r="E896" s="3">
        <v>5040</v>
      </c>
      <c r="F896" s="3">
        <v>195055967</v>
      </c>
      <c r="G896" s="3">
        <f t="shared" si="53"/>
        <v>19.088797085604867</v>
      </c>
      <c r="H896" s="3">
        <f t="shared" si="54"/>
        <v>19.016985085786118</v>
      </c>
      <c r="I896" s="3">
        <f>COUNTIF(Expirydates!$A$2:$A$233,Analysis!A896)</f>
        <v>0</v>
      </c>
      <c r="J896" s="20">
        <f t="shared" si="52"/>
        <v>19.016985085786118</v>
      </c>
      <c r="K896" s="3">
        <f>COUNTIF(Expirydates!$B$2:$B$233,Analysis!A896)</f>
        <v>0</v>
      </c>
      <c r="L896" s="3">
        <f t="shared" si="55"/>
        <v>19.016985085786118</v>
      </c>
      <c r="M896" s="3">
        <f>COUNTIF(Expirydates!$C$2:$C$233,Analysis!A896)</f>
        <v>0</v>
      </c>
    </row>
    <row r="897" spans="1:13">
      <c r="A897" s="8">
        <v>40785</v>
      </c>
      <c r="B897" s="3">
        <v>4973.25</v>
      </c>
      <c r="C897" s="3">
        <v>5016.25</v>
      </c>
      <c r="D897" s="3">
        <v>4927.55</v>
      </c>
      <c r="E897" s="3">
        <v>5001</v>
      </c>
      <c r="F897" s="3">
        <v>181539730</v>
      </c>
      <c r="G897" s="3">
        <f t="shared" si="53"/>
        <v>19.016985085786118</v>
      </c>
      <c r="H897" s="3">
        <f t="shared" si="54"/>
        <v>18.793108092726044</v>
      </c>
      <c r="I897" s="3">
        <f>COUNTIF(Expirydates!$A$2:$A$233,Analysis!A897)</f>
        <v>0</v>
      </c>
      <c r="J897" s="20">
        <f t="shared" si="52"/>
        <v>18.793108092726044</v>
      </c>
      <c r="K897" s="3">
        <f>COUNTIF(Expirydates!$B$2:$B$233,Analysis!A897)</f>
        <v>0</v>
      </c>
      <c r="L897" s="3">
        <f t="shared" si="55"/>
        <v>18.793108092726044</v>
      </c>
      <c r="M897" s="3">
        <f>COUNTIF(Expirydates!$C$2:$C$233,Analysis!A897)</f>
        <v>0</v>
      </c>
    </row>
    <row r="898" spans="1:13">
      <c r="A898" s="8">
        <v>40784</v>
      </c>
      <c r="B898" s="3">
        <v>4806.2</v>
      </c>
      <c r="C898" s="3">
        <v>4934.3999999999996</v>
      </c>
      <c r="D898" s="3">
        <v>4806.05</v>
      </c>
      <c r="E898" s="3">
        <v>4919.6000000000004</v>
      </c>
      <c r="F898" s="3">
        <v>145125304</v>
      </c>
      <c r="G898" s="3">
        <f t="shared" si="53"/>
        <v>18.793108092726044</v>
      </c>
      <c r="H898" s="3">
        <f t="shared" si="54"/>
        <v>18.824262292608982</v>
      </c>
      <c r="I898" s="3">
        <f>COUNTIF(Expirydates!$A$2:$A$233,Analysis!A898)</f>
        <v>0</v>
      </c>
      <c r="J898" s="20">
        <f t="shared" ref="J898:J961" si="56">H898</f>
        <v>18.824262292608982</v>
      </c>
      <c r="K898" s="3">
        <f>COUNTIF(Expirydates!$B$2:$B$233,Analysis!A898)</f>
        <v>0</v>
      </c>
      <c r="L898" s="3">
        <f t="shared" si="55"/>
        <v>18.824262292608982</v>
      </c>
      <c r="M898" s="3">
        <f>COUNTIF(Expirydates!$C$2:$C$233,Analysis!A898)</f>
        <v>0</v>
      </c>
    </row>
    <row r="899" spans="1:13">
      <c r="A899" s="8">
        <v>40781</v>
      </c>
      <c r="B899" s="3">
        <v>4839.25</v>
      </c>
      <c r="C899" s="3">
        <v>4872</v>
      </c>
      <c r="D899" s="3">
        <v>4720</v>
      </c>
      <c r="E899" s="3">
        <v>4747.8</v>
      </c>
      <c r="F899" s="3">
        <v>149717732</v>
      </c>
      <c r="G899" s="3">
        <f t="shared" ref="G898:H962" si="57">LN(F899)</f>
        <v>18.824262292608982</v>
      </c>
      <c r="H899" s="3">
        <f t="shared" ref="H899:H962" si="58">LN(F900)</f>
        <v>19.035398241048799</v>
      </c>
      <c r="I899" s="3">
        <f>COUNTIF(Expirydates!$A$2:$A$233,Analysis!A899)</f>
        <v>0</v>
      </c>
      <c r="J899" s="20">
        <f t="shared" si="56"/>
        <v>19.035398241048799</v>
      </c>
      <c r="K899" s="3">
        <f>COUNTIF(Expirydates!$B$2:$B$233,Analysis!A899)</f>
        <v>1</v>
      </c>
      <c r="L899" s="3">
        <f t="shared" ref="L899:L962" si="59">H899</f>
        <v>19.035398241048799</v>
      </c>
      <c r="M899" s="3">
        <f>COUNTIF(Expirydates!$C$2:$C$233,Analysis!A899)</f>
        <v>0</v>
      </c>
    </row>
    <row r="900" spans="1:13">
      <c r="A900" s="8">
        <v>40780</v>
      </c>
      <c r="B900" s="3">
        <v>4914.6499999999996</v>
      </c>
      <c r="C900" s="3">
        <v>4915.8500000000004</v>
      </c>
      <c r="D900" s="3">
        <v>4825.05</v>
      </c>
      <c r="E900" s="3">
        <v>4839.6000000000004</v>
      </c>
      <c r="F900" s="3">
        <v>184913414</v>
      </c>
      <c r="G900" s="3">
        <f t="shared" si="57"/>
        <v>19.035398241048799</v>
      </c>
      <c r="H900" s="3">
        <f t="shared" si="58"/>
        <v>18.678501255035684</v>
      </c>
      <c r="I900" s="3">
        <f>COUNTIF(Expirydates!$A$2:$A$233,Analysis!A900)</f>
        <v>1</v>
      </c>
      <c r="J900" s="20">
        <f t="shared" si="56"/>
        <v>18.678501255035684</v>
      </c>
      <c r="K900" s="3">
        <f>COUNTIF(Expirydates!$B$2:$B$233,Analysis!A900)</f>
        <v>0</v>
      </c>
      <c r="L900" s="3">
        <f t="shared" si="59"/>
        <v>18.678501255035684</v>
      </c>
      <c r="M900" s="3">
        <f>COUNTIF(Expirydates!$C$2:$C$233,Analysis!A900)</f>
        <v>0</v>
      </c>
    </row>
    <row r="901" spans="1:13">
      <c r="A901" s="8">
        <v>40779</v>
      </c>
      <c r="B901" s="3">
        <v>4934.3500000000004</v>
      </c>
      <c r="C901" s="3">
        <v>4962.3999999999996</v>
      </c>
      <c r="D901" s="3">
        <v>4875.3</v>
      </c>
      <c r="E901" s="3">
        <v>4888.8999999999996</v>
      </c>
      <c r="F901" s="3">
        <v>129410652</v>
      </c>
      <c r="G901" s="3">
        <f t="shared" si="57"/>
        <v>18.678501255035684</v>
      </c>
      <c r="H901" s="3">
        <f t="shared" si="58"/>
        <v>18.683125312887675</v>
      </c>
      <c r="I901" s="3">
        <f>COUNTIF(Expirydates!$A$2:$A$233,Analysis!A901)</f>
        <v>0</v>
      </c>
      <c r="J901" s="20">
        <f t="shared" si="56"/>
        <v>18.683125312887675</v>
      </c>
      <c r="K901" s="3">
        <f>COUNTIF(Expirydates!$B$2:$B$233,Analysis!A901)</f>
        <v>0</v>
      </c>
      <c r="L901" s="3">
        <f t="shared" si="59"/>
        <v>18.683125312887675</v>
      </c>
      <c r="M901" s="3">
        <f>COUNTIF(Expirydates!$C$2:$C$233,Analysis!A901)</f>
        <v>0</v>
      </c>
    </row>
    <row r="902" spans="1:13">
      <c r="A902" s="8">
        <v>40778</v>
      </c>
      <c r="B902" s="3">
        <v>4925.1499999999996</v>
      </c>
      <c r="C902" s="3">
        <v>4965.8</v>
      </c>
      <c r="D902" s="3">
        <v>4863.8</v>
      </c>
      <c r="E902" s="3">
        <v>4948.8999999999996</v>
      </c>
      <c r="F902" s="3">
        <v>130010440</v>
      </c>
      <c r="G902" s="3">
        <f t="shared" si="57"/>
        <v>18.683125312887675</v>
      </c>
      <c r="H902" s="3">
        <f t="shared" si="58"/>
        <v>18.634290359388984</v>
      </c>
      <c r="I902" s="3">
        <f>COUNTIF(Expirydates!$A$2:$A$233,Analysis!A902)</f>
        <v>0</v>
      </c>
      <c r="J902" s="20">
        <f t="shared" si="56"/>
        <v>18.634290359388984</v>
      </c>
      <c r="K902" s="3">
        <f>COUNTIF(Expirydates!$B$2:$B$233,Analysis!A902)</f>
        <v>0</v>
      </c>
      <c r="L902" s="3">
        <f t="shared" si="59"/>
        <v>18.634290359388984</v>
      </c>
      <c r="M902" s="3">
        <f>COUNTIF(Expirydates!$C$2:$C$233,Analysis!A902)</f>
        <v>0</v>
      </c>
    </row>
    <row r="903" spans="1:13">
      <c r="A903" s="8">
        <v>40777</v>
      </c>
      <c r="B903" s="3">
        <v>4843.7</v>
      </c>
      <c r="C903" s="3">
        <v>4910.05</v>
      </c>
      <c r="D903" s="3">
        <v>4808.75</v>
      </c>
      <c r="E903" s="3">
        <v>4898.8</v>
      </c>
      <c r="F903" s="3">
        <v>123813921</v>
      </c>
      <c r="G903" s="3">
        <f t="shared" si="57"/>
        <v>18.634290359388984</v>
      </c>
      <c r="H903" s="3">
        <f t="shared" si="58"/>
        <v>18.931720930698074</v>
      </c>
      <c r="I903" s="3">
        <f>COUNTIF(Expirydates!$A$2:$A$233,Analysis!A903)</f>
        <v>0</v>
      </c>
      <c r="J903" s="20">
        <f t="shared" si="56"/>
        <v>18.931720930698074</v>
      </c>
      <c r="K903" s="3">
        <f>COUNTIF(Expirydates!$B$2:$B$233,Analysis!A903)</f>
        <v>0</v>
      </c>
      <c r="L903" s="3">
        <f t="shared" si="59"/>
        <v>18.931720930698074</v>
      </c>
      <c r="M903" s="3">
        <f>COUNTIF(Expirydates!$C$2:$C$233,Analysis!A903)</f>
        <v>0</v>
      </c>
    </row>
    <row r="904" spans="1:13">
      <c r="A904" s="8">
        <v>40774</v>
      </c>
      <c r="B904" s="3">
        <v>4859.3</v>
      </c>
      <c r="C904" s="3">
        <v>4893.6000000000004</v>
      </c>
      <c r="D904" s="3">
        <v>4796.1000000000004</v>
      </c>
      <c r="E904" s="3">
        <v>4845.6499999999996</v>
      </c>
      <c r="F904" s="3">
        <v>166702431</v>
      </c>
      <c r="G904" s="3">
        <f t="shared" si="57"/>
        <v>18.931720930698074</v>
      </c>
      <c r="H904" s="3">
        <f t="shared" si="58"/>
        <v>18.755838767373596</v>
      </c>
      <c r="I904" s="3">
        <f>COUNTIF(Expirydates!$A$2:$A$233,Analysis!A904)</f>
        <v>0</v>
      </c>
      <c r="J904" s="20">
        <f t="shared" si="56"/>
        <v>18.755838767373596</v>
      </c>
      <c r="K904" s="3">
        <f>COUNTIF(Expirydates!$B$2:$B$233,Analysis!A904)</f>
        <v>0</v>
      </c>
      <c r="L904" s="3">
        <f t="shared" si="59"/>
        <v>18.755838767373596</v>
      </c>
      <c r="M904" s="3">
        <f>COUNTIF(Expirydates!$C$2:$C$233,Analysis!A904)</f>
        <v>0</v>
      </c>
    </row>
    <row r="905" spans="1:13">
      <c r="A905" s="8">
        <v>40773</v>
      </c>
      <c r="B905" s="3">
        <v>5077.95</v>
      </c>
      <c r="C905" s="3">
        <v>5078.6000000000004</v>
      </c>
      <c r="D905" s="3">
        <v>4932.1499999999996</v>
      </c>
      <c r="E905" s="3">
        <v>4944.1499999999996</v>
      </c>
      <c r="F905" s="3">
        <v>139816131</v>
      </c>
      <c r="G905" s="3">
        <f t="shared" si="57"/>
        <v>18.755838767373596</v>
      </c>
      <c r="H905" s="3">
        <f t="shared" si="58"/>
        <v>18.780743997082688</v>
      </c>
      <c r="I905" s="3">
        <f>COUNTIF(Expirydates!$A$2:$A$233,Analysis!A905)</f>
        <v>0</v>
      </c>
      <c r="J905" s="20">
        <f t="shared" si="56"/>
        <v>18.780743997082688</v>
      </c>
      <c r="K905" s="3">
        <f>COUNTIF(Expirydates!$B$2:$B$233,Analysis!A905)</f>
        <v>0</v>
      </c>
      <c r="L905" s="3">
        <f t="shared" si="59"/>
        <v>18.780743997082688</v>
      </c>
      <c r="M905" s="3">
        <f>COUNTIF(Expirydates!$C$2:$C$233,Analysis!A905)</f>
        <v>1</v>
      </c>
    </row>
    <row r="906" spans="1:13">
      <c r="A906" s="8">
        <v>40772</v>
      </c>
      <c r="B906" s="3">
        <v>5030.3</v>
      </c>
      <c r="C906" s="3">
        <v>5112.1499999999996</v>
      </c>
      <c r="D906" s="3">
        <v>5017.25</v>
      </c>
      <c r="E906" s="3">
        <v>5056.6000000000004</v>
      </c>
      <c r="F906" s="3">
        <v>143342008</v>
      </c>
      <c r="G906" s="3">
        <f t="shared" si="57"/>
        <v>18.780743997082688</v>
      </c>
      <c r="H906" s="3">
        <f t="shared" si="58"/>
        <v>18.689919051036764</v>
      </c>
      <c r="I906" s="3">
        <f>COUNTIF(Expirydates!$A$2:$A$233,Analysis!A906)</f>
        <v>0</v>
      </c>
      <c r="J906" s="20">
        <f t="shared" si="56"/>
        <v>18.689919051036764</v>
      </c>
      <c r="K906" s="3">
        <f>COUNTIF(Expirydates!$B$2:$B$233,Analysis!A906)</f>
        <v>0</v>
      </c>
      <c r="L906" s="3">
        <f t="shared" si="59"/>
        <v>18.689919051036764</v>
      </c>
      <c r="M906" s="3">
        <f>COUNTIF(Expirydates!$C$2:$C$233,Analysis!A906)</f>
        <v>0</v>
      </c>
    </row>
    <row r="907" spans="1:13">
      <c r="A907" s="8">
        <v>40771</v>
      </c>
      <c r="B907" s="3">
        <v>5125.75</v>
      </c>
      <c r="C907" s="3">
        <v>5132.2</v>
      </c>
      <c r="D907" s="3">
        <v>5015.3999999999996</v>
      </c>
      <c r="E907" s="3">
        <v>5035.8</v>
      </c>
      <c r="F907" s="3">
        <v>130896704</v>
      </c>
      <c r="G907" s="3">
        <f t="shared" si="57"/>
        <v>18.689919051036764</v>
      </c>
      <c r="H907" s="3">
        <f t="shared" si="58"/>
        <v>18.674041575809319</v>
      </c>
      <c r="I907" s="3">
        <f>COUNTIF(Expirydates!$A$2:$A$233,Analysis!A907)</f>
        <v>0</v>
      </c>
      <c r="J907" s="20">
        <f t="shared" si="56"/>
        <v>18.674041575809319</v>
      </c>
      <c r="K907" s="3">
        <f>COUNTIF(Expirydates!$B$2:$B$233,Analysis!A907)</f>
        <v>0</v>
      </c>
      <c r="L907" s="3">
        <f t="shared" si="59"/>
        <v>18.674041575809319</v>
      </c>
      <c r="M907" s="3">
        <f>COUNTIF(Expirydates!$C$2:$C$233,Analysis!A907)</f>
        <v>0</v>
      </c>
    </row>
    <row r="908" spans="1:13">
      <c r="A908" s="8">
        <v>40767</v>
      </c>
      <c r="B908" s="3">
        <v>5194.3999999999996</v>
      </c>
      <c r="C908" s="3">
        <v>5194.45</v>
      </c>
      <c r="D908" s="3">
        <v>5053.3500000000004</v>
      </c>
      <c r="E908" s="3">
        <v>5072.95</v>
      </c>
      <c r="F908" s="3">
        <v>128834807</v>
      </c>
      <c r="G908" s="3">
        <f t="shared" si="57"/>
        <v>18.674041575809319</v>
      </c>
      <c r="H908" s="3">
        <f t="shared" si="58"/>
        <v>18.54328309912162</v>
      </c>
      <c r="I908" s="3">
        <f>COUNTIF(Expirydates!$A$2:$A$233,Analysis!A908)</f>
        <v>0</v>
      </c>
      <c r="J908" s="20">
        <f t="shared" si="56"/>
        <v>18.54328309912162</v>
      </c>
      <c r="K908" s="3">
        <f>COUNTIF(Expirydates!$B$2:$B$233,Analysis!A908)</f>
        <v>0</v>
      </c>
      <c r="L908" s="3">
        <f t="shared" si="59"/>
        <v>18.54328309912162</v>
      </c>
      <c r="M908" s="3">
        <f>COUNTIF(Expirydates!$C$2:$C$233,Analysis!A908)</f>
        <v>0</v>
      </c>
    </row>
    <row r="909" spans="1:13">
      <c r="A909" s="8">
        <v>40766</v>
      </c>
      <c r="B909" s="3">
        <v>5128</v>
      </c>
      <c r="C909" s="3">
        <v>5184.95</v>
      </c>
      <c r="D909" s="3">
        <v>5121</v>
      </c>
      <c r="E909" s="3">
        <v>5138.3</v>
      </c>
      <c r="F909" s="3">
        <v>113043482</v>
      </c>
      <c r="G909" s="3">
        <f t="shared" si="57"/>
        <v>18.54328309912162</v>
      </c>
      <c r="H909" s="3">
        <f t="shared" si="58"/>
        <v>18.880662168262052</v>
      </c>
      <c r="I909" s="3">
        <f>COUNTIF(Expirydates!$A$2:$A$233,Analysis!A909)</f>
        <v>0</v>
      </c>
      <c r="J909" s="20">
        <f t="shared" si="56"/>
        <v>18.880662168262052</v>
      </c>
      <c r="K909" s="3">
        <f>COUNTIF(Expirydates!$B$2:$B$233,Analysis!A909)</f>
        <v>0</v>
      </c>
      <c r="L909" s="3">
        <f t="shared" si="59"/>
        <v>18.880662168262052</v>
      </c>
      <c r="M909" s="3">
        <f>COUNTIF(Expirydates!$C$2:$C$233,Analysis!A909)</f>
        <v>0</v>
      </c>
    </row>
    <row r="910" spans="1:13">
      <c r="A910" s="8">
        <v>40765</v>
      </c>
      <c r="B910" s="3">
        <v>5196.55</v>
      </c>
      <c r="C910" s="3">
        <v>5197.95</v>
      </c>
      <c r="D910" s="3">
        <v>5123.3500000000004</v>
      </c>
      <c r="E910" s="3">
        <v>5161</v>
      </c>
      <c r="F910" s="3">
        <v>158404456</v>
      </c>
      <c r="G910" s="3">
        <f t="shared" si="57"/>
        <v>18.880662168262052</v>
      </c>
      <c r="H910" s="3">
        <f t="shared" si="58"/>
        <v>19.270271751637818</v>
      </c>
      <c r="I910" s="3">
        <f>COUNTIF(Expirydates!$A$2:$A$233,Analysis!A910)</f>
        <v>0</v>
      </c>
      <c r="J910" s="20">
        <f t="shared" si="56"/>
        <v>19.270271751637818</v>
      </c>
      <c r="K910" s="3">
        <f>COUNTIF(Expirydates!$B$2:$B$233,Analysis!A910)</f>
        <v>0</v>
      </c>
      <c r="L910" s="3">
        <f t="shared" si="59"/>
        <v>19.270271751637818</v>
      </c>
      <c r="M910" s="3">
        <f>COUNTIF(Expirydates!$C$2:$C$233,Analysis!A910)</f>
        <v>0</v>
      </c>
    </row>
    <row r="911" spans="1:13">
      <c r="A911" s="8">
        <v>40764</v>
      </c>
      <c r="B911" s="3">
        <v>4947.8999999999996</v>
      </c>
      <c r="C911" s="3">
        <v>5167</v>
      </c>
      <c r="D911" s="3">
        <v>4946.45</v>
      </c>
      <c r="E911" s="3">
        <v>5072.8500000000004</v>
      </c>
      <c r="F911" s="3">
        <v>233869015</v>
      </c>
      <c r="G911" s="3">
        <f t="shared" si="57"/>
        <v>19.270271751637818</v>
      </c>
      <c r="H911" s="3">
        <f t="shared" si="58"/>
        <v>19.053584316350953</v>
      </c>
      <c r="I911" s="3">
        <f>COUNTIF(Expirydates!$A$2:$A$233,Analysis!A911)</f>
        <v>0</v>
      </c>
      <c r="J911" s="20">
        <f t="shared" si="56"/>
        <v>19.053584316350953</v>
      </c>
      <c r="K911" s="3">
        <f>COUNTIF(Expirydates!$B$2:$B$233,Analysis!A911)</f>
        <v>0</v>
      </c>
      <c r="L911" s="3">
        <f t="shared" si="59"/>
        <v>19.053584316350953</v>
      </c>
      <c r="M911" s="3">
        <f>COUNTIF(Expirydates!$C$2:$C$233,Analysis!A911)</f>
        <v>0</v>
      </c>
    </row>
    <row r="912" spans="1:13">
      <c r="A912" s="8">
        <v>40763</v>
      </c>
      <c r="B912" s="3">
        <v>5083.8500000000004</v>
      </c>
      <c r="C912" s="3">
        <v>5204.2</v>
      </c>
      <c r="D912" s="3">
        <v>5054.05</v>
      </c>
      <c r="E912" s="3">
        <v>5118.5</v>
      </c>
      <c r="F912" s="3">
        <v>188307028</v>
      </c>
      <c r="G912" s="3">
        <f t="shared" si="57"/>
        <v>19.053584316350953</v>
      </c>
      <c r="H912" s="3">
        <f t="shared" si="58"/>
        <v>19.093711259411421</v>
      </c>
      <c r="I912" s="3">
        <f>COUNTIF(Expirydates!$A$2:$A$233,Analysis!A912)</f>
        <v>0</v>
      </c>
      <c r="J912" s="20">
        <f t="shared" si="56"/>
        <v>19.093711259411421</v>
      </c>
      <c r="K912" s="3">
        <f>COUNTIF(Expirydates!$B$2:$B$233,Analysis!A912)</f>
        <v>0</v>
      </c>
      <c r="L912" s="3">
        <f t="shared" si="59"/>
        <v>19.093711259411421</v>
      </c>
      <c r="M912" s="3">
        <f>COUNTIF(Expirydates!$C$2:$C$233,Analysis!A912)</f>
        <v>0</v>
      </c>
    </row>
    <row r="913" spans="1:13">
      <c r="A913" s="8">
        <v>40760</v>
      </c>
      <c r="B913" s="3">
        <v>5204.3500000000004</v>
      </c>
      <c r="C913" s="3">
        <v>5229.6499999999996</v>
      </c>
      <c r="D913" s="3">
        <v>5116.45</v>
      </c>
      <c r="E913" s="3">
        <v>5211.25</v>
      </c>
      <c r="F913" s="3">
        <v>196016865</v>
      </c>
      <c r="G913" s="3">
        <f t="shared" si="57"/>
        <v>19.093711259411421</v>
      </c>
      <c r="H913" s="3">
        <f t="shared" si="58"/>
        <v>18.590275321904873</v>
      </c>
      <c r="I913" s="3">
        <f>COUNTIF(Expirydates!$A$2:$A$233,Analysis!A913)</f>
        <v>0</v>
      </c>
      <c r="J913" s="20">
        <f t="shared" si="56"/>
        <v>18.590275321904873</v>
      </c>
      <c r="K913" s="3">
        <f>COUNTIF(Expirydates!$B$2:$B$233,Analysis!A913)</f>
        <v>0</v>
      </c>
      <c r="L913" s="3">
        <f t="shared" si="59"/>
        <v>18.590275321904873</v>
      </c>
      <c r="M913" s="3">
        <f>COUNTIF(Expirydates!$C$2:$C$233,Analysis!A913)</f>
        <v>0</v>
      </c>
    </row>
    <row r="914" spans="1:13">
      <c r="A914" s="8">
        <v>40759</v>
      </c>
      <c r="B914" s="3">
        <v>5412.4</v>
      </c>
      <c r="C914" s="3">
        <v>5434.5</v>
      </c>
      <c r="D914" s="3">
        <v>5323.15</v>
      </c>
      <c r="E914" s="3">
        <v>5331.8</v>
      </c>
      <c r="F914" s="3">
        <v>118482440</v>
      </c>
      <c r="G914" s="3">
        <f t="shared" si="57"/>
        <v>18.590275321904873</v>
      </c>
      <c r="H914" s="3">
        <f t="shared" si="58"/>
        <v>18.707541459182636</v>
      </c>
      <c r="I914" s="3">
        <f>COUNTIF(Expirydates!$A$2:$A$233,Analysis!A914)</f>
        <v>0</v>
      </c>
      <c r="J914" s="20">
        <f t="shared" si="56"/>
        <v>18.707541459182636</v>
      </c>
      <c r="K914" s="3">
        <f>COUNTIF(Expirydates!$B$2:$B$233,Analysis!A914)</f>
        <v>0</v>
      </c>
      <c r="L914" s="3">
        <f t="shared" si="59"/>
        <v>18.707541459182636</v>
      </c>
      <c r="M914" s="3">
        <f>COUNTIF(Expirydates!$C$2:$C$233,Analysis!A914)</f>
        <v>0</v>
      </c>
    </row>
    <row r="915" spans="1:13">
      <c r="A915" s="8">
        <v>40758</v>
      </c>
      <c r="B915" s="3">
        <v>5402</v>
      </c>
      <c r="C915" s="3">
        <v>5422.6</v>
      </c>
      <c r="D915" s="3">
        <v>5378.85</v>
      </c>
      <c r="E915" s="3">
        <v>5404.8</v>
      </c>
      <c r="F915" s="3">
        <v>133223864</v>
      </c>
      <c r="G915" s="3">
        <f t="shared" si="57"/>
        <v>18.707541459182636</v>
      </c>
      <c r="H915" s="3">
        <f t="shared" si="58"/>
        <v>18.519369247154234</v>
      </c>
      <c r="I915" s="3">
        <f>COUNTIF(Expirydates!$A$2:$A$233,Analysis!A915)</f>
        <v>0</v>
      </c>
      <c r="J915" s="20">
        <f t="shared" si="56"/>
        <v>18.519369247154234</v>
      </c>
      <c r="K915" s="3">
        <f>COUNTIF(Expirydates!$B$2:$B$233,Analysis!A915)</f>
        <v>0</v>
      </c>
      <c r="L915" s="3">
        <f t="shared" si="59"/>
        <v>18.519369247154234</v>
      </c>
      <c r="M915" s="3">
        <f>COUNTIF(Expirydates!$C$2:$C$233,Analysis!A915)</f>
        <v>0</v>
      </c>
    </row>
    <row r="916" spans="1:13">
      <c r="A916" s="8">
        <v>40757</v>
      </c>
      <c r="B916" s="3">
        <v>5493.2</v>
      </c>
      <c r="C916" s="3">
        <v>5496.3</v>
      </c>
      <c r="D916" s="3">
        <v>5433.65</v>
      </c>
      <c r="E916" s="3">
        <v>5456.55</v>
      </c>
      <c r="F916" s="3">
        <v>110372244</v>
      </c>
      <c r="G916" s="3">
        <f t="shared" si="57"/>
        <v>18.519369247154234</v>
      </c>
      <c r="H916" s="3">
        <f t="shared" si="58"/>
        <v>18.410253832152538</v>
      </c>
      <c r="I916" s="3">
        <f>COUNTIF(Expirydates!$A$2:$A$233,Analysis!A916)</f>
        <v>0</v>
      </c>
      <c r="J916" s="20">
        <f t="shared" si="56"/>
        <v>18.410253832152538</v>
      </c>
      <c r="K916" s="3">
        <f>COUNTIF(Expirydates!$B$2:$B$233,Analysis!A916)</f>
        <v>0</v>
      </c>
      <c r="L916" s="3">
        <f t="shared" si="59"/>
        <v>18.410253832152538</v>
      </c>
      <c r="M916" s="3">
        <f>COUNTIF(Expirydates!$C$2:$C$233,Analysis!A916)</f>
        <v>0</v>
      </c>
    </row>
    <row r="917" spans="1:13">
      <c r="A917" s="8">
        <v>40756</v>
      </c>
      <c r="B917" s="3">
        <v>5527.5</v>
      </c>
      <c r="C917" s="3">
        <v>5551.9</v>
      </c>
      <c r="D917" s="3">
        <v>5486.45</v>
      </c>
      <c r="E917" s="3">
        <v>5516.8</v>
      </c>
      <c r="F917" s="3">
        <v>98962726</v>
      </c>
      <c r="G917" s="3">
        <f t="shared" si="57"/>
        <v>18.410253832152538</v>
      </c>
      <c r="H917" s="3">
        <f t="shared" si="58"/>
        <v>18.866192595751503</v>
      </c>
      <c r="I917" s="3">
        <f>COUNTIF(Expirydates!$A$2:$A$233,Analysis!A917)</f>
        <v>0</v>
      </c>
      <c r="J917" s="20">
        <f t="shared" si="56"/>
        <v>18.866192595751503</v>
      </c>
      <c r="K917" s="3">
        <f>COUNTIF(Expirydates!$B$2:$B$233,Analysis!A917)</f>
        <v>0</v>
      </c>
      <c r="L917" s="3">
        <f t="shared" si="59"/>
        <v>18.866192595751503</v>
      </c>
      <c r="M917" s="3">
        <f>COUNTIF(Expirydates!$C$2:$C$233,Analysis!A917)</f>
        <v>0</v>
      </c>
    </row>
    <row r="918" spans="1:13">
      <c r="A918" s="8">
        <v>40753</v>
      </c>
      <c r="B918" s="3">
        <v>5479</v>
      </c>
      <c r="C918" s="3">
        <v>5520.3</v>
      </c>
      <c r="D918" s="3">
        <v>5453.95</v>
      </c>
      <c r="E918" s="3">
        <v>5482</v>
      </c>
      <c r="F918" s="3">
        <v>156128914</v>
      </c>
      <c r="G918" s="3">
        <f t="shared" si="57"/>
        <v>18.866192595751503</v>
      </c>
      <c r="H918" s="3">
        <f t="shared" si="58"/>
        <v>18.918555775639277</v>
      </c>
      <c r="I918" s="3">
        <f>COUNTIF(Expirydates!$A$2:$A$233,Analysis!A918)</f>
        <v>0</v>
      </c>
      <c r="J918" s="20">
        <f t="shared" si="56"/>
        <v>18.918555775639277</v>
      </c>
      <c r="K918" s="3">
        <f>COUNTIF(Expirydates!$B$2:$B$233,Analysis!A918)</f>
        <v>1</v>
      </c>
      <c r="L918" s="3">
        <f t="shared" si="59"/>
        <v>18.918555775639277</v>
      </c>
      <c r="M918" s="3">
        <f>COUNTIF(Expirydates!$C$2:$C$233,Analysis!A918)</f>
        <v>0</v>
      </c>
    </row>
    <row r="919" spans="1:13">
      <c r="A919" s="8">
        <v>40752</v>
      </c>
      <c r="B919" s="3">
        <v>5492.4</v>
      </c>
      <c r="C919" s="3">
        <v>5512.1</v>
      </c>
      <c r="D919" s="3">
        <v>5475.65</v>
      </c>
      <c r="E919" s="3">
        <v>5487.75</v>
      </c>
      <c r="F919" s="3">
        <v>164522151</v>
      </c>
      <c r="G919" s="3">
        <f t="shared" si="57"/>
        <v>18.918555775639277</v>
      </c>
      <c r="H919" s="3">
        <f t="shared" si="58"/>
        <v>18.622160545636142</v>
      </c>
      <c r="I919" s="3">
        <f>COUNTIF(Expirydates!$A$2:$A$233,Analysis!A919)</f>
        <v>1</v>
      </c>
      <c r="J919" s="20">
        <f t="shared" si="56"/>
        <v>18.622160545636142</v>
      </c>
      <c r="K919" s="3">
        <f>COUNTIF(Expirydates!$B$2:$B$233,Analysis!A919)</f>
        <v>0</v>
      </c>
      <c r="L919" s="3">
        <f t="shared" si="59"/>
        <v>18.622160545636142</v>
      </c>
      <c r="M919" s="3">
        <f>COUNTIF(Expirydates!$C$2:$C$233,Analysis!A919)</f>
        <v>0</v>
      </c>
    </row>
    <row r="920" spans="1:13">
      <c r="A920" s="8">
        <v>40751</v>
      </c>
      <c r="B920" s="3">
        <v>5588.55</v>
      </c>
      <c r="C920" s="3">
        <v>5591.7</v>
      </c>
      <c r="D920" s="3">
        <v>5521.5</v>
      </c>
      <c r="E920" s="3">
        <v>5546.8</v>
      </c>
      <c r="F920" s="3">
        <v>122321153</v>
      </c>
      <c r="G920" s="3">
        <f t="shared" si="57"/>
        <v>18.622160545636142</v>
      </c>
      <c r="H920" s="3">
        <f t="shared" si="58"/>
        <v>18.714160201545084</v>
      </c>
      <c r="I920" s="3">
        <f>COUNTIF(Expirydates!$A$2:$A$233,Analysis!A920)</f>
        <v>0</v>
      </c>
      <c r="J920" s="20">
        <f t="shared" si="56"/>
        <v>18.714160201545084</v>
      </c>
      <c r="K920" s="3">
        <f>COUNTIF(Expirydates!$B$2:$B$233,Analysis!A920)</f>
        <v>0</v>
      </c>
      <c r="L920" s="3">
        <f t="shared" si="59"/>
        <v>18.714160201545084</v>
      </c>
      <c r="M920" s="3">
        <f>COUNTIF(Expirydates!$C$2:$C$233,Analysis!A920)</f>
        <v>0</v>
      </c>
    </row>
    <row r="921" spans="1:13">
      <c r="A921" s="8">
        <v>40750</v>
      </c>
      <c r="B921" s="3">
        <v>5688.45</v>
      </c>
      <c r="C921" s="3">
        <v>5702.25</v>
      </c>
      <c r="D921" s="3">
        <v>5560.15</v>
      </c>
      <c r="E921" s="3">
        <v>5574.85</v>
      </c>
      <c r="F921" s="3">
        <v>134108563</v>
      </c>
      <c r="G921" s="3">
        <f t="shared" si="57"/>
        <v>18.714160201545084</v>
      </c>
      <c r="H921" s="3">
        <f t="shared" si="58"/>
        <v>18.771395289958672</v>
      </c>
      <c r="I921" s="3">
        <f>COUNTIF(Expirydates!$A$2:$A$233,Analysis!A921)</f>
        <v>0</v>
      </c>
      <c r="J921" s="20">
        <f t="shared" si="56"/>
        <v>18.771395289958672</v>
      </c>
      <c r="K921" s="3">
        <f>COUNTIF(Expirydates!$B$2:$B$233,Analysis!A921)</f>
        <v>0</v>
      </c>
      <c r="L921" s="3">
        <f t="shared" si="59"/>
        <v>18.771395289958672</v>
      </c>
      <c r="M921" s="3">
        <f>COUNTIF(Expirydates!$C$2:$C$233,Analysis!A921)</f>
        <v>0</v>
      </c>
    </row>
    <row r="922" spans="1:13">
      <c r="A922" s="8">
        <v>40749</v>
      </c>
      <c r="B922" s="3">
        <v>5633.8</v>
      </c>
      <c r="C922" s="3">
        <v>5700.55</v>
      </c>
      <c r="D922" s="3">
        <v>5616.7</v>
      </c>
      <c r="E922" s="3">
        <v>5680.3</v>
      </c>
      <c r="F922" s="3">
        <v>142008190</v>
      </c>
      <c r="G922" s="3">
        <f t="shared" si="57"/>
        <v>18.771395289958672</v>
      </c>
      <c r="H922" s="3">
        <f t="shared" si="58"/>
        <v>18.486296344206917</v>
      </c>
      <c r="I922" s="3">
        <f>COUNTIF(Expirydates!$A$2:$A$233,Analysis!A922)</f>
        <v>0</v>
      </c>
      <c r="J922" s="20">
        <f t="shared" si="56"/>
        <v>18.486296344206917</v>
      </c>
      <c r="K922" s="3">
        <f>COUNTIF(Expirydates!$B$2:$B$233,Analysis!A922)</f>
        <v>0</v>
      </c>
      <c r="L922" s="3">
        <f t="shared" si="59"/>
        <v>18.486296344206917</v>
      </c>
      <c r="M922" s="3">
        <f>COUNTIF(Expirydates!$C$2:$C$233,Analysis!A922)</f>
        <v>0</v>
      </c>
    </row>
    <row r="923" spans="1:13">
      <c r="A923" s="8">
        <v>40746</v>
      </c>
      <c r="B923" s="3">
        <v>5576.95</v>
      </c>
      <c r="C923" s="3">
        <v>5642.2</v>
      </c>
      <c r="D923" s="3">
        <v>5567.1</v>
      </c>
      <c r="E923" s="3">
        <v>5633.95</v>
      </c>
      <c r="F923" s="3">
        <v>106781617</v>
      </c>
      <c r="G923" s="3">
        <f t="shared" si="57"/>
        <v>18.486296344206917</v>
      </c>
      <c r="H923" s="3">
        <f t="shared" si="58"/>
        <v>18.150545684915954</v>
      </c>
      <c r="I923" s="3">
        <f>COUNTIF(Expirydates!$A$2:$A$233,Analysis!A923)</f>
        <v>0</v>
      </c>
      <c r="J923" s="20">
        <f t="shared" si="56"/>
        <v>18.150545684915954</v>
      </c>
      <c r="K923" s="3">
        <f>COUNTIF(Expirydates!$B$2:$B$233,Analysis!A923)</f>
        <v>0</v>
      </c>
      <c r="L923" s="3">
        <f t="shared" si="59"/>
        <v>18.150545684915954</v>
      </c>
      <c r="M923" s="3">
        <f>COUNTIF(Expirydates!$C$2:$C$233,Analysis!A923)</f>
        <v>0</v>
      </c>
    </row>
    <row r="924" spans="1:13">
      <c r="A924" s="8">
        <v>40745</v>
      </c>
      <c r="B924" s="3">
        <v>5554.6</v>
      </c>
      <c r="C924" s="3">
        <v>5578.9</v>
      </c>
      <c r="D924" s="3">
        <v>5532.7</v>
      </c>
      <c r="E924" s="3">
        <v>5541.6</v>
      </c>
      <c r="F924" s="3">
        <v>76327640</v>
      </c>
      <c r="G924" s="3">
        <f t="shared" si="57"/>
        <v>18.150545684915954</v>
      </c>
      <c r="H924" s="3">
        <f t="shared" si="58"/>
        <v>18.282489528339795</v>
      </c>
      <c r="I924" s="3">
        <f>COUNTIF(Expirydates!$A$2:$A$233,Analysis!A924)</f>
        <v>0</v>
      </c>
      <c r="J924" s="20">
        <f t="shared" si="56"/>
        <v>18.282489528339795</v>
      </c>
      <c r="K924" s="3">
        <f>COUNTIF(Expirydates!$B$2:$B$233,Analysis!A924)</f>
        <v>0</v>
      </c>
      <c r="L924" s="3">
        <f t="shared" si="59"/>
        <v>18.282489528339795</v>
      </c>
      <c r="M924" s="3">
        <f>COUNTIF(Expirydates!$C$2:$C$233,Analysis!A924)</f>
        <v>1</v>
      </c>
    </row>
    <row r="925" spans="1:13">
      <c r="A925" s="8">
        <v>40744</v>
      </c>
      <c r="B925" s="3">
        <v>5642.05</v>
      </c>
      <c r="C925" s="3">
        <v>5645.4</v>
      </c>
      <c r="D925" s="3">
        <v>5555.1</v>
      </c>
      <c r="E925" s="3">
        <v>5567.05</v>
      </c>
      <c r="F925" s="3">
        <v>87093214</v>
      </c>
      <c r="G925" s="3">
        <f t="shared" si="57"/>
        <v>18.282489528339795</v>
      </c>
      <c r="H925" s="3">
        <f t="shared" si="58"/>
        <v>18.276298106087438</v>
      </c>
      <c r="I925" s="3">
        <f>COUNTIF(Expirydates!$A$2:$A$233,Analysis!A925)</f>
        <v>0</v>
      </c>
      <c r="J925" s="20">
        <f t="shared" si="56"/>
        <v>18.276298106087438</v>
      </c>
      <c r="K925" s="3">
        <f>COUNTIF(Expirydates!$B$2:$B$233,Analysis!A925)</f>
        <v>0</v>
      </c>
      <c r="L925" s="3">
        <f t="shared" si="59"/>
        <v>18.276298106087438</v>
      </c>
      <c r="M925" s="3">
        <f>COUNTIF(Expirydates!$C$2:$C$233,Analysis!A925)</f>
        <v>0</v>
      </c>
    </row>
    <row r="926" spans="1:13">
      <c r="A926" s="8">
        <v>40743</v>
      </c>
      <c r="B926" s="3">
        <v>5569.85</v>
      </c>
      <c r="C926" s="3">
        <v>5627.65</v>
      </c>
      <c r="D926" s="3">
        <v>5557.2</v>
      </c>
      <c r="E926" s="3">
        <v>5613.55</v>
      </c>
      <c r="F926" s="3">
        <v>86555649</v>
      </c>
      <c r="G926" s="3">
        <f t="shared" si="57"/>
        <v>18.276298106087438</v>
      </c>
      <c r="H926" s="3">
        <f t="shared" si="58"/>
        <v>18.114223393899941</v>
      </c>
      <c r="I926" s="3">
        <f>COUNTIF(Expirydates!$A$2:$A$233,Analysis!A926)</f>
        <v>0</v>
      </c>
      <c r="J926" s="20">
        <f t="shared" si="56"/>
        <v>18.114223393899941</v>
      </c>
      <c r="K926" s="3">
        <f>COUNTIF(Expirydates!$B$2:$B$233,Analysis!A926)</f>
        <v>0</v>
      </c>
      <c r="L926" s="3">
        <f t="shared" si="59"/>
        <v>18.114223393899941</v>
      </c>
      <c r="M926" s="3">
        <f>COUNTIF(Expirydates!$C$2:$C$233,Analysis!A926)</f>
        <v>0</v>
      </c>
    </row>
    <row r="927" spans="1:13">
      <c r="A927" s="8">
        <v>40742</v>
      </c>
      <c r="B927" s="3">
        <v>5581.75</v>
      </c>
      <c r="C927" s="3">
        <v>5596.6</v>
      </c>
      <c r="D927" s="3">
        <v>5550.95</v>
      </c>
      <c r="E927" s="3">
        <v>5567.05</v>
      </c>
      <c r="F927" s="3">
        <v>73604991</v>
      </c>
      <c r="G927" s="3">
        <f t="shared" si="57"/>
        <v>18.114223393899941</v>
      </c>
      <c r="H927" s="3">
        <f t="shared" si="58"/>
        <v>18.202857813000634</v>
      </c>
      <c r="I927" s="3">
        <f>COUNTIF(Expirydates!$A$2:$A$233,Analysis!A927)</f>
        <v>0</v>
      </c>
      <c r="J927" s="20">
        <f t="shared" si="56"/>
        <v>18.202857813000634</v>
      </c>
      <c r="K927" s="3">
        <f>COUNTIF(Expirydates!$B$2:$B$233,Analysis!A927)</f>
        <v>0</v>
      </c>
      <c r="L927" s="3">
        <f t="shared" si="59"/>
        <v>18.202857813000634</v>
      </c>
      <c r="M927" s="3">
        <f>COUNTIF(Expirydates!$C$2:$C$233,Analysis!A927)</f>
        <v>0</v>
      </c>
    </row>
    <row r="928" spans="1:13">
      <c r="A928" s="8">
        <v>40739</v>
      </c>
      <c r="B928" s="3">
        <v>5602.95</v>
      </c>
      <c r="C928" s="3">
        <v>5631.7</v>
      </c>
      <c r="D928" s="3">
        <v>5562.75</v>
      </c>
      <c r="E928" s="3">
        <v>5581.1</v>
      </c>
      <c r="F928" s="3">
        <v>80426784</v>
      </c>
      <c r="G928" s="3">
        <f t="shared" si="57"/>
        <v>18.202857813000634</v>
      </c>
      <c r="H928" s="3">
        <f t="shared" si="58"/>
        <v>18.627820685914795</v>
      </c>
      <c r="I928" s="3">
        <f>COUNTIF(Expirydates!$A$2:$A$233,Analysis!A928)</f>
        <v>0</v>
      </c>
      <c r="J928" s="20">
        <f t="shared" si="56"/>
        <v>18.627820685914795</v>
      </c>
      <c r="K928" s="3">
        <f>COUNTIF(Expirydates!$B$2:$B$233,Analysis!A928)</f>
        <v>0</v>
      </c>
      <c r="L928" s="3">
        <f t="shared" si="59"/>
        <v>18.627820685914795</v>
      </c>
      <c r="M928" s="3">
        <f>COUNTIF(Expirydates!$C$2:$C$233,Analysis!A928)</f>
        <v>0</v>
      </c>
    </row>
    <row r="929" spans="1:13">
      <c r="A929" s="8">
        <v>40738</v>
      </c>
      <c r="B929" s="3">
        <v>5569</v>
      </c>
      <c r="C929" s="3">
        <v>5653.95</v>
      </c>
      <c r="D929" s="3">
        <v>5541.7</v>
      </c>
      <c r="E929" s="3">
        <v>5599.8</v>
      </c>
      <c r="F929" s="3">
        <v>123015471</v>
      </c>
      <c r="G929" s="3">
        <f t="shared" si="57"/>
        <v>18.627820685914795</v>
      </c>
      <c r="H929" s="3">
        <f t="shared" si="58"/>
        <v>18.479134285973849</v>
      </c>
      <c r="I929" s="3">
        <f>COUNTIF(Expirydates!$A$2:$A$233,Analysis!A929)</f>
        <v>0</v>
      </c>
      <c r="J929" s="20">
        <f t="shared" si="56"/>
        <v>18.479134285973849</v>
      </c>
      <c r="K929" s="3">
        <f>COUNTIF(Expirydates!$B$2:$B$233,Analysis!A929)</f>
        <v>0</v>
      </c>
      <c r="L929" s="3">
        <f t="shared" si="59"/>
        <v>18.479134285973849</v>
      </c>
      <c r="M929" s="3">
        <f>COUNTIF(Expirydates!$C$2:$C$233,Analysis!A929)</f>
        <v>0</v>
      </c>
    </row>
    <row r="930" spans="1:13">
      <c r="A930" s="8">
        <v>40737</v>
      </c>
      <c r="B930" s="3">
        <v>5542.05</v>
      </c>
      <c r="C930" s="3">
        <v>5596.15</v>
      </c>
      <c r="D930" s="3">
        <v>5541.4</v>
      </c>
      <c r="E930" s="3">
        <v>5585.45</v>
      </c>
      <c r="F930" s="3">
        <v>106019573</v>
      </c>
      <c r="G930" s="3">
        <f t="shared" si="57"/>
        <v>18.479134285973849</v>
      </c>
      <c r="H930" s="3">
        <f t="shared" si="58"/>
        <v>18.468585830842148</v>
      </c>
      <c r="I930" s="3">
        <f>COUNTIF(Expirydates!$A$2:$A$233,Analysis!A930)</f>
        <v>0</v>
      </c>
      <c r="J930" s="20">
        <f t="shared" si="56"/>
        <v>18.468585830842148</v>
      </c>
      <c r="K930" s="3">
        <f>COUNTIF(Expirydates!$B$2:$B$233,Analysis!A930)</f>
        <v>0</v>
      </c>
      <c r="L930" s="3">
        <f t="shared" si="59"/>
        <v>18.468585830842148</v>
      </c>
      <c r="M930" s="3">
        <f>COUNTIF(Expirydates!$C$2:$C$233,Analysis!A930)</f>
        <v>0</v>
      </c>
    </row>
    <row r="931" spans="1:13">
      <c r="A931" s="8">
        <v>40736</v>
      </c>
      <c r="B931" s="3">
        <v>5556.9</v>
      </c>
      <c r="C931" s="3">
        <v>5580.25</v>
      </c>
      <c r="D931" s="3">
        <v>5496.95</v>
      </c>
      <c r="E931" s="3">
        <v>5526.15</v>
      </c>
      <c r="F931" s="3">
        <v>104907108</v>
      </c>
      <c r="G931" s="3">
        <f t="shared" si="57"/>
        <v>18.468585830842148</v>
      </c>
      <c r="H931" s="3">
        <f t="shared" si="58"/>
        <v>18.183688021550463</v>
      </c>
      <c r="I931" s="3">
        <f>COUNTIF(Expirydates!$A$2:$A$233,Analysis!A931)</f>
        <v>0</v>
      </c>
      <c r="J931" s="20">
        <f t="shared" si="56"/>
        <v>18.183688021550463</v>
      </c>
      <c r="K931" s="3">
        <f>COUNTIF(Expirydates!$B$2:$B$233,Analysis!A931)</f>
        <v>0</v>
      </c>
      <c r="L931" s="3">
        <f t="shared" si="59"/>
        <v>18.183688021550463</v>
      </c>
      <c r="M931" s="3">
        <f>COUNTIF(Expirydates!$C$2:$C$233,Analysis!A931)</f>
        <v>0</v>
      </c>
    </row>
    <row r="932" spans="1:13">
      <c r="A932" s="8">
        <v>40735</v>
      </c>
      <c r="B932" s="3">
        <v>5648.05</v>
      </c>
      <c r="C932" s="3">
        <v>5652.9</v>
      </c>
      <c r="D932" s="3">
        <v>5601.7</v>
      </c>
      <c r="E932" s="3">
        <v>5616.1</v>
      </c>
      <c r="F932" s="3">
        <v>78899703</v>
      </c>
      <c r="G932" s="3">
        <f t="shared" si="57"/>
        <v>18.183688021550463</v>
      </c>
      <c r="H932" s="3">
        <f t="shared" si="58"/>
        <v>18.677463684847446</v>
      </c>
      <c r="I932" s="3">
        <f>COUNTIF(Expirydates!$A$2:$A$233,Analysis!A932)</f>
        <v>0</v>
      </c>
      <c r="J932" s="20">
        <f t="shared" si="56"/>
        <v>18.677463684847446</v>
      </c>
      <c r="K932" s="3">
        <f>COUNTIF(Expirydates!$B$2:$B$233,Analysis!A932)</f>
        <v>0</v>
      </c>
      <c r="L932" s="3">
        <f t="shared" si="59"/>
        <v>18.677463684847446</v>
      </c>
      <c r="M932" s="3">
        <f>COUNTIF(Expirydates!$C$2:$C$233,Analysis!A932)</f>
        <v>0</v>
      </c>
    </row>
    <row r="933" spans="1:13">
      <c r="A933" s="8">
        <v>40732</v>
      </c>
      <c r="B933" s="3">
        <v>5734.65</v>
      </c>
      <c r="C933" s="3">
        <v>5740.4</v>
      </c>
      <c r="D933" s="3">
        <v>5651.05</v>
      </c>
      <c r="E933" s="3">
        <v>5660.65</v>
      </c>
      <c r="F933" s="3">
        <v>129276449</v>
      </c>
      <c r="G933" s="3">
        <f t="shared" si="57"/>
        <v>18.677463684847446</v>
      </c>
      <c r="H933" s="3">
        <f t="shared" si="58"/>
        <v>18.535974443781704</v>
      </c>
      <c r="I933" s="3">
        <f>COUNTIF(Expirydates!$A$2:$A$233,Analysis!A933)</f>
        <v>0</v>
      </c>
      <c r="J933" s="20">
        <f t="shared" si="56"/>
        <v>18.535974443781704</v>
      </c>
      <c r="K933" s="3">
        <f>COUNTIF(Expirydates!$B$2:$B$233,Analysis!A933)</f>
        <v>0</v>
      </c>
      <c r="L933" s="3">
        <f t="shared" si="59"/>
        <v>18.535974443781704</v>
      </c>
      <c r="M933" s="3">
        <f>COUNTIF(Expirydates!$C$2:$C$233,Analysis!A933)</f>
        <v>0</v>
      </c>
    </row>
    <row r="934" spans="1:13">
      <c r="A934" s="8">
        <v>40731</v>
      </c>
      <c r="B934" s="3">
        <v>5633.35</v>
      </c>
      <c r="C934" s="3">
        <v>5737.15</v>
      </c>
      <c r="D934" s="3">
        <v>5632.95</v>
      </c>
      <c r="E934" s="3">
        <v>5728.95</v>
      </c>
      <c r="F934" s="3">
        <v>112220298</v>
      </c>
      <c r="G934" s="3">
        <f t="shared" si="57"/>
        <v>18.535974443781704</v>
      </c>
      <c r="H934" s="3">
        <f t="shared" si="58"/>
        <v>18.271135107949284</v>
      </c>
      <c r="I934" s="3">
        <f>COUNTIF(Expirydates!$A$2:$A$233,Analysis!A934)</f>
        <v>0</v>
      </c>
      <c r="J934" s="20">
        <f t="shared" si="56"/>
        <v>18.271135107949284</v>
      </c>
      <c r="K934" s="3">
        <f>COUNTIF(Expirydates!$B$2:$B$233,Analysis!A934)</f>
        <v>0</v>
      </c>
      <c r="L934" s="3">
        <f t="shared" si="59"/>
        <v>18.271135107949284</v>
      </c>
      <c r="M934" s="3">
        <f>COUNTIF(Expirydates!$C$2:$C$233,Analysis!A934)</f>
        <v>0</v>
      </c>
    </row>
    <row r="935" spans="1:13">
      <c r="A935" s="8">
        <v>40730</v>
      </c>
      <c r="B935" s="3">
        <v>5622.7</v>
      </c>
      <c r="C935" s="3">
        <v>5655.4</v>
      </c>
      <c r="D935" s="3">
        <v>5610.75</v>
      </c>
      <c r="E935" s="3">
        <v>5625.45</v>
      </c>
      <c r="F935" s="3">
        <v>86109914</v>
      </c>
      <c r="G935" s="3">
        <f t="shared" si="57"/>
        <v>18.271135107949284</v>
      </c>
      <c r="H935" s="3">
        <f t="shared" si="58"/>
        <v>18.428414759205413</v>
      </c>
      <c r="I935" s="3">
        <f>COUNTIF(Expirydates!$A$2:$A$233,Analysis!A935)</f>
        <v>0</v>
      </c>
      <c r="J935" s="20">
        <f t="shared" si="56"/>
        <v>18.428414759205413</v>
      </c>
      <c r="K935" s="3">
        <f>COUNTIF(Expirydates!$B$2:$B$233,Analysis!A935)</f>
        <v>0</v>
      </c>
      <c r="L935" s="3">
        <f t="shared" si="59"/>
        <v>18.428414759205413</v>
      </c>
      <c r="M935" s="3">
        <f>COUNTIF(Expirydates!$C$2:$C$233,Analysis!A935)</f>
        <v>0</v>
      </c>
    </row>
    <row r="936" spans="1:13">
      <c r="A936" s="8">
        <v>40729</v>
      </c>
      <c r="B936" s="3">
        <v>5659.85</v>
      </c>
      <c r="C936" s="3">
        <v>5659.85</v>
      </c>
      <c r="D936" s="3">
        <v>5612.3</v>
      </c>
      <c r="E936" s="3">
        <v>5632.1</v>
      </c>
      <c r="F936" s="3">
        <v>100776400</v>
      </c>
      <c r="G936" s="3">
        <f t="shared" si="57"/>
        <v>18.428414759205413</v>
      </c>
      <c r="H936" s="3">
        <f t="shared" si="58"/>
        <v>18.45536102067631</v>
      </c>
      <c r="I936" s="3">
        <f>COUNTIF(Expirydates!$A$2:$A$233,Analysis!A936)</f>
        <v>0</v>
      </c>
      <c r="J936" s="20">
        <f t="shared" si="56"/>
        <v>18.45536102067631</v>
      </c>
      <c r="K936" s="3">
        <f>COUNTIF(Expirydates!$B$2:$B$233,Analysis!A936)</f>
        <v>0</v>
      </c>
      <c r="L936" s="3">
        <f t="shared" si="59"/>
        <v>18.45536102067631</v>
      </c>
      <c r="M936" s="3">
        <f>COUNTIF(Expirydates!$C$2:$C$233,Analysis!A936)</f>
        <v>0</v>
      </c>
    </row>
    <row r="937" spans="1:13">
      <c r="A937" s="8">
        <v>40728</v>
      </c>
      <c r="B937" s="3">
        <v>5679.55</v>
      </c>
      <c r="C937" s="3">
        <v>5679.65</v>
      </c>
      <c r="D937" s="3">
        <v>5633.1</v>
      </c>
      <c r="E937" s="3">
        <v>5650.5</v>
      </c>
      <c r="F937" s="3">
        <v>103528865</v>
      </c>
      <c r="G937" s="3">
        <f t="shared" si="57"/>
        <v>18.45536102067631</v>
      </c>
      <c r="H937" s="3">
        <f t="shared" si="58"/>
        <v>18.764926070254852</v>
      </c>
      <c r="I937" s="3">
        <f>COUNTIF(Expirydates!$A$2:$A$233,Analysis!A937)</f>
        <v>0</v>
      </c>
      <c r="J937" s="20">
        <f t="shared" si="56"/>
        <v>18.764926070254852</v>
      </c>
      <c r="K937" s="3">
        <f>COUNTIF(Expirydates!$B$2:$B$233,Analysis!A937)</f>
        <v>0</v>
      </c>
      <c r="L937" s="3">
        <f t="shared" si="59"/>
        <v>18.764926070254852</v>
      </c>
      <c r="M937" s="3">
        <f>COUNTIF(Expirydates!$C$2:$C$233,Analysis!A937)</f>
        <v>0</v>
      </c>
    </row>
    <row r="938" spans="1:13">
      <c r="A938" s="8">
        <v>40725</v>
      </c>
      <c r="B938" s="3">
        <v>5705.75</v>
      </c>
      <c r="C938" s="3">
        <v>5705.8</v>
      </c>
      <c r="D938" s="3">
        <v>5609.75</v>
      </c>
      <c r="E938" s="3">
        <v>5627.2</v>
      </c>
      <c r="F938" s="3">
        <v>141092473</v>
      </c>
      <c r="G938" s="3">
        <f t="shared" si="57"/>
        <v>18.764926070254852</v>
      </c>
      <c r="H938" s="3">
        <f t="shared" si="58"/>
        <v>19.004148512500439</v>
      </c>
      <c r="I938" s="3">
        <f>COUNTIF(Expirydates!$A$2:$A$233,Analysis!A938)</f>
        <v>0</v>
      </c>
      <c r="J938" s="20">
        <f t="shared" si="56"/>
        <v>19.004148512500439</v>
      </c>
      <c r="K938" s="3">
        <f>COUNTIF(Expirydates!$B$2:$B$233,Analysis!A938)</f>
        <v>1</v>
      </c>
      <c r="L938" s="3">
        <f t="shared" si="59"/>
        <v>19.004148512500439</v>
      </c>
      <c r="M938" s="3">
        <f>COUNTIF(Expirydates!$C$2:$C$233,Analysis!A938)</f>
        <v>0</v>
      </c>
    </row>
    <row r="939" spans="1:13">
      <c r="A939" s="8">
        <v>40724</v>
      </c>
      <c r="B939" s="3">
        <v>5614.5</v>
      </c>
      <c r="C939" s="3">
        <v>5657.9</v>
      </c>
      <c r="D939" s="3">
        <v>5606.1</v>
      </c>
      <c r="E939" s="3">
        <v>5647.4</v>
      </c>
      <c r="F939" s="3">
        <v>179224275</v>
      </c>
      <c r="G939" s="3">
        <f t="shared" si="57"/>
        <v>19.004148512500439</v>
      </c>
      <c r="H939" s="3">
        <f t="shared" si="58"/>
        <v>18.640570856569767</v>
      </c>
      <c r="I939" s="3">
        <f>COUNTIF(Expirydates!$A$2:$A$233,Analysis!A939)</f>
        <v>1</v>
      </c>
      <c r="J939" s="20">
        <f t="shared" si="56"/>
        <v>18.640570856569767</v>
      </c>
      <c r="K939" s="3">
        <f>COUNTIF(Expirydates!$B$2:$B$233,Analysis!A939)</f>
        <v>0</v>
      </c>
      <c r="L939" s="3">
        <f t="shared" si="59"/>
        <v>18.640570856569767</v>
      </c>
      <c r="M939" s="3">
        <f>COUNTIF(Expirydates!$C$2:$C$233,Analysis!A939)</f>
        <v>0</v>
      </c>
    </row>
    <row r="940" spans="1:13">
      <c r="A940" s="8">
        <v>40723</v>
      </c>
      <c r="B940" s="3">
        <v>5566.5</v>
      </c>
      <c r="C940" s="3">
        <v>5608.65</v>
      </c>
      <c r="D940" s="3">
        <v>5566.5</v>
      </c>
      <c r="E940" s="3">
        <v>5600.45</v>
      </c>
      <c r="F940" s="3">
        <v>124593981</v>
      </c>
      <c r="G940" s="3">
        <f t="shared" si="57"/>
        <v>18.640570856569767</v>
      </c>
      <c r="H940" s="3">
        <f t="shared" si="58"/>
        <v>18.55533143742591</v>
      </c>
      <c r="I940" s="3">
        <f>COUNTIF(Expirydates!$A$2:$A$233,Analysis!A940)</f>
        <v>0</v>
      </c>
      <c r="J940" s="20">
        <f t="shared" si="56"/>
        <v>18.55533143742591</v>
      </c>
      <c r="K940" s="3">
        <f>COUNTIF(Expirydates!$B$2:$B$233,Analysis!A940)</f>
        <v>0</v>
      </c>
      <c r="L940" s="3">
        <f t="shared" si="59"/>
        <v>18.55533143742591</v>
      </c>
      <c r="M940" s="3">
        <f>COUNTIF(Expirydates!$C$2:$C$233,Analysis!A940)</f>
        <v>0</v>
      </c>
    </row>
    <row r="941" spans="1:13">
      <c r="A941" s="8">
        <v>40722</v>
      </c>
      <c r="B941" s="3">
        <v>5548.85</v>
      </c>
      <c r="C941" s="3">
        <v>5558.3</v>
      </c>
      <c r="D941" s="3">
        <v>5496.35</v>
      </c>
      <c r="E941" s="3">
        <v>5545.3</v>
      </c>
      <c r="F941" s="3">
        <v>114413706</v>
      </c>
      <c r="G941" s="3">
        <f t="shared" si="57"/>
        <v>18.55533143742591</v>
      </c>
      <c r="H941" s="3">
        <f t="shared" si="58"/>
        <v>18.781165271205101</v>
      </c>
      <c r="I941" s="3">
        <f>COUNTIF(Expirydates!$A$2:$A$233,Analysis!A941)</f>
        <v>0</v>
      </c>
      <c r="J941" s="20">
        <f t="shared" si="56"/>
        <v>18.781165271205101</v>
      </c>
      <c r="K941" s="3">
        <f>COUNTIF(Expirydates!$B$2:$B$233,Analysis!A941)</f>
        <v>0</v>
      </c>
      <c r="L941" s="3">
        <f t="shared" si="59"/>
        <v>18.781165271205101</v>
      </c>
      <c r="M941" s="3">
        <f>COUNTIF(Expirydates!$C$2:$C$233,Analysis!A941)</f>
        <v>0</v>
      </c>
    </row>
    <row r="942" spans="1:13">
      <c r="A942" s="8">
        <v>40721</v>
      </c>
      <c r="B942" s="3">
        <v>5441.2</v>
      </c>
      <c r="C942" s="3">
        <v>5552.65</v>
      </c>
      <c r="D942" s="3">
        <v>5434.25</v>
      </c>
      <c r="E942" s="3">
        <v>5526.6</v>
      </c>
      <c r="F942" s="3">
        <v>143402407</v>
      </c>
      <c r="G942" s="3">
        <f t="shared" si="57"/>
        <v>18.781165271205101</v>
      </c>
      <c r="H942" s="3">
        <f t="shared" si="58"/>
        <v>18.757867560914509</v>
      </c>
      <c r="I942" s="3">
        <f>COUNTIF(Expirydates!$A$2:$A$233,Analysis!A942)</f>
        <v>0</v>
      </c>
      <c r="J942" s="20">
        <f t="shared" si="56"/>
        <v>18.757867560914509</v>
      </c>
      <c r="K942" s="3">
        <f>COUNTIF(Expirydates!$B$2:$B$233,Analysis!A942)</f>
        <v>0</v>
      </c>
      <c r="L942" s="3">
        <f t="shared" si="59"/>
        <v>18.757867560914509</v>
      </c>
      <c r="M942" s="3">
        <f>COUNTIF(Expirydates!$C$2:$C$233,Analysis!A942)</f>
        <v>0</v>
      </c>
    </row>
    <row r="943" spans="1:13">
      <c r="A943" s="8">
        <v>40718</v>
      </c>
      <c r="B943" s="3">
        <v>5343.4</v>
      </c>
      <c r="C943" s="3">
        <v>5477.85</v>
      </c>
      <c r="D943" s="3">
        <v>5343.4</v>
      </c>
      <c r="E943" s="3">
        <v>5471.25</v>
      </c>
      <c r="F943" s="3">
        <v>140100077</v>
      </c>
      <c r="G943" s="3">
        <f t="shared" si="57"/>
        <v>18.757867560914509</v>
      </c>
      <c r="H943" s="3">
        <f t="shared" si="58"/>
        <v>18.304162028705989</v>
      </c>
      <c r="I943" s="3">
        <f>COUNTIF(Expirydates!$A$2:$A$233,Analysis!A943)</f>
        <v>0</v>
      </c>
      <c r="J943" s="20">
        <f t="shared" si="56"/>
        <v>18.304162028705989</v>
      </c>
      <c r="K943" s="3">
        <f>COUNTIF(Expirydates!$B$2:$B$233,Analysis!A943)</f>
        <v>0</v>
      </c>
      <c r="L943" s="3">
        <f t="shared" si="59"/>
        <v>18.304162028705989</v>
      </c>
      <c r="M943" s="3">
        <f>COUNTIF(Expirydates!$C$2:$C$233,Analysis!A943)</f>
        <v>0</v>
      </c>
    </row>
    <row r="944" spans="1:13">
      <c r="A944" s="8">
        <v>40717</v>
      </c>
      <c r="B944" s="3">
        <v>5269.1</v>
      </c>
      <c r="C944" s="3">
        <v>5330.6</v>
      </c>
      <c r="D944" s="3">
        <v>5252.25</v>
      </c>
      <c r="E944" s="3">
        <v>5320</v>
      </c>
      <c r="F944" s="3">
        <v>89001344</v>
      </c>
      <c r="G944" s="3">
        <f t="shared" si="57"/>
        <v>18.304162028705989</v>
      </c>
      <c r="H944" s="3">
        <f t="shared" si="58"/>
        <v>18.377454789317362</v>
      </c>
      <c r="I944" s="3">
        <f>COUNTIF(Expirydates!$A$2:$A$233,Analysis!A944)</f>
        <v>0</v>
      </c>
      <c r="J944" s="20">
        <f t="shared" si="56"/>
        <v>18.377454789317362</v>
      </c>
      <c r="K944" s="3">
        <f>COUNTIF(Expirydates!$B$2:$B$233,Analysis!A944)</f>
        <v>0</v>
      </c>
      <c r="L944" s="3">
        <f t="shared" si="59"/>
        <v>18.377454789317362</v>
      </c>
      <c r="M944" s="3">
        <f>COUNTIF(Expirydates!$C$2:$C$233,Analysis!A944)</f>
        <v>1</v>
      </c>
    </row>
    <row r="945" spans="1:13">
      <c r="A945" s="8">
        <v>40716</v>
      </c>
      <c r="B945" s="3">
        <v>5304.65</v>
      </c>
      <c r="C945" s="3">
        <v>5310.5</v>
      </c>
      <c r="D945" s="3">
        <v>5262.5</v>
      </c>
      <c r="E945" s="3">
        <v>5278.3</v>
      </c>
      <c r="F945" s="3">
        <v>95769497</v>
      </c>
      <c r="G945" s="3">
        <f t="shared" si="57"/>
        <v>18.377454789317362</v>
      </c>
      <c r="H945" s="3">
        <f t="shared" si="58"/>
        <v>18.490129126345138</v>
      </c>
      <c r="I945" s="3">
        <f>COUNTIF(Expirydates!$A$2:$A$233,Analysis!A945)</f>
        <v>0</v>
      </c>
      <c r="J945" s="20">
        <f t="shared" si="56"/>
        <v>18.490129126345138</v>
      </c>
      <c r="K945" s="3">
        <f>COUNTIF(Expirydates!$B$2:$B$233,Analysis!A945)</f>
        <v>0</v>
      </c>
      <c r="L945" s="3">
        <f t="shared" si="59"/>
        <v>18.490129126345138</v>
      </c>
      <c r="M945" s="3">
        <f>COUNTIF(Expirydates!$C$2:$C$233,Analysis!A945)</f>
        <v>0</v>
      </c>
    </row>
    <row r="946" spans="1:13">
      <c r="A946" s="8">
        <v>40715</v>
      </c>
      <c r="B946" s="3">
        <v>5280.8</v>
      </c>
      <c r="C946" s="3">
        <v>5322.45</v>
      </c>
      <c r="D946" s="3">
        <v>5257</v>
      </c>
      <c r="E946" s="3">
        <v>5275.85</v>
      </c>
      <c r="F946" s="3">
        <v>107191673</v>
      </c>
      <c r="G946" s="3">
        <f t="shared" si="57"/>
        <v>18.490129126345138</v>
      </c>
      <c r="H946" s="3">
        <f t="shared" si="58"/>
        <v>18.72326285740402</v>
      </c>
      <c r="I946" s="3">
        <f>COUNTIF(Expirydates!$A$2:$A$233,Analysis!A946)</f>
        <v>0</v>
      </c>
      <c r="J946" s="20">
        <f t="shared" si="56"/>
        <v>18.72326285740402</v>
      </c>
      <c r="K946" s="3">
        <f>COUNTIF(Expirydates!$B$2:$B$233,Analysis!A946)</f>
        <v>0</v>
      </c>
      <c r="L946" s="3">
        <f t="shared" si="59"/>
        <v>18.72326285740402</v>
      </c>
      <c r="M946" s="3">
        <f>COUNTIF(Expirydates!$C$2:$C$233,Analysis!A946)</f>
        <v>0</v>
      </c>
    </row>
    <row r="947" spans="1:13">
      <c r="A947" s="8">
        <v>40714</v>
      </c>
      <c r="B947" s="3">
        <v>5372.2</v>
      </c>
      <c r="C947" s="3">
        <v>5377.4</v>
      </c>
      <c r="D947" s="3">
        <v>5195.8999999999996</v>
      </c>
      <c r="E947" s="3">
        <v>5257.9</v>
      </c>
      <c r="F947" s="3">
        <v>135334880</v>
      </c>
      <c r="G947" s="3">
        <f t="shared" si="57"/>
        <v>18.72326285740402</v>
      </c>
      <c r="H947" s="3">
        <f t="shared" si="58"/>
        <v>18.399214708359374</v>
      </c>
      <c r="I947" s="3">
        <f>COUNTIF(Expirydates!$A$2:$A$233,Analysis!A947)</f>
        <v>0</v>
      </c>
      <c r="J947" s="20">
        <f t="shared" si="56"/>
        <v>18.399214708359374</v>
      </c>
      <c r="K947" s="3">
        <f>COUNTIF(Expirydates!$B$2:$B$233,Analysis!A947)</f>
        <v>0</v>
      </c>
      <c r="L947" s="3">
        <f t="shared" si="59"/>
        <v>18.399214708359374</v>
      </c>
      <c r="M947" s="3">
        <f>COUNTIF(Expirydates!$C$2:$C$233,Analysis!A947)</f>
        <v>0</v>
      </c>
    </row>
    <row r="948" spans="1:13">
      <c r="A948" s="8">
        <v>40711</v>
      </c>
      <c r="B948" s="3">
        <v>5412.5</v>
      </c>
      <c r="C948" s="3">
        <v>5421.15</v>
      </c>
      <c r="D948" s="3">
        <v>5355.85</v>
      </c>
      <c r="E948" s="3">
        <v>5366.4</v>
      </c>
      <c r="F948" s="3">
        <v>97876272</v>
      </c>
      <c r="G948" s="3">
        <f t="shared" si="57"/>
        <v>18.399214708359374</v>
      </c>
      <c r="H948" s="3">
        <f t="shared" si="58"/>
        <v>18.668036745768312</v>
      </c>
      <c r="I948" s="3">
        <f>COUNTIF(Expirydates!$A$2:$A$233,Analysis!A948)</f>
        <v>0</v>
      </c>
      <c r="J948" s="20">
        <f t="shared" si="56"/>
        <v>18.668036745768312</v>
      </c>
      <c r="K948" s="3">
        <f>COUNTIF(Expirydates!$B$2:$B$233,Analysis!A948)</f>
        <v>0</v>
      </c>
      <c r="L948" s="3">
        <f t="shared" si="59"/>
        <v>18.668036745768312</v>
      </c>
      <c r="M948" s="3">
        <f>COUNTIF(Expirydates!$C$2:$C$233,Analysis!A948)</f>
        <v>0</v>
      </c>
    </row>
    <row r="949" spans="1:13">
      <c r="A949" s="8">
        <v>40710</v>
      </c>
      <c r="B949" s="3">
        <v>5419.65</v>
      </c>
      <c r="C949" s="3">
        <v>5447.5</v>
      </c>
      <c r="D949" s="3">
        <v>5389.8</v>
      </c>
      <c r="E949" s="3">
        <v>5396.75</v>
      </c>
      <c r="F949" s="3">
        <v>128063494</v>
      </c>
      <c r="G949" s="3">
        <f t="shared" si="57"/>
        <v>18.668036745768312</v>
      </c>
      <c r="H949" s="3">
        <f t="shared" si="58"/>
        <v>18.378596380062405</v>
      </c>
      <c r="I949" s="3">
        <f>COUNTIF(Expirydates!$A$2:$A$233,Analysis!A949)</f>
        <v>0</v>
      </c>
      <c r="J949" s="20">
        <f t="shared" si="56"/>
        <v>18.378596380062405</v>
      </c>
      <c r="K949" s="3">
        <f>COUNTIF(Expirydates!$B$2:$B$233,Analysis!A949)</f>
        <v>0</v>
      </c>
      <c r="L949" s="3">
        <f t="shared" si="59"/>
        <v>18.378596380062405</v>
      </c>
      <c r="M949" s="3">
        <f>COUNTIF(Expirydates!$C$2:$C$233,Analysis!A949)</f>
        <v>0</v>
      </c>
    </row>
    <row r="950" spans="1:13">
      <c r="A950" s="8">
        <v>40709</v>
      </c>
      <c r="B950" s="3">
        <v>5494.45</v>
      </c>
      <c r="C950" s="3">
        <v>5499.35</v>
      </c>
      <c r="D950" s="3">
        <v>5438.95</v>
      </c>
      <c r="E950" s="3">
        <v>5447.5</v>
      </c>
      <c r="F950" s="3">
        <v>95878889</v>
      </c>
      <c r="G950" s="3">
        <f t="shared" si="57"/>
        <v>18.378596380062405</v>
      </c>
      <c r="H950" s="3">
        <f t="shared" si="58"/>
        <v>18.398849006403676</v>
      </c>
      <c r="I950" s="3">
        <f>COUNTIF(Expirydates!$A$2:$A$233,Analysis!A950)</f>
        <v>0</v>
      </c>
      <c r="J950" s="20">
        <f t="shared" si="56"/>
        <v>18.398849006403676</v>
      </c>
      <c r="K950" s="3">
        <f>COUNTIF(Expirydates!$B$2:$B$233,Analysis!A950)</f>
        <v>0</v>
      </c>
      <c r="L950" s="3">
        <f t="shared" si="59"/>
        <v>18.398849006403676</v>
      </c>
      <c r="M950" s="3">
        <f>COUNTIF(Expirydates!$C$2:$C$233,Analysis!A950)</f>
        <v>0</v>
      </c>
    </row>
    <row r="951" spans="1:13">
      <c r="A951" s="8">
        <v>40708</v>
      </c>
      <c r="B951" s="3">
        <v>5485.6</v>
      </c>
      <c r="C951" s="3">
        <v>5520.15</v>
      </c>
      <c r="D951" s="3">
        <v>5484.2</v>
      </c>
      <c r="E951" s="3">
        <v>5500.5</v>
      </c>
      <c r="F951" s="3">
        <v>97840485</v>
      </c>
      <c r="G951" s="3">
        <f t="shared" si="57"/>
        <v>18.398849006403676</v>
      </c>
      <c r="H951" s="3">
        <f t="shared" si="58"/>
        <v>18.198847658602428</v>
      </c>
      <c r="I951" s="3">
        <f>COUNTIF(Expirydates!$A$2:$A$233,Analysis!A951)</f>
        <v>0</v>
      </c>
      <c r="J951" s="20">
        <f t="shared" si="56"/>
        <v>18.198847658602428</v>
      </c>
      <c r="K951" s="3">
        <f>COUNTIF(Expirydates!$B$2:$B$233,Analysis!A951)</f>
        <v>0</v>
      </c>
      <c r="L951" s="3">
        <f t="shared" si="59"/>
        <v>18.198847658602428</v>
      </c>
      <c r="M951" s="3">
        <f>COUNTIF(Expirydates!$C$2:$C$233,Analysis!A951)</f>
        <v>0</v>
      </c>
    </row>
    <row r="952" spans="1:13">
      <c r="A952" s="8">
        <v>40707</v>
      </c>
      <c r="B952" s="3">
        <v>5469.85</v>
      </c>
      <c r="C952" s="3">
        <v>5496.7</v>
      </c>
      <c r="D952" s="3">
        <v>5436.95</v>
      </c>
      <c r="E952" s="3">
        <v>5482.8</v>
      </c>
      <c r="F952" s="3">
        <v>80104906</v>
      </c>
      <c r="G952" s="3">
        <f t="shared" si="57"/>
        <v>18.198847658602428</v>
      </c>
      <c r="H952" s="3">
        <f t="shared" si="58"/>
        <v>18.248590056874693</v>
      </c>
      <c r="I952" s="3">
        <f>COUNTIF(Expirydates!$A$2:$A$233,Analysis!A952)</f>
        <v>0</v>
      </c>
      <c r="J952" s="20">
        <f t="shared" si="56"/>
        <v>18.248590056874693</v>
      </c>
      <c r="K952" s="3">
        <f>COUNTIF(Expirydates!$B$2:$B$233,Analysis!A952)</f>
        <v>0</v>
      </c>
      <c r="L952" s="3">
        <f t="shared" si="59"/>
        <v>18.248590056874693</v>
      </c>
      <c r="M952" s="3">
        <f>COUNTIF(Expirydates!$C$2:$C$233,Analysis!A952)</f>
        <v>0</v>
      </c>
    </row>
    <row r="953" spans="1:13">
      <c r="A953" s="8">
        <v>40704</v>
      </c>
      <c r="B953" s="3">
        <v>5518.05</v>
      </c>
      <c r="C953" s="3">
        <v>5521.45</v>
      </c>
      <c r="D953" s="3">
        <v>5457.45</v>
      </c>
      <c r="E953" s="3">
        <v>5485.8</v>
      </c>
      <c r="F953" s="3">
        <v>84190282</v>
      </c>
      <c r="G953" s="3">
        <f t="shared" si="57"/>
        <v>18.248590056874693</v>
      </c>
      <c r="H953" s="3">
        <f t="shared" si="58"/>
        <v>18.28180544089637</v>
      </c>
      <c r="I953" s="3">
        <f>COUNTIF(Expirydates!$A$2:$A$233,Analysis!A953)</f>
        <v>0</v>
      </c>
      <c r="J953" s="20">
        <f t="shared" si="56"/>
        <v>18.28180544089637</v>
      </c>
      <c r="K953" s="3">
        <f>COUNTIF(Expirydates!$B$2:$B$233,Analysis!A953)</f>
        <v>0</v>
      </c>
      <c r="L953" s="3">
        <f t="shared" si="59"/>
        <v>18.28180544089637</v>
      </c>
      <c r="M953" s="3">
        <f>COUNTIF(Expirydates!$C$2:$C$233,Analysis!A953)</f>
        <v>0</v>
      </c>
    </row>
    <row r="954" spans="1:13">
      <c r="A954" s="8">
        <v>40703</v>
      </c>
      <c r="B954" s="3">
        <v>5523.55</v>
      </c>
      <c r="C954" s="3">
        <v>5540.1</v>
      </c>
      <c r="D954" s="3">
        <v>5502.05</v>
      </c>
      <c r="E954" s="3">
        <v>5521.05</v>
      </c>
      <c r="F954" s="3">
        <v>87033655</v>
      </c>
      <c r="G954" s="3">
        <f t="shared" si="57"/>
        <v>18.28180544089637</v>
      </c>
      <c r="H954" s="3">
        <f t="shared" si="58"/>
        <v>18.347342821388185</v>
      </c>
      <c r="I954" s="3">
        <f>COUNTIF(Expirydates!$A$2:$A$233,Analysis!A954)</f>
        <v>0</v>
      </c>
      <c r="J954" s="20">
        <f t="shared" si="56"/>
        <v>18.347342821388185</v>
      </c>
      <c r="K954" s="3">
        <f>COUNTIF(Expirydates!$B$2:$B$233,Analysis!A954)</f>
        <v>0</v>
      </c>
      <c r="L954" s="3">
        <f t="shared" si="59"/>
        <v>18.347342821388185</v>
      </c>
      <c r="M954" s="3">
        <f>COUNTIF(Expirydates!$C$2:$C$233,Analysis!A954)</f>
        <v>0</v>
      </c>
    </row>
    <row r="955" spans="1:13">
      <c r="A955" s="8">
        <v>40702</v>
      </c>
      <c r="B955" s="3">
        <v>5535.25</v>
      </c>
      <c r="C955" s="3">
        <v>5556.6</v>
      </c>
      <c r="D955" s="3">
        <v>5514.9</v>
      </c>
      <c r="E955" s="3">
        <v>5526.85</v>
      </c>
      <c r="F955" s="3">
        <v>92928675</v>
      </c>
      <c r="G955" s="3">
        <f t="shared" si="57"/>
        <v>18.347342821388185</v>
      </c>
      <c r="H955" s="3">
        <f t="shared" si="58"/>
        <v>18.220501507704348</v>
      </c>
      <c r="I955" s="3">
        <f>COUNTIF(Expirydates!$A$2:$A$233,Analysis!A955)</f>
        <v>0</v>
      </c>
      <c r="J955" s="20">
        <f t="shared" si="56"/>
        <v>18.220501507704348</v>
      </c>
      <c r="K955" s="3">
        <f>COUNTIF(Expirydates!$B$2:$B$233,Analysis!A955)</f>
        <v>0</v>
      </c>
      <c r="L955" s="3">
        <f t="shared" si="59"/>
        <v>18.220501507704348</v>
      </c>
      <c r="M955" s="3">
        <f>COUNTIF(Expirydates!$C$2:$C$233,Analysis!A955)</f>
        <v>0</v>
      </c>
    </row>
    <row r="956" spans="1:13">
      <c r="A956" s="8">
        <v>40701</v>
      </c>
      <c r="B956" s="3">
        <v>5509.15</v>
      </c>
      <c r="C956" s="3">
        <v>5570.1</v>
      </c>
      <c r="D956" s="3">
        <v>5507.8</v>
      </c>
      <c r="E956" s="3">
        <v>5556.15</v>
      </c>
      <c r="F956" s="3">
        <v>81858402</v>
      </c>
      <c r="G956" s="3">
        <f t="shared" si="57"/>
        <v>18.220501507704348</v>
      </c>
      <c r="H956" s="3">
        <f t="shared" si="58"/>
        <v>18.161097768113354</v>
      </c>
      <c r="I956" s="3">
        <f>COUNTIF(Expirydates!$A$2:$A$233,Analysis!A956)</f>
        <v>0</v>
      </c>
      <c r="J956" s="20">
        <f t="shared" si="56"/>
        <v>18.161097768113354</v>
      </c>
      <c r="K956" s="3">
        <f>COUNTIF(Expirydates!$B$2:$B$233,Analysis!A956)</f>
        <v>0</v>
      </c>
      <c r="L956" s="3">
        <f t="shared" si="59"/>
        <v>18.161097768113354</v>
      </c>
      <c r="M956" s="3">
        <f>COUNTIF(Expirydates!$C$2:$C$233,Analysis!A956)</f>
        <v>0</v>
      </c>
    </row>
    <row r="957" spans="1:13">
      <c r="A957" s="8">
        <v>40700</v>
      </c>
      <c r="B957" s="3">
        <v>5504.3</v>
      </c>
      <c r="C957" s="3">
        <v>5542.65</v>
      </c>
      <c r="D957" s="3">
        <v>5479.85</v>
      </c>
      <c r="E957" s="3">
        <v>5532.05</v>
      </c>
      <c r="F957" s="3">
        <v>77137320</v>
      </c>
      <c r="G957" s="3">
        <f t="shared" si="57"/>
        <v>18.161097768113354</v>
      </c>
      <c r="H957" s="3">
        <f t="shared" si="58"/>
        <v>18.430805099266358</v>
      </c>
      <c r="I957" s="3">
        <f>COUNTIF(Expirydates!$A$2:$A$233,Analysis!A957)</f>
        <v>0</v>
      </c>
      <c r="J957" s="20">
        <f t="shared" si="56"/>
        <v>18.430805099266358</v>
      </c>
      <c r="K957" s="3">
        <f>COUNTIF(Expirydates!$B$2:$B$233,Analysis!A957)</f>
        <v>0</v>
      </c>
      <c r="L957" s="3">
        <f t="shared" si="59"/>
        <v>18.430805099266358</v>
      </c>
      <c r="M957" s="3">
        <f>COUNTIF(Expirydates!$C$2:$C$233,Analysis!A957)</f>
        <v>0</v>
      </c>
    </row>
    <row r="958" spans="1:13">
      <c r="A958" s="8">
        <v>40697</v>
      </c>
      <c r="B958" s="3">
        <v>5565.7</v>
      </c>
      <c r="C958" s="3">
        <v>5604.95</v>
      </c>
      <c r="D958" s="3">
        <v>5507.2</v>
      </c>
      <c r="E958" s="3">
        <v>5516.75</v>
      </c>
      <c r="F958" s="3">
        <v>101017578</v>
      </c>
      <c r="G958" s="3">
        <f t="shared" si="57"/>
        <v>18.430805099266358</v>
      </c>
      <c r="H958" s="3">
        <f t="shared" si="58"/>
        <v>18.52458287067784</v>
      </c>
      <c r="I958" s="3">
        <f>COUNTIF(Expirydates!$A$2:$A$233,Analysis!A958)</f>
        <v>0</v>
      </c>
      <c r="J958" s="20">
        <f t="shared" si="56"/>
        <v>18.52458287067784</v>
      </c>
      <c r="K958" s="3">
        <f>COUNTIF(Expirydates!$B$2:$B$233,Analysis!A958)</f>
        <v>0</v>
      </c>
      <c r="L958" s="3">
        <f t="shared" si="59"/>
        <v>18.52458287067784</v>
      </c>
      <c r="M958" s="3">
        <f>COUNTIF(Expirydates!$C$2:$C$233,Analysis!A958)</f>
        <v>0</v>
      </c>
    </row>
    <row r="959" spans="1:13">
      <c r="A959" s="8">
        <v>40696</v>
      </c>
      <c r="B959" s="3">
        <v>5529.9</v>
      </c>
      <c r="C959" s="3">
        <v>5568.2</v>
      </c>
      <c r="D959" s="3">
        <v>5521.95</v>
      </c>
      <c r="E959" s="3">
        <v>5550.35</v>
      </c>
      <c r="F959" s="3">
        <v>110949186</v>
      </c>
      <c r="G959" s="3">
        <f t="shared" si="57"/>
        <v>18.52458287067784</v>
      </c>
      <c r="H959" s="3">
        <f t="shared" si="58"/>
        <v>18.406878702476462</v>
      </c>
      <c r="I959" s="3">
        <f>COUNTIF(Expirydates!$A$2:$A$233,Analysis!A959)</f>
        <v>0</v>
      </c>
      <c r="J959" s="20">
        <f t="shared" si="56"/>
        <v>18.406878702476462</v>
      </c>
      <c r="K959" s="3">
        <f>COUNTIF(Expirydates!$B$2:$B$233,Analysis!A959)</f>
        <v>0</v>
      </c>
      <c r="L959" s="3">
        <f t="shared" si="59"/>
        <v>18.406878702476462</v>
      </c>
      <c r="M959" s="3">
        <f>COUNTIF(Expirydates!$C$2:$C$233,Analysis!A959)</f>
        <v>0</v>
      </c>
    </row>
    <row r="960" spans="1:13">
      <c r="A960" s="8">
        <v>40695</v>
      </c>
      <c r="B960" s="3">
        <v>5561.05</v>
      </c>
      <c r="C960" s="3">
        <v>5597.35</v>
      </c>
      <c r="D960" s="3">
        <v>5559.45</v>
      </c>
      <c r="E960" s="3">
        <v>5592</v>
      </c>
      <c r="F960" s="3">
        <v>98629277</v>
      </c>
      <c r="G960" s="3">
        <f t="shared" si="57"/>
        <v>18.406878702476462</v>
      </c>
      <c r="H960" s="3">
        <f t="shared" si="58"/>
        <v>18.822202855322605</v>
      </c>
      <c r="I960" s="3">
        <f>COUNTIF(Expirydates!$A$2:$A$233,Analysis!A960)</f>
        <v>0</v>
      </c>
      <c r="J960" s="20">
        <f t="shared" si="56"/>
        <v>18.822202855322605</v>
      </c>
      <c r="K960" s="3">
        <f>COUNTIF(Expirydates!$B$2:$B$233,Analysis!A960)</f>
        <v>0</v>
      </c>
      <c r="L960" s="3">
        <f t="shared" si="59"/>
        <v>18.822202855322605</v>
      </c>
      <c r="M960" s="3">
        <f>COUNTIF(Expirydates!$C$2:$C$233,Analysis!A960)</f>
        <v>0</v>
      </c>
    </row>
    <row r="961" spans="1:13">
      <c r="A961" s="8">
        <v>40694</v>
      </c>
      <c r="B961" s="3">
        <v>5492</v>
      </c>
      <c r="C961" s="3">
        <v>5571.6</v>
      </c>
      <c r="D961" s="3">
        <v>5489.7</v>
      </c>
      <c r="E961" s="3">
        <v>5560.15</v>
      </c>
      <c r="F961" s="3">
        <v>149409715</v>
      </c>
      <c r="G961" s="3">
        <f t="shared" si="57"/>
        <v>18.822202855322605</v>
      </c>
      <c r="H961" s="3">
        <f t="shared" si="58"/>
        <v>18.428300132546404</v>
      </c>
      <c r="I961" s="3">
        <f>COUNTIF(Expirydates!$A$2:$A$233,Analysis!A961)</f>
        <v>0</v>
      </c>
      <c r="J961" s="20">
        <f t="shared" si="56"/>
        <v>18.428300132546404</v>
      </c>
      <c r="K961" s="3">
        <f>COUNTIF(Expirydates!$B$2:$B$233,Analysis!A961)</f>
        <v>0</v>
      </c>
      <c r="L961" s="3">
        <f t="shared" si="59"/>
        <v>18.428300132546404</v>
      </c>
      <c r="M961" s="3">
        <f>COUNTIF(Expirydates!$C$2:$C$233,Analysis!A961)</f>
        <v>0</v>
      </c>
    </row>
    <row r="962" spans="1:13">
      <c r="A962" s="8">
        <v>40693</v>
      </c>
      <c r="B962" s="3">
        <v>5493.75</v>
      </c>
      <c r="C962" s="3">
        <v>5509.3</v>
      </c>
      <c r="D962" s="3">
        <v>5458.6</v>
      </c>
      <c r="E962" s="3">
        <v>5473.1</v>
      </c>
      <c r="F962" s="3">
        <v>100764849</v>
      </c>
      <c r="G962" s="3">
        <f t="shared" si="57"/>
        <v>18.428300132546404</v>
      </c>
      <c r="H962" s="3">
        <f t="shared" si="58"/>
        <v>18.579676550032822</v>
      </c>
      <c r="I962" s="3">
        <f>COUNTIF(Expirydates!$A$2:$A$233,Analysis!A962)</f>
        <v>0</v>
      </c>
      <c r="J962" s="20">
        <f t="shared" ref="J962:J1025" si="60">H962</f>
        <v>18.579676550032822</v>
      </c>
      <c r="K962" s="3">
        <f>COUNTIF(Expirydates!$B$2:$B$233,Analysis!A962)</f>
        <v>0</v>
      </c>
      <c r="L962" s="3">
        <f t="shared" si="59"/>
        <v>18.579676550032822</v>
      </c>
      <c r="M962" s="3">
        <f>COUNTIF(Expirydates!$C$2:$C$233,Analysis!A962)</f>
        <v>0</v>
      </c>
    </row>
    <row r="963" spans="1:13">
      <c r="A963" s="8">
        <v>40690</v>
      </c>
      <c r="B963" s="3">
        <v>5413.7</v>
      </c>
      <c r="C963" s="3">
        <v>5485.8</v>
      </c>
      <c r="D963" s="3">
        <v>5413.6</v>
      </c>
      <c r="E963" s="3">
        <v>5476.1</v>
      </c>
      <c r="F963" s="3">
        <v>117233303</v>
      </c>
      <c r="G963" s="3">
        <f t="shared" ref="G962:H1026" si="61">LN(F963)</f>
        <v>18.579676550032822</v>
      </c>
      <c r="H963" s="3">
        <f t="shared" ref="H963:H1026" si="62">LN(F964)</f>
        <v>18.900684678050073</v>
      </c>
      <c r="I963" s="3">
        <f>COUNTIF(Expirydates!$A$2:$A$233,Analysis!A963)</f>
        <v>0</v>
      </c>
      <c r="J963" s="20">
        <f t="shared" si="60"/>
        <v>18.900684678050073</v>
      </c>
      <c r="K963" s="3">
        <f>COUNTIF(Expirydates!$B$2:$B$233,Analysis!A963)</f>
        <v>1</v>
      </c>
      <c r="L963" s="3">
        <f t="shared" ref="L963:L1026" si="63">H963</f>
        <v>18.900684678050073</v>
      </c>
      <c r="M963" s="3">
        <f>COUNTIF(Expirydates!$C$2:$C$233,Analysis!A963)</f>
        <v>0</v>
      </c>
    </row>
    <row r="964" spans="1:13">
      <c r="A964" s="8">
        <v>40689</v>
      </c>
      <c r="B964" s="3">
        <v>5372.75</v>
      </c>
      <c r="C964" s="3">
        <v>5422.2</v>
      </c>
      <c r="D964" s="3">
        <v>5356.35</v>
      </c>
      <c r="E964" s="3">
        <v>5412.35</v>
      </c>
      <c r="F964" s="3">
        <v>161608076</v>
      </c>
      <c r="G964" s="3">
        <f t="shared" si="61"/>
        <v>18.900684678050073</v>
      </c>
      <c r="H964" s="3">
        <f t="shared" si="62"/>
        <v>18.419857985579501</v>
      </c>
      <c r="I964" s="3">
        <f>COUNTIF(Expirydates!$A$2:$A$233,Analysis!A964)</f>
        <v>1</v>
      </c>
      <c r="J964" s="20">
        <f t="shared" si="60"/>
        <v>18.419857985579501</v>
      </c>
      <c r="K964" s="3">
        <f>COUNTIF(Expirydates!$B$2:$B$233,Analysis!A964)</f>
        <v>0</v>
      </c>
      <c r="L964" s="3">
        <f t="shared" si="63"/>
        <v>18.419857985579501</v>
      </c>
      <c r="M964" s="3">
        <f>COUNTIF(Expirydates!$C$2:$C$233,Analysis!A964)</f>
        <v>0</v>
      </c>
    </row>
    <row r="965" spans="1:13">
      <c r="A965" s="8">
        <v>40688</v>
      </c>
      <c r="B965" s="3">
        <v>5389.1</v>
      </c>
      <c r="C965" s="3">
        <v>5389.1</v>
      </c>
      <c r="D965" s="3">
        <v>5328.7</v>
      </c>
      <c r="E965" s="3">
        <v>5348.95</v>
      </c>
      <c r="F965" s="3">
        <v>99917758</v>
      </c>
      <c r="G965" s="3">
        <f t="shared" si="61"/>
        <v>18.419857985579501</v>
      </c>
      <c r="H965" s="3">
        <f t="shared" si="62"/>
        <v>18.42120531634021</v>
      </c>
      <c r="I965" s="3">
        <f>COUNTIF(Expirydates!$A$2:$A$233,Analysis!A965)</f>
        <v>0</v>
      </c>
      <c r="J965" s="20">
        <f t="shared" si="60"/>
        <v>18.42120531634021</v>
      </c>
      <c r="K965" s="3">
        <f>COUNTIF(Expirydates!$B$2:$B$233,Analysis!A965)</f>
        <v>0</v>
      </c>
      <c r="L965" s="3">
        <f t="shared" si="63"/>
        <v>18.42120531634021</v>
      </c>
      <c r="M965" s="3">
        <f>COUNTIF(Expirydates!$C$2:$C$233,Analysis!A965)</f>
        <v>0</v>
      </c>
    </row>
    <row r="966" spans="1:13">
      <c r="A966" s="8">
        <v>40687</v>
      </c>
      <c r="B966" s="3">
        <v>5385.1</v>
      </c>
      <c r="C966" s="3">
        <v>5422.6</v>
      </c>
      <c r="D966" s="3">
        <v>5367.45</v>
      </c>
      <c r="E966" s="3">
        <v>5394.85</v>
      </c>
      <c r="F966" s="3">
        <v>100052471</v>
      </c>
      <c r="G966" s="3">
        <f t="shared" si="61"/>
        <v>18.42120531634021</v>
      </c>
      <c r="H966" s="3">
        <f t="shared" si="62"/>
        <v>18.365951131127012</v>
      </c>
      <c r="I966" s="3">
        <f>COUNTIF(Expirydates!$A$2:$A$233,Analysis!A966)</f>
        <v>0</v>
      </c>
      <c r="J966" s="20">
        <f t="shared" si="60"/>
        <v>18.365951131127012</v>
      </c>
      <c r="K966" s="3">
        <f>COUNTIF(Expirydates!$B$2:$B$233,Analysis!A966)</f>
        <v>0</v>
      </c>
      <c r="L966" s="3">
        <f t="shared" si="63"/>
        <v>18.365951131127012</v>
      </c>
      <c r="M966" s="3">
        <f>COUNTIF(Expirydates!$C$2:$C$233,Analysis!A966)</f>
        <v>0</v>
      </c>
    </row>
    <row r="967" spans="1:13">
      <c r="A967" s="8">
        <v>40686</v>
      </c>
      <c r="B967" s="3">
        <v>5456.7</v>
      </c>
      <c r="C967" s="3">
        <v>5456.7</v>
      </c>
      <c r="D967" s="3">
        <v>5373</v>
      </c>
      <c r="E967" s="3">
        <v>5386.55</v>
      </c>
      <c r="F967" s="3">
        <v>94674110</v>
      </c>
      <c r="G967" s="3">
        <f t="shared" si="61"/>
        <v>18.365951131127012</v>
      </c>
      <c r="H967" s="3">
        <f t="shared" si="62"/>
        <v>18.662841162954123</v>
      </c>
      <c r="I967" s="3">
        <f>COUNTIF(Expirydates!$A$2:$A$233,Analysis!A967)</f>
        <v>0</v>
      </c>
      <c r="J967" s="20">
        <f t="shared" si="60"/>
        <v>18.662841162954123</v>
      </c>
      <c r="K967" s="3">
        <f>COUNTIF(Expirydates!$B$2:$B$233,Analysis!A967)</f>
        <v>0</v>
      </c>
      <c r="L967" s="3">
        <f t="shared" si="63"/>
        <v>18.662841162954123</v>
      </c>
      <c r="M967" s="3">
        <f>COUNTIF(Expirydates!$C$2:$C$233,Analysis!A967)</f>
        <v>0</v>
      </c>
    </row>
    <row r="968" spans="1:13">
      <c r="A968" s="8">
        <v>40683</v>
      </c>
      <c r="B968" s="3">
        <v>5450.65</v>
      </c>
      <c r="C968" s="3">
        <v>5517.55</v>
      </c>
      <c r="D968" s="3">
        <v>5432.75</v>
      </c>
      <c r="E968" s="3">
        <v>5486.35</v>
      </c>
      <c r="F968" s="3">
        <v>127399855</v>
      </c>
      <c r="G968" s="3">
        <f t="shared" si="61"/>
        <v>18.662841162954123</v>
      </c>
      <c r="H968" s="3">
        <f t="shared" si="62"/>
        <v>18.360725697295443</v>
      </c>
      <c r="I968" s="3">
        <f>COUNTIF(Expirydates!$A$2:$A$233,Analysis!A968)</f>
        <v>0</v>
      </c>
      <c r="J968" s="20">
        <f t="shared" si="60"/>
        <v>18.360725697295443</v>
      </c>
      <c r="K968" s="3">
        <f>COUNTIF(Expirydates!$B$2:$B$233,Analysis!A968)</f>
        <v>0</v>
      </c>
      <c r="L968" s="3">
        <f t="shared" si="63"/>
        <v>18.360725697295443</v>
      </c>
      <c r="M968" s="3">
        <f>COUNTIF(Expirydates!$C$2:$C$233,Analysis!A968)</f>
        <v>0</v>
      </c>
    </row>
    <row r="969" spans="1:13">
      <c r="A969" s="8">
        <v>40682</v>
      </c>
      <c r="B969" s="3">
        <v>5448.15</v>
      </c>
      <c r="C969" s="3">
        <v>5452.6</v>
      </c>
      <c r="D969" s="3">
        <v>5411.25</v>
      </c>
      <c r="E969" s="3">
        <v>5428.1</v>
      </c>
      <c r="F969" s="3">
        <v>94180687</v>
      </c>
      <c r="G969" s="3">
        <f t="shared" si="61"/>
        <v>18.360725697295443</v>
      </c>
      <c r="H969" s="3">
        <f t="shared" si="62"/>
        <v>18.491676546898891</v>
      </c>
      <c r="I969" s="3">
        <f>COUNTIF(Expirydates!$A$2:$A$233,Analysis!A969)</f>
        <v>0</v>
      </c>
      <c r="J969" s="20">
        <f t="shared" si="60"/>
        <v>18.491676546898891</v>
      </c>
      <c r="K969" s="3">
        <f>COUNTIF(Expirydates!$B$2:$B$233,Analysis!A969)</f>
        <v>0</v>
      </c>
      <c r="L969" s="3">
        <f t="shared" si="63"/>
        <v>18.491676546898891</v>
      </c>
      <c r="M969" s="3">
        <f>COUNTIF(Expirydates!$C$2:$C$233,Analysis!A969)</f>
        <v>1</v>
      </c>
    </row>
    <row r="970" spans="1:13">
      <c r="A970" s="8">
        <v>40681</v>
      </c>
      <c r="B970" s="3">
        <v>5448.2</v>
      </c>
      <c r="C970" s="3">
        <v>5460.5</v>
      </c>
      <c r="D970" s="3">
        <v>5401.25</v>
      </c>
      <c r="E970" s="3">
        <v>5420.6</v>
      </c>
      <c r="F970" s="3">
        <v>107357672</v>
      </c>
      <c r="G970" s="3">
        <f t="shared" si="61"/>
        <v>18.491676546898891</v>
      </c>
      <c r="H970" s="3">
        <f t="shared" si="62"/>
        <v>18.508684872168054</v>
      </c>
      <c r="I970" s="3">
        <f>COUNTIF(Expirydates!$A$2:$A$233,Analysis!A970)</f>
        <v>0</v>
      </c>
      <c r="J970" s="20">
        <f t="shared" si="60"/>
        <v>18.508684872168054</v>
      </c>
      <c r="K970" s="3">
        <f>COUNTIF(Expirydates!$B$2:$B$233,Analysis!A970)</f>
        <v>0</v>
      </c>
      <c r="L970" s="3">
        <f t="shared" si="63"/>
        <v>18.508684872168054</v>
      </c>
      <c r="M970" s="3">
        <f>COUNTIF(Expirydates!$C$2:$C$233,Analysis!A970)</f>
        <v>0</v>
      </c>
    </row>
    <row r="971" spans="1:13">
      <c r="A971" s="8">
        <v>40680</v>
      </c>
      <c r="B971" s="3">
        <v>5496.1</v>
      </c>
      <c r="C971" s="3">
        <v>5523.85</v>
      </c>
      <c r="D971" s="3">
        <v>5421.05</v>
      </c>
      <c r="E971" s="3">
        <v>5438.95</v>
      </c>
      <c r="F971" s="3">
        <v>109199263</v>
      </c>
      <c r="G971" s="3">
        <f t="shared" si="61"/>
        <v>18.508684872168054</v>
      </c>
      <c r="H971" s="3">
        <f t="shared" si="62"/>
        <v>18.361134126505373</v>
      </c>
      <c r="I971" s="3">
        <f>COUNTIF(Expirydates!$A$2:$A$233,Analysis!A971)</f>
        <v>0</v>
      </c>
      <c r="J971" s="20">
        <f t="shared" si="60"/>
        <v>18.361134126505373</v>
      </c>
      <c r="K971" s="3">
        <f>COUNTIF(Expirydates!$B$2:$B$233,Analysis!A971)</f>
        <v>0</v>
      </c>
      <c r="L971" s="3">
        <f t="shared" si="63"/>
        <v>18.361134126505373</v>
      </c>
      <c r="M971" s="3">
        <f>COUNTIF(Expirydates!$C$2:$C$233,Analysis!A971)</f>
        <v>0</v>
      </c>
    </row>
    <row r="972" spans="1:13">
      <c r="A972" s="8">
        <v>40679</v>
      </c>
      <c r="B972" s="3">
        <v>5541.7</v>
      </c>
      <c r="C972" s="3">
        <v>5541.8</v>
      </c>
      <c r="D972" s="3">
        <v>5487.65</v>
      </c>
      <c r="E972" s="3">
        <v>5499</v>
      </c>
      <c r="F972" s="3">
        <v>94219161</v>
      </c>
      <c r="G972" s="3">
        <f t="shared" si="61"/>
        <v>18.361134126505373</v>
      </c>
      <c r="H972" s="3">
        <f t="shared" si="62"/>
        <v>18.598189504466443</v>
      </c>
      <c r="I972" s="3">
        <f>COUNTIF(Expirydates!$A$2:$A$233,Analysis!A972)</f>
        <v>0</v>
      </c>
      <c r="J972" s="20">
        <f t="shared" si="60"/>
        <v>18.598189504466443</v>
      </c>
      <c r="K972" s="3">
        <f>COUNTIF(Expirydates!$B$2:$B$233,Analysis!A972)</f>
        <v>0</v>
      </c>
      <c r="L972" s="3">
        <f t="shared" si="63"/>
        <v>18.598189504466443</v>
      </c>
      <c r="M972" s="3">
        <f>COUNTIF(Expirydates!$C$2:$C$233,Analysis!A972)</f>
        <v>0</v>
      </c>
    </row>
    <row r="973" spans="1:13">
      <c r="A973" s="8">
        <v>40676</v>
      </c>
      <c r="B973" s="3">
        <v>5492.35</v>
      </c>
      <c r="C973" s="3">
        <v>5605</v>
      </c>
      <c r="D973" s="3">
        <v>5472.15</v>
      </c>
      <c r="E973" s="3">
        <v>5544.75</v>
      </c>
      <c r="F973" s="3">
        <v>119423852</v>
      </c>
      <c r="G973" s="3">
        <f t="shared" si="61"/>
        <v>18.598189504466443</v>
      </c>
      <c r="H973" s="3">
        <f t="shared" si="62"/>
        <v>18.333211880513584</v>
      </c>
      <c r="I973" s="3">
        <f>COUNTIF(Expirydates!$A$2:$A$233,Analysis!A973)</f>
        <v>0</v>
      </c>
      <c r="J973" s="20">
        <f t="shared" si="60"/>
        <v>18.333211880513584</v>
      </c>
      <c r="K973" s="3">
        <f>COUNTIF(Expirydates!$B$2:$B$233,Analysis!A973)</f>
        <v>0</v>
      </c>
      <c r="L973" s="3">
        <f t="shared" si="63"/>
        <v>18.333211880513584</v>
      </c>
      <c r="M973" s="3">
        <f>COUNTIF(Expirydates!$C$2:$C$233,Analysis!A973)</f>
        <v>0</v>
      </c>
    </row>
    <row r="974" spans="1:13">
      <c r="A974" s="8">
        <v>40675</v>
      </c>
      <c r="B974" s="3">
        <v>5537.8</v>
      </c>
      <c r="C974" s="3">
        <v>5572.5</v>
      </c>
      <c r="D974" s="3">
        <v>5476.3</v>
      </c>
      <c r="E974" s="3">
        <v>5486.15</v>
      </c>
      <c r="F974" s="3">
        <v>91624740</v>
      </c>
      <c r="G974" s="3">
        <f t="shared" si="61"/>
        <v>18.333211880513584</v>
      </c>
      <c r="H974" s="3">
        <f t="shared" si="62"/>
        <v>18.228419584567696</v>
      </c>
      <c r="I974" s="3">
        <f>COUNTIF(Expirydates!$A$2:$A$233,Analysis!A974)</f>
        <v>0</v>
      </c>
      <c r="J974" s="20">
        <f t="shared" si="60"/>
        <v>18.228419584567696</v>
      </c>
      <c r="K974" s="3">
        <f>COUNTIF(Expirydates!$B$2:$B$233,Analysis!A974)</f>
        <v>0</v>
      </c>
      <c r="L974" s="3">
        <f t="shared" si="63"/>
        <v>18.228419584567696</v>
      </c>
      <c r="M974" s="3">
        <f>COUNTIF(Expirydates!$C$2:$C$233,Analysis!A974)</f>
        <v>0</v>
      </c>
    </row>
    <row r="975" spans="1:13">
      <c r="A975" s="8">
        <v>40674</v>
      </c>
      <c r="B975" s="3">
        <v>5547.2</v>
      </c>
      <c r="C975" s="3">
        <v>5574.7</v>
      </c>
      <c r="D975" s="3">
        <v>5525</v>
      </c>
      <c r="E975" s="3">
        <v>5565.05</v>
      </c>
      <c r="F975" s="3">
        <v>82509136</v>
      </c>
      <c r="G975" s="3">
        <f t="shared" si="61"/>
        <v>18.228419584567696</v>
      </c>
      <c r="H975" s="3">
        <f t="shared" si="62"/>
        <v>18.302153931762781</v>
      </c>
      <c r="I975" s="3">
        <f>COUNTIF(Expirydates!$A$2:$A$233,Analysis!A975)</f>
        <v>0</v>
      </c>
      <c r="J975" s="20">
        <f t="shared" si="60"/>
        <v>18.302153931762781</v>
      </c>
      <c r="K975" s="3">
        <f>COUNTIF(Expirydates!$B$2:$B$233,Analysis!A975)</f>
        <v>0</v>
      </c>
      <c r="L975" s="3">
        <f t="shared" si="63"/>
        <v>18.302153931762781</v>
      </c>
      <c r="M975" s="3">
        <f>COUNTIF(Expirydates!$C$2:$C$233,Analysis!A975)</f>
        <v>0</v>
      </c>
    </row>
    <row r="976" spans="1:13">
      <c r="A976" s="8">
        <v>40673</v>
      </c>
      <c r="B976" s="3">
        <v>5555.55</v>
      </c>
      <c r="C976" s="3">
        <v>5592.9</v>
      </c>
      <c r="D976" s="3">
        <v>5514.55</v>
      </c>
      <c r="E976" s="3">
        <v>5541.25</v>
      </c>
      <c r="F976" s="3">
        <v>88822800</v>
      </c>
      <c r="G976" s="3">
        <f t="shared" si="61"/>
        <v>18.302153931762781</v>
      </c>
      <c r="H976" s="3">
        <f t="shared" si="62"/>
        <v>18.138834224823903</v>
      </c>
      <c r="I976" s="3">
        <f>COUNTIF(Expirydates!$A$2:$A$233,Analysis!A976)</f>
        <v>0</v>
      </c>
      <c r="J976" s="20">
        <f t="shared" si="60"/>
        <v>18.138834224823903</v>
      </c>
      <c r="K976" s="3">
        <f>COUNTIF(Expirydates!$B$2:$B$233,Analysis!A976)</f>
        <v>0</v>
      </c>
      <c r="L976" s="3">
        <f t="shared" si="63"/>
        <v>18.138834224823903</v>
      </c>
      <c r="M976" s="3">
        <f>COUNTIF(Expirydates!$C$2:$C$233,Analysis!A976)</f>
        <v>0</v>
      </c>
    </row>
    <row r="977" spans="1:13">
      <c r="A977" s="8">
        <v>40672</v>
      </c>
      <c r="B977" s="3">
        <v>5575.2</v>
      </c>
      <c r="C977" s="3">
        <v>5586.05</v>
      </c>
      <c r="D977" s="3">
        <v>5502.4</v>
      </c>
      <c r="E977" s="3">
        <v>5551.1</v>
      </c>
      <c r="F977" s="3">
        <v>75438946</v>
      </c>
      <c r="G977" s="3">
        <f t="shared" si="61"/>
        <v>18.138834224823903</v>
      </c>
      <c r="H977" s="3">
        <f t="shared" si="62"/>
        <v>18.625125118305085</v>
      </c>
      <c r="I977" s="3">
        <f>COUNTIF(Expirydates!$A$2:$A$233,Analysis!A977)</f>
        <v>0</v>
      </c>
      <c r="J977" s="20">
        <f t="shared" si="60"/>
        <v>18.625125118305085</v>
      </c>
      <c r="K977" s="3">
        <f>COUNTIF(Expirydates!$B$2:$B$233,Analysis!A977)</f>
        <v>0</v>
      </c>
      <c r="L977" s="3">
        <f t="shared" si="63"/>
        <v>18.625125118305085</v>
      </c>
      <c r="M977" s="3">
        <f>COUNTIF(Expirydates!$C$2:$C$233,Analysis!A977)</f>
        <v>0</v>
      </c>
    </row>
    <row r="978" spans="1:13">
      <c r="A978" s="8">
        <v>40669</v>
      </c>
      <c r="B978" s="3">
        <v>5477.65</v>
      </c>
      <c r="C978" s="3">
        <v>5564.4</v>
      </c>
      <c r="D978" s="3">
        <v>5472.45</v>
      </c>
      <c r="E978" s="3">
        <v>5551.45</v>
      </c>
      <c r="F978" s="3">
        <v>122684321</v>
      </c>
      <c r="G978" s="3">
        <f t="shared" si="61"/>
        <v>18.625125118305085</v>
      </c>
      <c r="H978" s="3">
        <f t="shared" si="62"/>
        <v>18.655156174312697</v>
      </c>
      <c r="I978" s="3">
        <f>COUNTIF(Expirydates!$A$2:$A$233,Analysis!A978)</f>
        <v>0</v>
      </c>
      <c r="J978" s="20">
        <f t="shared" si="60"/>
        <v>18.655156174312697</v>
      </c>
      <c r="K978" s="3">
        <f>COUNTIF(Expirydates!$B$2:$B$233,Analysis!A978)</f>
        <v>0</v>
      </c>
      <c r="L978" s="3">
        <f t="shared" si="63"/>
        <v>18.655156174312697</v>
      </c>
      <c r="M978" s="3">
        <f>COUNTIF(Expirydates!$C$2:$C$233,Analysis!A978)</f>
        <v>0</v>
      </c>
    </row>
    <row r="979" spans="1:13">
      <c r="A979" s="8">
        <v>40668</v>
      </c>
      <c r="B979" s="3">
        <v>5531.6</v>
      </c>
      <c r="C979" s="3">
        <v>5560.3</v>
      </c>
      <c r="D979" s="3">
        <v>5443.65</v>
      </c>
      <c r="E979" s="3">
        <v>5459.85</v>
      </c>
      <c r="F979" s="3">
        <v>126424541</v>
      </c>
      <c r="G979" s="3">
        <f t="shared" si="61"/>
        <v>18.655156174312697</v>
      </c>
      <c r="H979" s="3">
        <f t="shared" si="62"/>
        <v>18.595333335930913</v>
      </c>
      <c r="I979" s="3">
        <f>COUNTIF(Expirydates!$A$2:$A$233,Analysis!A979)</f>
        <v>0</v>
      </c>
      <c r="J979" s="20">
        <f t="shared" si="60"/>
        <v>18.595333335930913</v>
      </c>
      <c r="K979" s="3">
        <f>COUNTIF(Expirydates!$B$2:$B$233,Analysis!A979)</f>
        <v>0</v>
      </c>
      <c r="L979" s="3">
        <f t="shared" si="63"/>
        <v>18.595333335930913</v>
      </c>
      <c r="M979" s="3">
        <f>COUNTIF(Expirydates!$C$2:$C$233,Analysis!A979)</f>
        <v>0</v>
      </c>
    </row>
    <row r="980" spans="1:13">
      <c r="A980" s="8">
        <v>40667</v>
      </c>
      <c r="B980" s="3">
        <v>5567.7</v>
      </c>
      <c r="C980" s="3">
        <v>5578.8</v>
      </c>
      <c r="D980" s="3">
        <v>5503</v>
      </c>
      <c r="E980" s="3">
        <v>5537.15</v>
      </c>
      <c r="F980" s="3">
        <v>119083244</v>
      </c>
      <c r="G980" s="3">
        <f t="shared" si="61"/>
        <v>18.595333335930913</v>
      </c>
      <c r="H980" s="3">
        <f t="shared" si="62"/>
        <v>18.647998204375988</v>
      </c>
      <c r="I980" s="3">
        <f>COUNTIF(Expirydates!$A$2:$A$233,Analysis!A980)</f>
        <v>0</v>
      </c>
      <c r="J980" s="20">
        <f t="shared" si="60"/>
        <v>18.647998204375988</v>
      </c>
      <c r="K980" s="3">
        <f>COUNTIF(Expirydates!$B$2:$B$233,Analysis!A980)</f>
        <v>0</v>
      </c>
      <c r="L980" s="3">
        <f t="shared" si="63"/>
        <v>18.647998204375988</v>
      </c>
      <c r="M980" s="3">
        <f>COUNTIF(Expirydates!$C$2:$C$233,Analysis!A980)</f>
        <v>0</v>
      </c>
    </row>
    <row r="981" spans="1:13">
      <c r="A981" s="8">
        <v>40666</v>
      </c>
      <c r="B981" s="3">
        <v>5689.7</v>
      </c>
      <c r="C981" s="3">
        <v>5710.8</v>
      </c>
      <c r="D981" s="3">
        <v>5554.85</v>
      </c>
      <c r="E981" s="3">
        <v>5565.25</v>
      </c>
      <c r="F981" s="3">
        <v>125522829</v>
      </c>
      <c r="G981" s="3">
        <f t="shared" si="61"/>
        <v>18.647998204375988</v>
      </c>
      <c r="H981" s="3">
        <f t="shared" si="62"/>
        <v>18.275821235536192</v>
      </c>
      <c r="I981" s="3">
        <f>COUNTIF(Expirydates!$A$2:$A$233,Analysis!A981)</f>
        <v>0</v>
      </c>
      <c r="J981" s="20">
        <f t="shared" si="60"/>
        <v>18.275821235536192</v>
      </c>
      <c r="K981" s="3">
        <f>COUNTIF(Expirydates!$B$2:$B$233,Analysis!A981)</f>
        <v>0</v>
      </c>
      <c r="L981" s="3">
        <f t="shared" si="63"/>
        <v>18.275821235536192</v>
      </c>
      <c r="M981" s="3">
        <f>COUNTIF(Expirydates!$C$2:$C$233,Analysis!A981)</f>
        <v>0</v>
      </c>
    </row>
    <row r="982" spans="1:13">
      <c r="A982" s="8">
        <v>40665</v>
      </c>
      <c r="B982" s="3">
        <v>5766.9</v>
      </c>
      <c r="C982" s="3">
        <v>5775.25</v>
      </c>
      <c r="D982" s="3">
        <v>5687.7</v>
      </c>
      <c r="E982" s="3">
        <v>5701.3</v>
      </c>
      <c r="F982" s="3">
        <v>86514383</v>
      </c>
      <c r="G982" s="3">
        <f t="shared" si="61"/>
        <v>18.275821235536192</v>
      </c>
      <c r="H982" s="3">
        <f t="shared" si="62"/>
        <v>19.034523617070878</v>
      </c>
      <c r="I982" s="3">
        <f>COUNTIF(Expirydates!$A$2:$A$233,Analysis!A982)</f>
        <v>0</v>
      </c>
      <c r="J982" s="20">
        <f t="shared" si="60"/>
        <v>19.034523617070878</v>
      </c>
      <c r="K982" s="3">
        <f>COUNTIF(Expirydates!$B$2:$B$233,Analysis!A982)</f>
        <v>0</v>
      </c>
      <c r="L982" s="3">
        <f t="shared" si="63"/>
        <v>19.034523617070878</v>
      </c>
      <c r="M982" s="3">
        <f>COUNTIF(Expirydates!$C$2:$C$233,Analysis!A982)</f>
        <v>0</v>
      </c>
    </row>
    <row r="983" spans="1:13">
      <c r="A983" s="8">
        <v>40662</v>
      </c>
      <c r="B983" s="3">
        <v>5782.5</v>
      </c>
      <c r="C983" s="3">
        <v>5804.3</v>
      </c>
      <c r="D983" s="3">
        <v>5706.05</v>
      </c>
      <c r="E983" s="3">
        <v>5749.5</v>
      </c>
      <c r="F983" s="3">
        <v>184751755</v>
      </c>
      <c r="G983" s="3">
        <f t="shared" si="61"/>
        <v>19.034523617070878</v>
      </c>
      <c r="H983" s="3">
        <f t="shared" si="62"/>
        <v>18.886581800392968</v>
      </c>
      <c r="I983" s="3">
        <f>COUNTIF(Expirydates!$A$2:$A$233,Analysis!A983)</f>
        <v>0</v>
      </c>
      <c r="J983" s="20">
        <f t="shared" si="60"/>
        <v>18.886581800392968</v>
      </c>
      <c r="K983" s="3">
        <f>COUNTIF(Expirydates!$B$2:$B$233,Analysis!A983)</f>
        <v>1</v>
      </c>
      <c r="L983" s="3">
        <f t="shared" si="63"/>
        <v>18.886581800392968</v>
      </c>
      <c r="M983" s="3">
        <f>COUNTIF(Expirydates!$C$2:$C$233,Analysis!A983)</f>
        <v>0</v>
      </c>
    </row>
    <row r="984" spans="1:13">
      <c r="A984" s="8">
        <v>40661</v>
      </c>
      <c r="B984" s="3">
        <v>5851.35</v>
      </c>
      <c r="C984" s="3">
        <v>5856.4</v>
      </c>
      <c r="D984" s="3">
        <v>5776.95</v>
      </c>
      <c r="E984" s="3">
        <v>5785.45</v>
      </c>
      <c r="F984" s="3">
        <v>159344933</v>
      </c>
      <c r="G984" s="3">
        <f t="shared" si="61"/>
        <v>18.886581800392968</v>
      </c>
      <c r="H984" s="3">
        <f t="shared" si="62"/>
        <v>18.50447507930815</v>
      </c>
      <c r="I984" s="3">
        <f>COUNTIF(Expirydates!$A$2:$A$233,Analysis!A984)</f>
        <v>1</v>
      </c>
      <c r="J984" s="20">
        <f t="shared" si="60"/>
        <v>18.50447507930815</v>
      </c>
      <c r="K984" s="3">
        <f>COUNTIF(Expirydates!$B$2:$B$233,Analysis!A984)</f>
        <v>0</v>
      </c>
      <c r="L984" s="3">
        <f t="shared" si="63"/>
        <v>18.50447507930815</v>
      </c>
      <c r="M984" s="3">
        <f>COUNTIF(Expirydates!$C$2:$C$233,Analysis!A984)</f>
        <v>0</v>
      </c>
    </row>
    <row r="985" spans="1:13">
      <c r="A985" s="8">
        <v>40660</v>
      </c>
      <c r="B985" s="3">
        <v>5884.2</v>
      </c>
      <c r="C985" s="3">
        <v>5892.35</v>
      </c>
      <c r="D985" s="3">
        <v>5819.95</v>
      </c>
      <c r="E985" s="3">
        <v>5833.9</v>
      </c>
      <c r="F985" s="3">
        <v>108740523</v>
      </c>
      <c r="G985" s="3">
        <f t="shared" si="61"/>
        <v>18.50447507930815</v>
      </c>
      <c r="H985" s="3">
        <f t="shared" si="62"/>
        <v>18.579108853946217</v>
      </c>
      <c r="I985" s="3">
        <f>COUNTIF(Expirydates!$A$2:$A$233,Analysis!A985)</f>
        <v>0</v>
      </c>
      <c r="J985" s="20">
        <f t="shared" si="60"/>
        <v>18.579108853946217</v>
      </c>
      <c r="K985" s="3">
        <f>COUNTIF(Expirydates!$B$2:$B$233,Analysis!A985)</f>
        <v>0</v>
      </c>
      <c r="L985" s="3">
        <f t="shared" si="63"/>
        <v>18.579108853946217</v>
      </c>
      <c r="M985" s="3">
        <f>COUNTIF(Expirydates!$C$2:$C$233,Analysis!A985)</f>
        <v>0</v>
      </c>
    </row>
    <row r="986" spans="1:13">
      <c r="A986" s="8">
        <v>40659</v>
      </c>
      <c r="B986" s="3">
        <v>5876.85</v>
      </c>
      <c r="C986" s="3">
        <v>5893.2</v>
      </c>
      <c r="D986" s="3">
        <v>5791.55</v>
      </c>
      <c r="E986" s="3">
        <v>5868.4</v>
      </c>
      <c r="F986" s="3">
        <v>117166769</v>
      </c>
      <c r="G986" s="3">
        <f t="shared" si="61"/>
        <v>18.579108853946217</v>
      </c>
      <c r="H986" s="3">
        <f t="shared" si="62"/>
        <v>18.362808052724109</v>
      </c>
      <c r="I986" s="3">
        <f>COUNTIF(Expirydates!$A$2:$A$233,Analysis!A986)</f>
        <v>0</v>
      </c>
      <c r="J986" s="20">
        <f t="shared" si="60"/>
        <v>18.362808052724109</v>
      </c>
      <c r="K986" s="3">
        <f>COUNTIF(Expirydates!$B$2:$B$233,Analysis!A986)</f>
        <v>0</v>
      </c>
      <c r="L986" s="3">
        <f t="shared" si="63"/>
        <v>18.362808052724109</v>
      </c>
      <c r="M986" s="3">
        <f>COUNTIF(Expirydates!$C$2:$C$233,Analysis!A986)</f>
        <v>0</v>
      </c>
    </row>
    <row r="987" spans="1:13">
      <c r="A987" s="8">
        <v>40658</v>
      </c>
      <c r="B987" s="3">
        <v>5859.6</v>
      </c>
      <c r="C987" s="3">
        <v>5906.6</v>
      </c>
      <c r="D987" s="3">
        <v>5857</v>
      </c>
      <c r="E987" s="3">
        <v>5874.5</v>
      </c>
      <c r="F987" s="3">
        <v>94377009</v>
      </c>
      <c r="G987" s="3">
        <f t="shared" si="61"/>
        <v>18.362808052724109</v>
      </c>
      <c r="H987" s="3">
        <f t="shared" si="62"/>
        <v>18.600949511882909</v>
      </c>
      <c r="I987" s="3">
        <f>COUNTIF(Expirydates!$A$2:$A$233,Analysis!A987)</f>
        <v>0</v>
      </c>
      <c r="J987" s="20">
        <f t="shared" si="60"/>
        <v>18.600949511882909</v>
      </c>
      <c r="K987" s="3">
        <f>COUNTIF(Expirydates!$B$2:$B$233,Analysis!A987)</f>
        <v>0</v>
      </c>
      <c r="L987" s="3">
        <f t="shared" si="63"/>
        <v>18.600949511882909</v>
      </c>
      <c r="M987" s="3">
        <f>COUNTIF(Expirydates!$C$2:$C$233,Analysis!A987)</f>
        <v>0</v>
      </c>
    </row>
    <row r="988" spans="1:13">
      <c r="A988" s="8">
        <v>40654</v>
      </c>
      <c r="B988" s="3">
        <v>5882.85</v>
      </c>
      <c r="C988" s="3">
        <v>5912.9</v>
      </c>
      <c r="D988" s="3">
        <v>5864.35</v>
      </c>
      <c r="E988" s="3">
        <v>5884.7</v>
      </c>
      <c r="F988" s="3">
        <v>119753918</v>
      </c>
      <c r="G988" s="3">
        <f t="shared" si="61"/>
        <v>18.600949511882909</v>
      </c>
      <c r="H988" s="3">
        <f t="shared" si="62"/>
        <v>18.585313895905937</v>
      </c>
      <c r="I988" s="3">
        <f>COUNTIF(Expirydates!$A$2:$A$233,Analysis!A988)</f>
        <v>0</v>
      </c>
      <c r="J988" s="20">
        <f t="shared" si="60"/>
        <v>18.585313895905937</v>
      </c>
      <c r="K988" s="3">
        <f>COUNTIF(Expirydates!$B$2:$B$233,Analysis!A988)</f>
        <v>0</v>
      </c>
      <c r="L988" s="3">
        <f t="shared" si="63"/>
        <v>18.585313895905937</v>
      </c>
      <c r="M988" s="3">
        <f>COUNTIF(Expirydates!$C$2:$C$233,Analysis!A988)</f>
        <v>1</v>
      </c>
    </row>
    <row r="989" spans="1:13">
      <c r="A989" s="8">
        <v>40653</v>
      </c>
      <c r="B989" s="3">
        <v>5786.05</v>
      </c>
      <c r="C989" s="3">
        <v>5857.35</v>
      </c>
      <c r="D989" s="3">
        <v>5759.65</v>
      </c>
      <c r="E989" s="3">
        <v>5851.65</v>
      </c>
      <c r="F989" s="3">
        <v>117896054</v>
      </c>
      <c r="G989" s="3">
        <f t="shared" si="61"/>
        <v>18.585313895905937</v>
      </c>
      <c r="H989" s="3">
        <f t="shared" si="62"/>
        <v>18.432979681006223</v>
      </c>
      <c r="I989" s="3">
        <f>COUNTIF(Expirydates!$A$2:$A$233,Analysis!A989)</f>
        <v>0</v>
      </c>
      <c r="J989" s="20">
        <f t="shared" si="60"/>
        <v>18.432979681006223</v>
      </c>
      <c r="K989" s="3">
        <f>COUNTIF(Expirydates!$B$2:$B$233,Analysis!A989)</f>
        <v>0</v>
      </c>
      <c r="L989" s="3">
        <f t="shared" si="63"/>
        <v>18.432979681006223</v>
      </c>
      <c r="M989" s="3">
        <f>COUNTIF(Expirydates!$C$2:$C$233,Analysis!A989)</f>
        <v>0</v>
      </c>
    </row>
    <row r="990" spans="1:13">
      <c r="A990" s="8">
        <v>40652</v>
      </c>
      <c r="B990" s="3">
        <v>5716</v>
      </c>
      <c r="C990" s="3">
        <v>5762.95</v>
      </c>
      <c r="D990" s="3">
        <v>5693.25</v>
      </c>
      <c r="E990" s="3">
        <v>5740.75</v>
      </c>
      <c r="F990" s="3">
        <v>101237488</v>
      </c>
      <c r="G990" s="3">
        <f t="shared" si="61"/>
        <v>18.432979681006223</v>
      </c>
      <c r="H990" s="3">
        <f t="shared" si="62"/>
        <v>18.612218723741126</v>
      </c>
      <c r="I990" s="3">
        <f>COUNTIF(Expirydates!$A$2:$A$233,Analysis!A990)</f>
        <v>0</v>
      </c>
      <c r="J990" s="20">
        <f t="shared" si="60"/>
        <v>18.612218723741126</v>
      </c>
      <c r="K990" s="3">
        <f>COUNTIF(Expirydates!$B$2:$B$233,Analysis!A990)</f>
        <v>0</v>
      </c>
      <c r="L990" s="3">
        <f t="shared" si="63"/>
        <v>18.612218723741126</v>
      </c>
      <c r="M990" s="3">
        <f>COUNTIF(Expirydates!$C$2:$C$233,Analysis!A990)</f>
        <v>0</v>
      </c>
    </row>
    <row r="991" spans="1:13">
      <c r="A991" s="8">
        <v>40651</v>
      </c>
      <c r="B991" s="3">
        <v>5824.35</v>
      </c>
      <c r="C991" s="3">
        <v>5897.9</v>
      </c>
      <c r="D991" s="3">
        <v>5722.25</v>
      </c>
      <c r="E991" s="3">
        <v>5729.1</v>
      </c>
      <c r="F991" s="3">
        <v>121111083</v>
      </c>
      <c r="G991" s="3">
        <f t="shared" si="61"/>
        <v>18.612218723741126</v>
      </c>
      <c r="H991" s="3">
        <f t="shared" si="62"/>
        <v>18.761361291768921</v>
      </c>
      <c r="I991" s="3">
        <f>COUNTIF(Expirydates!$A$2:$A$233,Analysis!A991)</f>
        <v>0</v>
      </c>
      <c r="J991" s="20">
        <f t="shared" si="60"/>
        <v>18.761361291768921</v>
      </c>
      <c r="K991" s="3">
        <f>COUNTIF(Expirydates!$B$2:$B$233,Analysis!A991)</f>
        <v>0</v>
      </c>
      <c r="L991" s="3">
        <f t="shared" si="63"/>
        <v>18.761361291768921</v>
      </c>
      <c r="M991" s="3">
        <f>COUNTIF(Expirydates!$C$2:$C$233,Analysis!A991)</f>
        <v>0</v>
      </c>
    </row>
    <row r="992" spans="1:13">
      <c r="A992" s="8">
        <v>40648</v>
      </c>
      <c r="B992" s="3">
        <v>5898.75</v>
      </c>
      <c r="C992" s="3">
        <v>5907.35</v>
      </c>
      <c r="D992" s="3">
        <v>5806.45</v>
      </c>
      <c r="E992" s="3">
        <v>5824.55</v>
      </c>
      <c r="F992" s="3">
        <v>140590405</v>
      </c>
      <c r="G992" s="3">
        <f t="shared" si="61"/>
        <v>18.761361291768921</v>
      </c>
      <c r="H992" s="3">
        <f t="shared" si="62"/>
        <v>18.797059646594203</v>
      </c>
      <c r="I992" s="3">
        <f>COUNTIF(Expirydates!$A$2:$A$233,Analysis!A992)</f>
        <v>0</v>
      </c>
      <c r="J992" s="20">
        <f t="shared" si="60"/>
        <v>18.797059646594203</v>
      </c>
      <c r="K992" s="3">
        <f>COUNTIF(Expirydates!$B$2:$B$233,Analysis!A992)</f>
        <v>0</v>
      </c>
      <c r="L992" s="3">
        <f t="shared" si="63"/>
        <v>18.797059646594203</v>
      </c>
      <c r="M992" s="3">
        <f>COUNTIF(Expirydates!$C$2:$C$233,Analysis!A992)</f>
        <v>0</v>
      </c>
    </row>
    <row r="993" spans="1:13">
      <c r="A993" s="8">
        <v>40646</v>
      </c>
      <c r="B993" s="3">
        <v>5747.95</v>
      </c>
      <c r="C993" s="3">
        <v>5923.6</v>
      </c>
      <c r="D993" s="3">
        <v>5735.55</v>
      </c>
      <c r="E993" s="3">
        <v>5911.5</v>
      </c>
      <c r="F993" s="3">
        <v>145699909</v>
      </c>
      <c r="G993" s="3">
        <f t="shared" si="61"/>
        <v>18.797059646594203</v>
      </c>
      <c r="H993" s="3">
        <f t="shared" si="62"/>
        <v>18.345247161257404</v>
      </c>
      <c r="I993" s="3">
        <f>COUNTIF(Expirydates!$A$2:$A$233,Analysis!A993)</f>
        <v>0</v>
      </c>
      <c r="J993" s="20">
        <f t="shared" si="60"/>
        <v>18.345247161257404</v>
      </c>
      <c r="K993" s="3">
        <f>COUNTIF(Expirydates!$B$2:$B$233,Analysis!A993)</f>
        <v>0</v>
      </c>
      <c r="L993" s="3">
        <f t="shared" si="63"/>
        <v>18.345247161257404</v>
      </c>
      <c r="M993" s="3">
        <f>COUNTIF(Expirydates!$C$2:$C$233,Analysis!A993)</f>
        <v>0</v>
      </c>
    </row>
    <row r="994" spans="1:13">
      <c r="A994" s="8">
        <v>40644</v>
      </c>
      <c r="B994" s="3">
        <v>5805.35</v>
      </c>
      <c r="C994" s="3">
        <v>5830.3</v>
      </c>
      <c r="D994" s="3">
        <v>5777.9</v>
      </c>
      <c r="E994" s="3">
        <v>5785.7</v>
      </c>
      <c r="F994" s="3">
        <v>92734132</v>
      </c>
      <c r="G994" s="3">
        <f t="shared" si="61"/>
        <v>18.345247161257404</v>
      </c>
      <c r="H994" s="3">
        <f t="shared" si="62"/>
        <v>18.419227408371643</v>
      </c>
      <c r="I994" s="3">
        <f>COUNTIF(Expirydates!$A$2:$A$233,Analysis!A994)</f>
        <v>0</v>
      </c>
      <c r="J994" s="20">
        <f t="shared" si="60"/>
        <v>18.419227408371643</v>
      </c>
      <c r="K994" s="3">
        <f>COUNTIF(Expirydates!$B$2:$B$233,Analysis!A994)</f>
        <v>0</v>
      </c>
      <c r="L994" s="3">
        <f t="shared" si="63"/>
        <v>18.419227408371643</v>
      </c>
      <c r="M994" s="3">
        <f>COUNTIF(Expirydates!$C$2:$C$233,Analysis!A994)</f>
        <v>0</v>
      </c>
    </row>
    <row r="995" spans="1:13">
      <c r="A995" s="8">
        <v>40641</v>
      </c>
      <c r="B995" s="3">
        <v>5886.75</v>
      </c>
      <c r="C995" s="3">
        <v>5926.95</v>
      </c>
      <c r="D995" s="3">
        <v>5822</v>
      </c>
      <c r="E995" s="3">
        <v>5842</v>
      </c>
      <c r="F995" s="3">
        <v>99854772</v>
      </c>
      <c r="G995" s="3">
        <f t="shared" si="61"/>
        <v>18.419227408371643</v>
      </c>
      <c r="H995" s="3">
        <f t="shared" si="62"/>
        <v>18.402117110985614</v>
      </c>
      <c r="I995" s="3">
        <f>COUNTIF(Expirydates!$A$2:$A$233,Analysis!A995)</f>
        <v>0</v>
      </c>
      <c r="J995" s="20">
        <f t="shared" si="60"/>
        <v>18.402117110985614</v>
      </c>
      <c r="K995" s="3">
        <f>COUNTIF(Expirydates!$B$2:$B$233,Analysis!A995)</f>
        <v>0</v>
      </c>
      <c r="L995" s="3">
        <f t="shared" si="63"/>
        <v>18.402117110985614</v>
      </c>
      <c r="M995" s="3">
        <f>COUNTIF(Expirydates!$C$2:$C$233,Analysis!A995)</f>
        <v>0</v>
      </c>
    </row>
    <row r="996" spans="1:13">
      <c r="A996" s="8">
        <v>40640</v>
      </c>
      <c r="B996" s="3">
        <v>5888.55</v>
      </c>
      <c r="C996" s="3">
        <v>5906.1</v>
      </c>
      <c r="D996" s="3">
        <v>5866.25</v>
      </c>
      <c r="E996" s="3">
        <v>5885.7</v>
      </c>
      <c r="F996" s="3">
        <v>98160761</v>
      </c>
      <c r="G996" s="3">
        <f t="shared" si="61"/>
        <v>18.402117110985614</v>
      </c>
      <c r="H996" s="3">
        <f t="shared" si="62"/>
        <v>18.651480575013313</v>
      </c>
      <c r="I996" s="3">
        <f>COUNTIF(Expirydates!$A$2:$A$233,Analysis!A996)</f>
        <v>0</v>
      </c>
      <c r="J996" s="20">
        <f t="shared" si="60"/>
        <v>18.651480575013313</v>
      </c>
      <c r="K996" s="3">
        <f>COUNTIF(Expirydates!$B$2:$B$233,Analysis!A996)</f>
        <v>0</v>
      </c>
      <c r="L996" s="3">
        <f t="shared" si="63"/>
        <v>18.651480575013313</v>
      </c>
      <c r="M996" s="3">
        <f>COUNTIF(Expirydates!$C$2:$C$233,Analysis!A996)</f>
        <v>0</v>
      </c>
    </row>
    <row r="997" spans="1:13">
      <c r="A997" s="8">
        <v>40639</v>
      </c>
      <c r="B997" s="3">
        <v>5908</v>
      </c>
      <c r="C997" s="3">
        <v>5944.45</v>
      </c>
      <c r="D997" s="3">
        <v>5868.8</v>
      </c>
      <c r="E997" s="3">
        <v>5891.75</v>
      </c>
      <c r="F997" s="3">
        <v>125960708</v>
      </c>
      <c r="G997" s="3">
        <f t="shared" si="61"/>
        <v>18.651480575013313</v>
      </c>
      <c r="H997" s="3">
        <f t="shared" si="62"/>
        <v>18.52166061156705</v>
      </c>
      <c r="I997" s="3">
        <f>COUNTIF(Expirydates!$A$2:$A$233,Analysis!A997)</f>
        <v>0</v>
      </c>
      <c r="J997" s="20">
        <f t="shared" si="60"/>
        <v>18.52166061156705</v>
      </c>
      <c r="K997" s="3">
        <f>COUNTIF(Expirydates!$B$2:$B$233,Analysis!A997)</f>
        <v>0</v>
      </c>
      <c r="L997" s="3">
        <f t="shared" si="63"/>
        <v>18.52166061156705</v>
      </c>
      <c r="M997" s="3">
        <f>COUNTIF(Expirydates!$C$2:$C$233,Analysis!A997)</f>
        <v>0</v>
      </c>
    </row>
    <row r="998" spans="1:13">
      <c r="A998" s="8">
        <v>40638</v>
      </c>
      <c r="B998" s="3">
        <v>5923.85</v>
      </c>
      <c r="C998" s="3">
        <v>5928.65</v>
      </c>
      <c r="D998" s="3">
        <v>5855.85</v>
      </c>
      <c r="E998" s="3">
        <v>5910.05</v>
      </c>
      <c r="F998" s="3">
        <v>110625437</v>
      </c>
      <c r="G998" s="3">
        <f t="shared" si="61"/>
        <v>18.52166061156705</v>
      </c>
      <c r="H998" s="3">
        <f t="shared" si="62"/>
        <v>18.482644957526741</v>
      </c>
      <c r="I998" s="3">
        <f>COUNTIF(Expirydates!$A$2:$A$233,Analysis!A998)</f>
        <v>0</v>
      </c>
      <c r="J998" s="20">
        <f t="shared" si="60"/>
        <v>18.482644957526741</v>
      </c>
      <c r="K998" s="3">
        <f>COUNTIF(Expirydates!$B$2:$B$233,Analysis!A998)</f>
        <v>0</v>
      </c>
      <c r="L998" s="3">
        <f t="shared" si="63"/>
        <v>18.482644957526741</v>
      </c>
      <c r="M998" s="3">
        <f>COUNTIF(Expirydates!$C$2:$C$233,Analysis!A998)</f>
        <v>0</v>
      </c>
    </row>
    <row r="999" spans="1:13">
      <c r="A999" s="8">
        <v>40637</v>
      </c>
      <c r="B999" s="3">
        <v>5842</v>
      </c>
      <c r="C999" s="3">
        <v>5918.7</v>
      </c>
      <c r="D999" s="3">
        <v>5833.2</v>
      </c>
      <c r="E999" s="3">
        <v>5908.45</v>
      </c>
      <c r="F999" s="3">
        <v>106392427</v>
      </c>
      <c r="G999" s="3">
        <f t="shared" si="61"/>
        <v>18.482644957526741</v>
      </c>
      <c r="H999" s="3">
        <f t="shared" si="62"/>
        <v>18.588919054066775</v>
      </c>
      <c r="I999" s="3">
        <f>COUNTIF(Expirydates!$A$2:$A$233,Analysis!A999)</f>
        <v>0</v>
      </c>
      <c r="J999" s="20">
        <f t="shared" si="60"/>
        <v>18.588919054066775</v>
      </c>
      <c r="K999" s="3">
        <f>COUNTIF(Expirydates!$B$2:$B$233,Analysis!A999)</f>
        <v>0</v>
      </c>
      <c r="L999" s="3">
        <f t="shared" si="63"/>
        <v>18.588919054066775</v>
      </c>
      <c r="M999" s="3">
        <f>COUNTIF(Expirydates!$C$2:$C$233,Analysis!A999)</f>
        <v>0</v>
      </c>
    </row>
    <row r="1000" spans="1:13">
      <c r="A1000" s="8">
        <v>40634</v>
      </c>
      <c r="B1000" s="3">
        <v>5835</v>
      </c>
      <c r="C1000" s="3">
        <v>5860.2</v>
      </c>
      <c r="D1000" s="3">
        <v>5810.4</v>
      </c>
      <c r="E1000" s="3">
        <v>5826.05</v>
      </c>
      <c r="F1000" s="3">
        <v>118321855</v>
      </c>
      <c r="G1000" s="3">
        <f t="shared" si="61"/>
        <v>18.588919054066775</v>
      </c>
      <c r="H1000" s="3">
        <f t="shared" si="62"/>
        <v>19.206594481139248</v>
      </c>
      <c r="I1000" s="3">
        <f>COUNTIF(Expirydates!$A$2:$A$233,Analysis!A1000)</f>
        <v>0</v>
      </c>
      <c r="J1000" s="20">
        <f t="shared" si="60"/>
        <v>19.206594481139248</v>
      </c>
      <c r="K1000" s="3">
        <f>COUNTIF(Expirydates!$B$2:$B$233,Analysis!A1000)</f>
        <v>1</v>
      </c>
      <c r="L1000" s="3">
        <f t="shared" si="63"/>
        <v>19.206594481139248</v>
      </c>
      <c r="M1000" s="3">
        <f>COUNTIF(Expirydates!$C$2:$C$233,Analysis!A1000)</f>
        <v>0</v>
      </c>
    </row>
    <row r="1001" spans="1:13">
      <c r="A1001" s="8">
        <v>40633</v>
      </c>
      <c r="B1001" s="3">
        <v>5803.05</v>
      </c>
      <c r="C1001" s="3">
        <v>5872</v>
      </c>
      <c r="D1001" s="3">
        <v>5778.65</v>
      </c>
      <c r="E1001" s="3">
        <v>5833.75</v>
      </c>
      <c r="F1001" s="3">
        <v>219441114</v>
      </c>
      <c r="G1001" s="3">
        <f t="shared" si="61"/>
        <v>19.206594481139248</v>
      </c>
      <c r="H1001" s="3">
        <f t="shared" si="62"/>
        <v>18.707427824435353</v>
      </c>
      <c r="I1001" s="3">
        <f>COUNTIF(Expirydates!$A$2:$A$233,Analysis!A1001)</f>
        <v>1</v>
      </c>
      <c r="J1001" s="20">
        <f t="shared" si="60"/>
        <v>18.707427824435353</v>
      </c>
      <c r="K1001" s="3">
        <f>COUNTIF(Expirydates!$B$2:$B$233,Analysis!A1001)</f>
        <v>0</v>
      </c>
      <c r="L1001" s="3">
        <f t="shared" si="63"/>
        <v>18.707427824435353</v>
      </c>
      <c r="M1001" s="3">
        <f>COUNTIF(Expirydates!$C$2:$C$233,Analysis!A1001)</f>
        <v>0</v>
      </c>
    </row>
    <row r="1002" spans="1:13">
      <c r="A1002" s="8">
        <v>40632</v>
      </c>
      <c r="B1002" s="3">
        <v>5755.8</v>
      </c>
      <c r="C1002" s="3">
        <v>5803.15</v>
      </c>
      <c r="D1002" s="3">
        <v>5753.9</v>
      </c>
      <c r="E1002" s="3">
        <v>5787.65</v>
      </c>
      <c r="F1002" s="3">
        <v>133208726</v>
      </c>
      <c r="G1002" s="3">
        <f t="shared" si="61"/>
        <v>18.707427824435353</v>
      </c>
      <c r="H1002" s="3">
        <f t="shared" si="62"/>
        <v>18.760570989662369</v>
      </c>
      <c r="I1002" s="3">
        <f>COUNTIF(Expirydates!$A$2:$A$233,Analysis!A1002)</f>
        <v>0</v>
      </c>
      <c r="J1002" s="20">
        <f t="shared" si="60"/>
        <v>18.760570989662369</v>
      </c>
      <c r="K1002" s="3">
        <f>COUNTIF(Expirydates!$B$2:$B$233,Analysis!A1002)</f>
        <v>0</v>
      </c>
      <c r="L1002" s="3">
        <f t="shared" si="63"/>
        <v>18.760570989662369</v>
      </c>
      <c r="M1002" s="3">
        <f>COUNTIF(Expirydates!$C$2:$C$233,Analysis!A1002)</f>
        <v>0</v>
      </c>
    </row>
    <row r="1003" spans="1:13">
      <c r="A1003" s="8">
        <v>40631</v>
      </c>
      <c r="B1003" s="3">
        <v>5686.5</v>
      </c>
      <c r="C1003" s="3">
        <v>5770.35</v>
      </c>
      <c r="D1003" s="3">
        <v>5680.7</v>
      </c>
      <c r="E1003" s="3">
        <v>5736.35</v>
      </c>
      <c r="F1003" s="3">
        <v>140479340</v>
      </c>
      <c r="G1003" s="3">
        <f t="shared" si="61"/>
        <v>18.760570989662369</v>
      </c>
      <c r="H1003" s="3">
        <f t="shared" si="62"/>
        <v>18.688552613679274</v>
      </c>
      <c r="I1003" s="3">
        <f>COUNTIF(Expirydates!$A$2:$A$233,Analysis!A1003)</f>
        <v>0</v>
      </c>
      <c r="J1003" s="20">
        <f t="shared" si="60"/>
        <v>18.688552613679274</v>
      </c>
      <c r="K1003" s="3">
        <f>COUNTIF(Expirydates!$B$2:$B$233,Analysis!A1003)</f>
        <v>0</v>
      </c>
      <c r="L1003" s="3">
        <f t="shared" si="63"/>
        <v>18.688552613679274</v>
      </c>
      <c r="M1003" s="3">
        <f>COUNTIF(Expirydates!$C$2:$C$233,Analysis!A1003)</f>
        <v>0</v>
      </c>
    </row>
    <row r="1004" spans="1:13">
      <c r="A1004" s="8">
        <v>40630</v>
      </c>
      <c r="B1004" s="3">
        <v>5645.25</v>
      </c>
      <c r="C1004" s="3">
        <v>5709.1</v>
      </c>
      <c r="D1004" s="3">
        <v>5643.2</v>
      </c>
      <c r="E1004" s="3">
        <v>5687.25</v>
      </c>
      <c r="F1004" s="3">
        <v>130717964</v>
      </c>
      <c r="G1004" s="3">
        <f t="shared" si="61"/>
        <v>18.688552613679274</v>
      </c>
      <c r="H1004" s="3">
        <f t="shared" si="62"/>
        <v>18.709247789699738</v>
      </c>
      <c r="I1004" s="3">
        <f>COUNTIF(Expirydates!$A$2:$A$233,Analysis!A1004)</f>
        <v>0</v>
      </c>
      <c r="J1004" s="20">
        <f t="shared" si="60"/>
        <v>18.709247789699738</v>
      </c>
      <c r="K1004" s="3">
        <f>COUNTIF(Expirydates!$B$2:$B$233,Analysis!A1004)</f>
        <v>0</v>
      </c>
      <c r="L1004" s="3">
        <f t="shared" si="63"/>
        <v>18.709247789699738</v>
      </c>
      <c r="M1004" s="3">
        <f>COUNTIF(Expirydates!$C$2:$C$233,Analysis!A1004)</f>
        <v>0</v>
      </c>
    </row>
    <row r="1005" spans="1:13">
      <c r="A1005" s="8">
        <v>40627</v>
      </c>
      <c r="B1005" s="3">
        <v>5588.65</v>
      </c>
      <c r="C1005" s="3">
        <v>5667.1</v>
      </c>
      <c r="D1005" s="3">
        <v>5560.95</v>
      </c>
      <c r="E1005" s="3">
        <v>5654.25</v>
      </c>
      <c r="F1005" s="3">
        <v>133451382</v>
      </c>
      <c r="G1005" s="3">
        <f t="shared" si="61"/>
        <v>18.709247789699738</v>
      </c>
      <c r="H1005" s="3">
        <f t="shared" si="62"/>
        <v>18.56271883306945</v>
      </c>
      <c r="I1005" s="3">
        <f>COUNTIF(Expirydates!$A$2:$A$233,Analysis!A1005)</f>
        <v>0</v>
      </c>
      <c r="J1005" s="20">
        <f t="shared" si="60"/>
        <v>18.56271883306945</v>
      </c>
      <c r="K1005" s="3">
        <f>COUNTIF(Expirydates!$B$2:$B$233,Analysis!A1005)</f>
        <v>0</v>
      </c>
      <c r="L1005" s="3">
        <f t="shared" si="63"/>
        <v>18.56271883306945</v>
      </c>
      <c r="M1005" s="3">
        <f>COUNTIF(Expirydates!$C$2:$C$233,Analysis!A1005)</f>
        <v>0</v>
      </c>
    </row>
    <row r="1006" spans="1:13">
      <c r="A1006" s="8">
        <v>40626</v>
      </c>
      <c r="B1006" s="3">
        <v>5501.8</v>
      </c>
      <c r="C1006" s="3">
        <v>5529</v>
      </c>
      <c r="D1006" s="3">
        <v>5496.1</v>
      </c>
      <c r="E1006" s="3">
        <v>5522.4</v>
      </c>
      <c r="F1006" s="3">
        <v>115262055</v>
      </c>
      <c r="G1006" s="3">
        <f t="shared" si="61"/>
        <v>18.56271883306945</v>
      </c>
      <c r="H1006" s="3">
        <f t="shared" si="62"/>
        <v>18.534334394309649</v>
      </c>
      <c r="I1006" s="3">
        <f>COUNTIF(Expirydates!$A$2:$A$233,Analysis!A1006)</f>
        <v>0</v>
      </c>
      <c r="J1006" s="20">
        <f t="shared" si="60"/>
        <v>18.534334394309649</v>
      </c>
      <c r="K1006" s="3">
        <f>COUNTIF(Expirydates!$B$2:$B$233,Analysis!A1006)</f>
        <v>0</v>
      </c>
      <c r="L1006" s="3">
        <f t="shared" si="63"/>
        <v>18.534334394309649</v>
      </c>
      <c r="M1006" s="3">
        <f>COUNTIF(Expirydates!$C$2:$C$233,Analysis!A1006)</f>
        <v>1</v>
      </c>
    </row>
    <row r="1007" spans="1:13">
      <c r="A1007" s="8">
        <v>40625</v>
      </c>
      <c r="B1007" s="3">
        <v>5411.4</v>
      </c>
      <c r="C1007" s="3">
        <v>5484.95</v>
      </c>
      <c r="D1007" s="3">
        <v>5401.95</v>
      </c>
      <c r="E1007" s="3">
        <v>5480.25</v>
      </c>
      <c r="F1007" s="3">
        <v>112036402</v>
      </c>
      <c r="G1007" s="3">
        <f t="shared" si="61"/>
        <v>18.534334394309649</v>
      </c>
      <c r="H1007" s="3">
        <f t="shared" si="62"/>
        <v>18.36873565824763</v>
      </c>
      <c r="I1007" s="3">
        <f>COUNTIF(Expirydates!$A$2:$A$233,Analysis!A1007)</f>
        <v>0</v>
      </c>
      <c r="J1007" s="20">
        <f t="shared" si="60"/>
        <v>18.36873565824763</v>
      </c>
      <c r="K1007" s="3">
        <f>COUNTIF(Expirydates!$B$2:$B$233,Analysis!A1007)</f>
        <v>0</v>
      </c>
      <c r="L1007" s="3">
        <f t="shared" si="63"/>
        <v>18.36873565824763</v>
      </c>
      <c r="M1007" s="3">
        <f>COUNTIF(Expirydates!$C$2:$C$233,Analysis!A1007)</f>
        <v>0</v>
      </c>
    </row>
    <row r="1008" spans="1:13">
      <c r="A1008" s="8">
        <v>40624</v>
      </c>
      <c r="B1008" s="3">
        <v>5390.85</v>
      </c>
      <c r="C1008" s="3">
        <v>5428.15</v>
      </c>
      <c r="D1008" s="3">
        <v>5376.15</v>
      </c>
      <c r="E1008" s="3">
        <v>5413.85</v>
      </c>
      <c r="F1008" s="3">
        <v>94938100</v>
      </c>
      <c r="G1008" s="3">
        <f t="shared" si="61"/>
        <v>18.36873565824763</v>
      </c>
      <c r="H1008" s="3">
        <f t="shared" si="62"/>
        <v>18.489971060531474</v>
      </c>
      <c r="I1008" s="3">
        <f>COUNTIF(Expirydates!$A$2:$A$233,Analysis!A1008)</f>
        <v>0</v>
      </c>
      <c r="J1008" s="20">
        <f t="shared" si="60"/>
        <v>18.489971060531474</v>
      </c>
      <c r="K1008" s="3">
        <f>COUNTIF(Expirydates!$B$2:$B$233,Analysis!A1008)</f>
        <v>0</v>
      </c>
      <c r="L1008" s="3">
        <f t="shared" si="63"/>
        <v>18.489971060531474</v>
      </c>
      <c r="M1008" s="3">
        <f>COUNTIF(Expirydates!$C$2:$C$233,Analysis!A1008)</f>
        <v>0</v>
      </c>
    </row>
    <row r="1009" spans="1:13">
      <c r="A1009" s="8">
        <v>40623</v>
      </c>
      <c r="B1009" s="3">
        <v>5408.75</v>
      </c>
      <c r="C1009" s="3">
        <v>5413.3</v>
      </c>
      <c r="D1009" s="3">
        <v>5348.2</v>
      </c>
      <c r="E1009" s="3">
        <v>5364.75</v>
      </c>
      <c r="F1009" s="3">
        <v>107174731</v>
      </c>
      <c r="G1009" s="3">
        <f t="shared" si="61"/>
        <v>18.489971060531474</v>
      </c>
      <c r="H1009" s="3">
        <f t="shared" si="62"/>
        <v>18.679132904572221</v>
      </c>
      <c r="I1009" s="3">
        <f>COUNTIF(Expirydates!$A$2:$A$233,Analysis!A1009)</f>
        <v>0</v>
      </c>
      <c r="J1009" s="20">
        <f t="shared" si="60"/>
        <v>18.679132904572221</v>
      </c>
      <c r="K1009" s="3">
        <f>COUNTIF(Expirydates!$B$2:$B$233,Analysis!A1009)</f>
        <v>0</v>
      </c>
      <c r="L1009" s="3">
        <f t="shared" si="63"/>
        <v>18.679132904572221</v>
      </c>
      <c r="M1009" s="3">
        <f>COUNTIF(Expirydates!$C$2:$C$233,Analysis!A1009)</f>
        <v>0</v>
      </c>
    </row>
    <row r="1010" spans="1:13">
      <c r="A1010" s="8">
        <v>40620</v>
      </c>
      <c r="B1010" s="3">
        <v>5475.35</v>
      </c>
      <c r="C1010" s="3">
        <v>5483.05</v>
      </c>
      <c r="D1010" s="3">
        <v>5366.4</v>
      </c>
      <c r="E1010" s="3">
        <v>5373.7</v>
      </c>
      <c r="F1010" s="3">
        <v>129492420</v>
      </c>
      <c r="G1010" s="3">
        <f t="shared" si="61"/>
        <v>18.679132904572221</v>
      </c>
      <c r="H1010" s="3">
        <f t="shared" si="62"/>
        <v>18.722677604193464</v>
      </c>
      <c r="I1010" s="3">
        <f>COUNTIF(Expirydates!$A$2:$A$233,Analysis!A1010)</f>
        <v>0</v>
      </c>
      <c r="J1010" s="20">
        <f t="shared" si="60"/>
        <v>18.722677604193464</v>
      </c>
      <c r="K1010" s="3">
        <f>COUNTIF(Expirydates!$B$2:$B$233,Analysis!A1010)</f>
        <v>0</v>
      </c>
      <c r="L1010" s="3">
        <f t="shared" si="63"/>
        <v>18.722677604193464</v>
      </c>
      <c r="M1010" s="3">
        <f>COUNTIF(Expirydates!$C$2:$C$233,Analysis!A1010)</f>
        <v>0</v>
      </c>
    </row>
    <row r="1011" spans="1:13">
      <c r="A1011" s="8">
        <v>40619</v>
      </c>
      <c r="B1011" s="3">
        <v>5455.4</v>
      </c>
      <c r="C1011" s="3">
        <v>5510.05</v>
      </c>
      <c r="D1011" s="3">
        <v>5435.3</v>
      </c>
      <c r="E1011" s="3">
        <v>5446.65</v>
      </c>
      <c r="F1011" s="3">
        <v>135255698</v>
      </c>
      <c r="G1011" s="3">
        <f t="shared" si="61"/>
        <v>18.722677604193464</v>
      </c>
      <c r="H1011" s="3">
        <f t="shared" si="62"/>
        <v>18.722241668029415</v>
      </c>
      <c r="I1011" s="3">
        <f>COUNTIF(Expirydates!$A$2:$A$233,Analysis!A1011)</f>
        <v>0</v>
      </c>
      <c r="J1011" s="20">
        <f t="shared" si="60"/>
        <v>18.722241668029415</v>
      </c>
      <c r="K1011" s="3">
        <f>COUNTIF(Expirydates!$B$2:$B$233,Analysis!A1011)</f>
        <v>0</v>
      </c>
      <c r="L1011" s="3">
        <f t="shared" si="63"/>
        <v>18.722241668029415</v>
      </c>
      <c r="M1011" s="3">
        <f>COUNTIF(Expirydates!$C$2:$C$233,Analysis!A1011)</f>
        <v>0</v>
      </c>
    </row>
    <row r="1012" spans="1:13">
      <c r="A1012" s="8">
        <v>40618</v>
      </c>
      <c r="B1012" s="3">
        <v>5475.95</v>
      </c>
      <c r="C1012" s="3">
        <v>5535.1</v>
      </c>
      <c r="D1012" s="3">
        <v>5475.95</v>
      </c>
      <c r="E1012" s="3">
        <v>5511.15</v>
      </c>
      <c r="F1012" s="3">
        <v>135196748</v>
      </c>
      <c r="G1012" s="3">
        <f t="shared" si="61"/>
        <v>18.722241668029415</v>
      </c>
      <c r="H1012" s="3">
        <f t="shared" si="62"/>
        <v>19.067980814806386</v>
      </c>
      <c r="I1012" s="3">
        <f>COUNTIF(Expirydates!$A$2:$A$233,Analysis!A1012)</f>
        <v>0</v>
      </c>
      <c r="J1012" s="20">
        <f t="shared" si="60"/>
        <v>19.067980814806386</v>
      </c>
      <c r="K1012" s="3">
        <f>COUNTIF(Expirydates!$B$2:$B$233,Analysis!A1012)</f>
        <v>0</v>
      </c>
      <c r="L1012" s="3">
        <f t="shared" si="63"/>
        <v>19.067980814806386</v>
      </c>
      <c r="M1012" s="3">
        <f>COUNTIF(Expirydates!$C$2:$C$233,Analysis!A1012)</f>
        <v>0</v>
      </c>
    </row>
    <row r="1013" spans="1:13">
      <c r="A1013" s="8">
        <v>40617</v>
      </c>
      <c r="B1013" s="3">
        <v>5420</v>
      </c>
      <c r="C1013" s="3">
        <v>5497.85</v>
      </c>
      <c r="D1013" s="3">
        <v>5373.65</v>
      </c>
      <c r="E1013" s="3">
        <v>5449.65</v>
      </c>
      <c r="F1013" s="3">
        <v>191037598</v>
      </c>
      <c r="G1013" s="3">
        <f t="shared" si="61"/>
        <v>19.067980814806386</v>
      </c>
      <c r="H1013" s="3">
        <f t="shared" si="62"/>
        <v>18.971813544302595</v>
      </c>
      <c r="I1013" s="3">
        <f>COUNTIF(Expirydates!$A$2:$A$233,Analysis!A1013)</f>
        <v>0</v>
      </c>
      <c r="J1013" s="20">
        <f t="shared" si="60"/>
        <v>18.971813544302595</v>
      </c>
      <c r="K1013" s="3">
        <f>COUNTIF(Expirydates!$B$2:$B$233,Analysis!A1013)</f>
        <v>0</v>
      </c>
      <c r="L1013" s="3">
        <f t="shared" si="63"/>
        <v>18.971813544302595</v>
      </c>
      <c r="M1013" s="3">
        <f>COUNTIF(Expirydates!$C$2:$C$233,Analysis!A1013)</f>
        <v>0</v>
      </c>
    </row>
    <row r="1014" spans="1:13">
      <c r="A1014" s="8">
        <v>40616</v>
      </c>
      <c r="B1014" s="3">
        <v>5436.5</v>
      </c>
      <c r="C1014" s="3">
        <v>5537.3</v>
      </c>
      <c r="D1014" s="3">
        <v>5434.25</v>
      </c>
      <c r="E1014" s="3">
        <v>5531.5</v>
      </c>
      <c r="F1014" s="3">
        <v>173521756</v>
      </c>
      <c r="G1014" s="3">
        <f t="shared" si="61"/>
        <v>18.971813544302595</v>
      </c>
      <c r="H1014" s="3">
        <f t="shared" si="62"/>
        <v>18.709177214691817</v>
      </c>
      <c r="I1014" s="3">
        <f>COUNTIF(Expirydates!$A$2:$A$233,Analysis!A1014)</f>
        <v>0</v>
      </c>
      <c r="J1014" s="20">
        <f t="shared" si="60"/>
        <v>18.709177214691817</v>
      </c>
      <c r="K1014" s="3">
        <f>COUNTIF(Expirydates!$B$2:$B$233,Analysis!A1014)</f>
        <v>0</v>
      </c>
      <c r="L1014" s="3">
        <f t="shared" si="63"/>
        <v>18.709177214691817</v>
      </c>
      <c r="M1014" s="3">
        <f>COUNTIF(Expirydates!$C$2:$C$233,Analysis!A1014)</f>
        <v>0</v>
      </c>
    </row>
    <row r="1015" spans="1:13">
      <c r="A1015" s="8">
        <v>40613</v>
      </c>
      <c r="B1015" s="3">
        <v>5456.15</v>
      </c>
      <c r="C1015" s="3">
        <v>5502.7</v>
      </c>
      <c r="D1015" s="3">
        <v>5411.55</v>
      </c>
      <c r="E1015" s="3">
        <v>5445.45</v>
      </c>
      <c r="F1015" s="3">
        <v>133441964</v>
      </c>
      <c r="G1015" s="3">
        <f t="shared" si="61"/>
        <v>18.709177214691817</v>
      </c>
      <c r="H1015" s="3">
        <f t="shared" si="62"/>
        <v>18.726179038279227</v>
      </c>
      <c r="I1015" s="3">
        <f>COUNTIF(Expirydates!$A$2:$A$233,Analysis!A1015)</f>
        <v>0</v>
      </c>
      <c r="J1015" s="20">
        <f t="shared" si="60"/>
        <v>18.726179038279227</v>
      </c>
      <c r="K1015" s="3">
        <f>COUNTIF(Expirydates!$B$2:$B$233,Analysis!A1015)</f>
        <v>0</v>
      </c>
      <c r="L1015" s="3">
        <f t="shared" si="63"/>
        <v>18.726179038279227</v>
      </c>
      <c r="M1015" s="3">
        <f>COUNTIF(Expirydates!$C$2:$C$233,Analysis!A1015)</f>
        <v>0</v>
      </c>
    </row>
    <row r="1016" spans="1:13">
      <c r="A1016" s="8">
        <v>40612</v>
      </c>
      <c r="B1016" s="3">
        <v>5516.1</v>
      </c>
      <c r="C1016" s="3">
        <v>5516.3</v>
      </c>
      <c r="D1016" s="3">
        <v>5468.45</v>
      </c>
      <c r="E1016" s="3">
        <v>5494.4</v>
      </c>
      <c r="F1016" s="3">
        <v>135730117</v>
      </c>
      <c r="G1016" s="3">
        <f t="shared" si="61"/>
        <v>18.726179038279227</v>
      </c>
      <c r="H1016" s="3">
        <f t="shared" si="62"/>
        <v>18.824964267597803</v>
      </c>
      <c r="I1016" s="3">
        <f>COUNTIF(Expirydates!$A$2:$A$233,Analysis!A1016)</f>
        <v>0</v>
      </c>
      <c r="J1016" s="20">
        <f t="shared" si="60"/>
        <v>18.824964267597803</v>
      </c>
      <c r="K1016" s="3">
        <f>COUNTIF(Expirydates!$B$2:$B$233,Analysis!A1016)</f>
        <v>0</v>
      </c>
      <c r="L1016" s="3">
        <f t="shared" si="63"/>
        <v>18.824964267597803</v>
      </c>
      <c r="M1016" s="3">
        <f>COUNTIF(Expirydates!$C$2:$C$233,Analysis!A1016)</f>
        <v>0</v>
      </c>
    </row>
    <row r="1017" spans="1:13">
      <c r="A1017" s="8">
        <v>40611</v>
      </c>
      <c r="B1017" s="3">
        <v>5542.4</v>
      </c>
      <c r="C1017" s="3">
        <v>5563.3</v>
      </c>
      <c r="D1017" s="3">
        <v>5477.45</v>
      </c>
      <c r="E1017" s="3">
        <v>5531</v>
      </c>
      <c r="F1017" s="3">
        <v>149822867</v>
      </c>
      <c r="G1017" s="3">
        <f t="shared" si="61"/>
        <v>18.824964267597803</v>
      </c>
      <c r="H1017" s="3">
        <f t="shared" si="62"/>
        <v>18.663679250605384</v>
      </c>
      <c r="I1017" s="3">
        <f>COUNTIF(Expirydates!$A$2:$A$233,Analysis!A1017)</f>
        <v>0</v>
      </c>
      <c r="J1017" s="20">
        <f t="shared" si="60"/>
        <v>18.663679250605384</v>
      </c>
      <c r="K1017" s="3">
        <f>COUNTIF(Expirydates!$B$2:$B$233,Analysis!A1017)</f>
        <v>0</v>
      </c>
      <c r="L1017" s="3">
        <f t="shared" si="63"/>
        <v>18.663679250605384</v>
      </c>
      <c r="M1017" s="3">
        <f>COUNTIF(Expirydates!$C$2:$C$233,Analysis!A1017)</f>
        <v>0</v>
      </c>
    </row>
    <row r="1018" spans="1:13">
      <c r="A1018" s="8">
        <v>40610</v>
      </c>
      <c r="B1018" s="3">
        <v>5466.1</v>
      </c>
      <c r="C1018" s="3">
        <v>5530.55</v>
      </c>
      <c r="D1018" s="3">
        <v>5464.75</v>
      </c>
      <c r="E1018" s="3">
        <v>5520.8</v>
      </c>
      <c r="F1018" s="3">
        <v>127506672</v>
      </c>
      <c r="G1018" s="3">
        <f t="shared" si="61"/>
        <v>18.663679250605384</v>
      </c>
      <c r="H1018" s="3">
        <f t="shared" si="62"/>
        <v>18.717681479975756</v>
      </c>
      <c r="I1018" s="3">
        <f>COUNTIF(Expirydates!$A$2:$A$233,Analysis!A1018)</f>
        <v>0</v>
      </c>
      <c r="J1018" s="20">
        <f t="shared" si="60"/>
        <v>18.717681479975756</v>
      </c>
      <c r="K1018" s="3">
        <f>COUNTIF(Expirydates!$B$2:$B$233,Analysis!A1018)</f>
        <v>0</v>
      </c>
      <c r="L1018" s="3">
        <f t="shared" si="63"/>
        <v>18.717681479975756</v>
      </c>
      <c r="M1018" s="3">
        <f>COUNTIF(Expirydates!$C$2:$C$233,Analysis!A1018)</f>
        <v>0</v>
      </c>
    </row>
    <row r="1019" spans="1:13">
      <c r="A1019" s="8">
        <v>40609</v>
      </c>
      <c r="B1019" s="3">
        <v>5490.05</v>
      </c>
      <c r="C1019" s="3">
        <v>5491.25</v>
      </c>
      <c r="D1019" s="3">
        <v>5408.45</v>
      </c>
      <c r="E1019" s="3">
        <v>5463.15</v>
      </c>
      <c r="F1019" s="3">
        <v>134581629</v>
      </c>
      <c r="G1019" s="3">
        <f t="shared" si="61"/>
        <v>18.717681479975756</v>
      </c>
      <c r="H1019" s="3">
        <f t="shared" si="62"/>
        <v>18.903149237979118</v>
      </c>
      <c r="I1019" s="3">
        <f>COUNTIF(Expirydates!$A$2:$A$233,Analysis!A1019)</f>
        <v>0</v>
      </c>
      <c r="J1019" s="20">
        <f t="shared" si="60"/>
        <v>18.903149237979118</v>
      </c>
      <c r="K1019" s="3">
        <f>COUNTIF(Expirydates!$B$2:$B$233,Analysis!A1019)</f>
        <v>0</v>
      </c>
      <c r="L1019" s="3">
        <f t="shared" si="63"/>
        <v>18.903149237979118</v>
      </c>
      <c r="M1019" s="3">
        <f>COUNTIF(Expirydates!$C$2:$C$233,Analysis!A1019)</f>
        <v>0</v>
      </c>
    </row>
    <row r="1020" spans="1:13">
      <c r="A1020" s="8">
        <v>40606</v>
      </c>
      <c r="B1020" s="3">
        <v>5586.2</v>
      </c>
      <c r="C1020" s="3">
        <v>5608.2</v>
      </c>
      <c r="D1020" s="3">
        <v>5524.1</v>
      </c>
      <c r="E1020" s="3">
        <v>5538.75</v>
      </c>
      <c r="F1020" s="3">
        <v>162006860</v>
      </c>
      <c r="G1020" s="3">
        <f t="shared" si="61"/>
        <v>18.903149237979118</v>
      </c>
      <c r="H1020" s="3">
        <f t="shared" si="62"/>
        <v>19.203690529551977</v>
      </c>
      <c r="I1020" s="3">
        <f>COUNTIF(Expirydates!$A$2:$A$233,Analysis!A1020)</f>
        <v>0</v>
      </c>
      <c r="J1020" s="20">
        <f t="shared" si="60"/>
        <v>19.203690529551977</v>
      </c>
      <c r="K1020" s="3">
        <f>COUNTIF(Expirydates!$B$2:$B$233,Analysis!A1020)</f>
        <v>0</v>
      </c>
      <c r="L1020" s="3">
        <f t="shared" si="63"/>
        <v>19.203690529551977</v>
      </c>
      <c r="M1020" s="3">
        <f>COUNTIF(Expirydates!$C$2:$C$233,Analysis!A1020)</f>
        <v>0</v>
      </c>
    </row>
    <row r="1021" spans="1:13">
      <c r="A1021" s="8">
        <v>40605</v>
      </c>
      <c r="B1021" s="3">
        <v>5478.45</v>
      </c>
      <c r="C1021" s="3">
        <v>5570.75</v>
      </c>
      <c r="D1021" s="3">
        <v>5468.25</v>
      </c>
      <c r="E1021" s="3">
        <v>5536.2</v>
      </c>
      <c r="F1021" s="3">
        <v>218804792</v>
      </c>
      <c r="G1021" s="3">
        <f t="shared" si="61"/>
        <v>19.203690529551977</v>
      </c>
      <c r="H1021" s="3">
        <f t="shared" si="62"/>
        <v>19.164987987774989</v>
      </c>
      <c r="I1021" s="3">
        <f>COUNTIF(Expirydates!$A$2:$A$233,Analysis!A1021)</f>
        <v>0</v>
      </c>
      <c r="J1021" s="20">
        <f t="shared" si="60"/>
        <v>19.164987987774989</v>
      </c>
      <c r="K1021" s="3">
        <f>COUNTIF(Expirydates!$B$2:$B$233,Analysis!A1021)</f>
        <v>0</v>
      </c>
      <c r="L1021" s="3">
        <f t="shared" si="63"/>
        <v>19.164987987774989</v>
      </c>
      <c r="M1021" s="3">
        <f>COUNTIF(Expirydates!$C$2:$C$233,Analysis!A1021)</f>
        <v>0</v>
      </c>
    </row>
    <row r="1022" spans="1:13">
      <c r="A1022" s="8">
        <v>40603</v>
      </c>
      <c r="B1022" s="3">
        <v>5382</v>
      </c>
      <c r="C1022" s="3">
        <v>5533.05</v>
      </c>
      <c r="D1022" s="3">
        <v>5373.55</v>
      </c>
      <c r="E1022" s="3">
        <v>5522.3</v>
      </c>
      <c r="F1022" s="3">
        <v>210498269</v>
      </c>
      <c r="G1022" s="3">
        <f t="shared" si="61"/>
        <v>19.164987987774989</v>
      </c>
      <c r="H1022" s="3">
        <f t="shared" si="62"/>
        <v>19.575187296463113</v>
      </c>
      <c r="I1022" s="3">
        <f>COUNTIF(Expirydates!$A$2:$A$233,Analysis!A1022)</f>
        <v>0</v>
      </c>
      <c r="J1022" s="20">
        <f t="shared" si="60"/>
        <v>19.575187296463113</v>
      </c>
      <c r="K1022" s="3">
        <f>COUNTIF(Expirydates!$B$2:$B$233,Analysis!A1022)</f>
        <v>0</v>
      </c>
      <c r="L1022" s="3">
        <f t="shared" si="63"/>
        <v>19.575187296463113</v>
      </c>
      <c r="M1022" s="3">
        <f>COUNTIF(Expirydates!$C$2:$C$233,Analysis!A1022)</f>
        <v>0</v>
      </c>
    </row>
    <row r="1023" spans="1:13">
      <c r="A1023" s="8">
        <v>40602</v>
      </c>
      <c r="B1023" s="3">
        <v>5330.15</v>
      </c>
      <c r="C1023" s="3">
        <v>5477</v>
      </c>
      <c r="D1023" s="3">
        <v>5308.6</v>
      </c>
      <c r="E1023" s="3">
        <v>5333.25</v>
      </c>
      <c r="F1023" s="3">
        <v>317245759</v>
      </c>
      <c r="G1023" s="3">
        <f t="shared" si="61"/>
        <v>19.575187296463113</v>
      </c>
      <c r="H1023" s="3">
        <f t="shared" si="62"/>
        <v>19.080975778913963</v>
      </c>
      <c r="I1023" s="3">
        <f>COUNTIF(Expirydates!$A$2:$A$233,Analysis!A1023)</f>
        <v>0</v>
      </c>
      <c r="J1023" s="20">
        <f t="shared" si="60"/>
        <v>19.080975778913963</v>
      </c>
      <c r="K1023" s="3">
        <f>COUNTIF(Expirydates!$B$2:$B$233,Analysis!A1023)</f>
        <v>0</v>
      </c>
      <c r="L1023" s="3">
        <f t="shared" si="63"/>
        <v>19.080975778913963</v>
      </c>
      <c r="M1023" s="3">
        <f>COUNTIF(Expirydates!$C$2:$C$233,Analysis!A1023)</f>
        <v>0</v>
      </c>
    </row>
    <row r="1024" spans="1:13">
      <c r="A1024" s="8">
        <v>40599</v>
      </c>
      <c r="B1024" s="3">
        <v>5321.05</v>
      </c>
      <c r="C1024" s="3">
        <v>5338.2</v>
      </c>
      <c r="D1024" s="3">
        <v>5232.75</v>
      </c>
      <c r="E1024" s="3">
        <v>5303.55</v>
      </c>
      <c r="F1024" s="3">
        <v>193536325</v>
      </c>
      <c r="G1024" s="3">
        <f t="shared" si="61"/>
        <v>19.080975778913963</v>
      </c>
      <c r="H1024" s="3">
        <f t="shared" si="62"/>
        <v>19.373680101713664</v>
      </c>
      <c r="I1024" s="3">
        <f>COUNTIF(Expirydates!$A$2:$A$233,Analysis!A1024)</f>
        <v>0</v>
      </c>
      <c r="J1024" s="20">
        <f t="shared" si="60"/>
        <v>19.373680101713664</v>
      </c>
      <c r="K1024" s="3">
        <f>COUNTIF(Expirydates!$B$2:$B$233,Analysis!A1024)</f>
        <v>1</v>
      </c>
      <c r="L1024" s="3">
        <f t="shared" si="63"/>
        <v>19.373680101713664</v>
      </c>
      <c r="M1024" s="3">
        <f>COUNTIF(Expirydates!$C$2:$C$233,Analysis!A1024)</f>
        <v>0</v>
      </c>
    </row>
    <row r="1025" spans="1:13">
      <c r="A1025" s="8">
        <v>40598</v>
      </c>
      <c r="B1025" s="3">
        <v>5408.75</v>
      </c>
      <c r="C1025" s="3">
        <v>5423.4</v>
      </c>
      <c r="D1025" s="3">
        <v>5242.5</v>
      </c>
      <c r="E1025" s="3">
        <v>5262.7</v>
      </c>
      <c r="F1025" s="3">
        <v>259347677</v>
      </c>
      <c r="G1025" s="3">
        <f t="shared" si="61"/>
        <v>19.373680101713664</v>
      </c>
      <c r="H1025" s="3">
        <f t="shared" si="62"/>
        <v>18.972175992230891</v>
      </c>
      <c r="I1025" s="3">
        <f>COUNTIF(Expirydates!$A$2:$A$233,Analysis!A1025)</f>
        <v>1</v>
      </c>
      <c r="J1025" s="20">
        <f t="shared" si="60"/>
        <v>18.972175992230891</v>
      </c>
      <c r="K1025" s="3">
        <f>COUNTIF(Expirydates!$B$2:$B$233,Analysis!A1025)</f>
        <v>0</v>
      </c>
      <c r="L1025" s="3">
        <f t="shared" si="63"/>
        <v>18.972175992230891</v>
      </c>
      <c r="M1025" s="3">
        <f>COUNTIF(Expirydates!$C$2:$C$233,Analysis!A1025)</f>
        <v>0</v>
      </c>
    </row>
    <row r="1026" spans="1:13">
      <c r="A1026" s="8">
        <v>40597</v>
      </c>
      <c r="B1026" s="3">
        <v>5452.45</v>
      </c>
      <c r="C1026" s="3">
        <v>5495.2</v>
      </c>
      <c r="D1026" s="3">
        <v>5427.55</v>
      </c>
      <c r="E1026" s="3">
        <v>5437.35</v>
      </c>
      <c r="F1026" s="3">
        <v>173584660</v>
      </c>
      <c r="G1026" s="3">
        <f t="shared" si="61"/>
        <v>18.972175992230891</v>
      </c>
      <c r="H1026" s="3">
        <f t="shared" si="62"/>
        <v>18.929132017177704</v>
      </c>
      <c r="I1026" s="3">
        <f>COUNTIF(Expirydates!$A$2:$A$233,Analysis!A1026)</f>
        <v>0</v>
      </c>
      <c r="J1026" s="20">
        <f t="shared" ref="J1026:J1089" si="64">H1026</f>
        <v>18.929132017177704</v>
      </c>
      <c r="K1026" s="3">
        <f>COUNTIF(Expirydates!$B$2:$B$233,Analysis!A1026)</f>
        <v>0</v>
      </c>
      <c r="L1026" s="3">
        <f t="shared" si="63"/>
        <v>18.929132017177704</v>
      </c>
      <c r="M1026" s="3">
        <f>COUNTIF(Expirydates!$C$2:$C$233,Analysis!A1026)</f>
        <v>0</v>
      </c>
    </row>
    <row r="1027" spans="1:13">
      <c r="A1027" s="8">
        <v>40596</v>
      </c>
      <c r="B1027" s="3">
        <v>5504.4</v>
      </c>
      <c r="C1027" s="3">
        <v>5519.45</v>
      </c>
      <c r="D1027" s="3">
        <v>5437.3</v>
      </c>
      <c r="E1027" s="3">
        <v>5469.2</v>
      </c>
      <c r="F1027" s="3">
        <v>166271411</v>
      </c>
      <c r="G1027" s="3">
        <f t="shared" ref="G1026:H1090" si="65">LN(F1027)</f>
        <v>18.929132017177704</v>
      </c>
      <c r="H1027" s="3">
        <f t="shared" ref="H1027:H1090" si="66">LN(F1028)</f>
        <v>18.740108734871114</v>
      </c>
      <c r="I1027" s="3">
        <f>COUNTIF(Expirydates!$A$2:$A$233,Analysis!A1027)</f>
        <v>0</v>
      </c>
      <c r="J1027" s="20">
        <f t="shared" si="64"/>
        <v>18.740108734871114</v>
      </c>
      <c r="K1027" s="3">
        <f>COUNTIF(Expirydates!$B$2:$B$233,Analysis!A1027)</f>
        <v>0</v>
      </c>
      <c r="L1027" s="3">
        <f t="shared" ref="L1027:L1090" si="67">H1027</f>
        <v>18.740108734871114</v>
      </c>
      <c r="M1027" s="3">
        <f>COUNTIF(Expirydates!$C$2:$C$233,Analysis!A1027)</f>
        <v>0</v>
      </c>
    </row>
    <row r="1028" spans="1:13">
      <c r="A1028" s="8">
        <v>40595</v>
      </c>
      <c r="B1028" s="3">
        <v>5456.6</v>
      </c>
      <c r="C1028" s="3">
        <v>5526.25</v>
      </c>
      <c r="D1028" s="3">
        <v>5413.1</v>
      </c>
      <c r="E1028" s="3">
        <v>5518.6</v>
      </c>
      <c r="F1028" s="3">
        <v>137634026</v>
      </c>
      <c r="G1028" s="3">
        <f t="shared" si="65"/>
        <v>18.740108734871114</v>
      </c>
      <c r="H1028" s="3">
        <f t="shared" si="66"/>
        <v>19.01349087011841</v>
      </c>
      <c r="I1028" s="3">
        <f>COUNTIF(Expirydates!$A$2:$A$233,Analysis!A1028)</f>
        <v>0</v>
      </c>
      <c r="J1028" s="20">
        <f t="shared" si="64"/>
        <v>19.01349087011841</v>
      </c>
      <c r="K1028" s="3">
        <f>COUNTIF(Expirydates!$B$2:$B$233,Analysis!A1028)</f>
        <v>0</v>
      </c>
      <c r="L1028" s="3">
        <f t="shared" si="67"/>
        <v>19.01349087011841</v>
      </c>
      <c r="M1028" s="3">
        <f>COUNTIF(Expirydates!$C$2:$C$233,Analysis!A1028)</f>
        <v>0</v>
      </c>
    </row>
    <row r="1029" spans="1:13">
      <c r="A1029" s="8">
        <v>40592</v>
      </c>
      <c r="B1029" s="3">
        <v>5557.55</v>
      </c>
      <c r="C1029" s="3">
        <v>5599.25</v>
      </c>
      <c r="D1029" s="3">
        <v>5441.95</v>
      </c>
      <c r="E1029" s="3">
        <v>5458.95</v>
      </c>
      <c r="F1029" s="3">
        <v>180906498</v>
      </c>
      <c r="G1029" s="3">
        <f t="shared" si="65"/>
        <v>19.01349087011841</v>
      </c>
      <c r="H1029" s="3">
        <f t="shared" si="66"/>
        <v>18.78302693691441</v>
      </c>
      <c r="I1029" s="3">
        <f>COUNTIF(Expirydates!$A$2:$A$233,Analysis!A1029)</f>
        <v>0</v>
      </c>
      <c r="J1029" s="20">
        <f t="shared" si="64"/>
        <v>18.78302693691441</v>
      </c>
      <c r="K1029" s="3">
        <f>COUNTIF(Expirydates!$B$2:$B$233,Analysis!A1029)</f>
        <v>0</v>
      </c>
      <c r="L1029" s="3">
        <f t="shared" si="67"/>
        <v>18.78302693691441</v>
      </c>
      <c r="M1029" s="3">
        <f>COUNTIF(Expirydates!$C$2:$C$233,Analysis!A1029)</f>
        <v>0</v>
      </c>
    </row>
    <row r="1030" spans="1:13">
      <c r="A1030" s="8">
        <v>40591</v>
      </c>
      <c r="B1030" s="3">
        <v>5501.7</v>
      </c>
      <c r="C1030" s="3">
        <v>5553</v>
      </c>
      <c r="D1030" s="3">
        <v>5463.4</v>
      </c>
      <c r="E1030" s="3">
        <v>5546.45</v>
      </c>
      <c r="F1030" s="3">
        <v>143669623</v>
      </c>
      <c r="G1030" s="3">
        <f t="shared" si="65"/>
        <v>18.78302693691441</v>
      </c>
      <c r="H1030" s="3">
        <f t="shared" si="66"/>
        <v>18.760840388008525</v>
      </c>
      <c r="I1030" s="3">
        <f>COUNTIF(Expirydates!$A$2:$A$233,Analysis!A1030)</f>
        <v>0</v>
      </c>
      <c r="J1030" s="20">
        <f t="shared" si="64"/>
        <v>18.760840388008525</v>
      </c>
      <c r="K1030" s="3">
        <f>COUNTIF(Expirydates!$B$2:$B$233,Analysis!A1030)</f>
        <v>0</v>
      </c>
      <c r="L1030" s="3">
        <f t="shared" si="67"/>
        <v>18.760840388008525</v>
      </c>
      <c r="M1030" s="3">
        <f>COUNTIF(Expirydates!$C$2:$C$233,Analysis!A1030)</f>
        <v>1</v>
      </c>
    </row>
    <row r="1031" spans="1:13">
      <c r="A1031" s="8">
        <v>40590</v>
      </c>
      <c r="B1031" s="3">
        <v>5467.6</v>
      </c>
      <c r="C1031" s="3">
        <v>5504.8</v>
      </c>
      <c r="D1031" s="3">
        <v>5460.35</v>
      </c>
      <c r="E1031" s="3">
        <v>5481.7</v>
      </c>
      <c r="F1031" s="3">
        <v>140517190</v>
      </c>
      <c r="G1031" s="3">
        <f t="shared" si="65"/>
        <v>18.760840388008525</v>
      </c>
      <c r="H1031" s="3">
        <f t="shared" si="66"/>
        <v>18.954009480712664</v>
      </c>
      <c r="I1031" s="3">
        <f>COUNTIF(Expirydates!$A$2:$A$233,Analysis!A1031)</f>
        <v>0</v>
      </c>
      <c r="J1031" s="20">
        <f t="shared" si="64"/>
        <v>18.954009480712664</v>
      </c>
      <c r="K1031" s="3">
        <f>COUNTIF(Expirydates!$B$2:$B$233,Analysis!A1031)</f>
        <v>0</v>
      </c>
      <c r="L1031" s="3">
        <f t="shared" si="67"/>
        <v>18.954009480712664</v>
      </c>
      <c r="M1031" s="3">
        <f>COUNTIF(Expirydates!$C$2:$C$233,Analysis!A1031)</f>
        <v>0</v>
      </c>
    </row>
    <row r="1032" spans="1:13">
      <c r="A1032" s="8">
        <v>40589</v>
      </c>
      <c r="B1032" s="3">
        <v>5467.75</v>
      </c>
      <c r="C1032" s="3">
        <v>5506.5</v>
      </c>
      <c r="D1032" s="3">
        <v>5408.35</v>
      </c>
      <c r="E1032" s="3">
        <v>5481</v>
      </c>
      <c r="F1032" s="3">
        <v>170459703</v>
      </c>
      <c r="G1032" s="3">
        <f t="shared" si="65"/>
        <v>18.954009480712664</v>
      </c>
      <c r="H1032" s="3">
        <f t="shared" si="66"/>
        <v>18.98434739035638</v>
      </c>
      <c r="I1032" s="3">
        <f>COUNTIF(Expirydates!$A$2:$A$233,Analysis!A1032)</f>
        <v>0</v>
      </c>
      <c r="J1032" s="20">
        <f t="shared" si="64"/>
        <v>18.98434739035638</v>
      </c>
      <c r="K1032" s="3">
        <f>COUNTIF(Expirydates!$B$2:$B$233,Analysis!A1032)</f>
        <v>0</v>
      </c>
      <c r="L1032" s="3">
        <f t="shared" si="67"/>
        <v>18.98434739035638</v>
      </c>
      <c r="M1032" s="3">
        <f>COUNTIF(Expirydates!$C$2:$C$233,Analysis!A1032)</f>
        <v>0</v>
      </c>
    </row>
    <row r="1033" spans="1:13">
      <c r="A1033" s="8">
        <v>40588</v>
      </c>
      <c r="B1033" s="3">
        <v>5340.25</v>
      </c>
      <c r="C1033" s="3">
        <v>5463.8</v>
      </c>
      <c r="D1033" s="3">
        <v>5340.25</v>
      </c>
      <c r="E1033" s="3">
        <v>5456</v>
      </c>
      <c r="F1033" s="3">
        <v>175710338</v>
      </c>
      <c r="G1033" s="3">
        <f t="shared" si="65"/>
        <v>18.98434739035638</v>
      </c>
      <c r="H1033" s="3">
        <f t="shared" si="66"/>
        <v>19.168555588694776</v>
      </c>
      <c r="I1033" s="3">
        <f>COUNTIF(Expirydates!$A$2:$A$233,Analysis!A1033)</f>
        <v>0</v>
      </c>
      <c r="J1033" s="20">
        <f t="shared" si="64"/>
        <v>19.168555588694776</v>
      </c>
      <c r="K1033" s="3">
        <f>COUNTIF(Expirydates!$B$2:$B$233,Analysis!A1033)</f>
        <v>0</v>
      </c>
      <c r="L1033" s="3">
        <f t="shared" si="67"/>
        <v>19.168555588694776</v>
      </c>
      <c r="M1033" s="3">
        <f>COUNTIF(Expirydates!$C$2:$C$233,Analysis!A1033)</f>
        <v>0</v>
      </c>
    </row>
    <row r="1034" spans="1:13">
      <c r="A1034" s="8">
        <v>40585</v>
      </c>
      <c r="B1034" s="3">
        <v>5219.6499999999996</v>
      </c>
      <c r="C1034" s="3">
        <v>5319.45</v>
      </c>
      <c r="D1034" s="3">
        <v>5177.7</v>
      </c>
      <c r="E1034" s="3">
        <v>5310</v>
      </c>
      <c r="F1034" s="3">
        <v>211250584</v>
      </c>
      <c r="G1034" s="3">
        <f t="shared" si="65"/>
        <v>19.168555588694776</v>
      </c>
      <c r="H1034" s="3">
        <f t="shared" si="66"/>
        <v>19.232668134496276</v>
      </c>
      <c r="I1034" s="3">
        <f>COUNTIF(Expirydates!$A$2:$A$233,Analysis!A1034)</f>
        <v>0</v>
      </c>
      <c r="J1034" s="20">
        <f t="shared" si="64"/>
        <v>19.232668134496276</v>
      </c>
      <c r="K1034" s="3">
        <f>COUNTIF(Expirydates!$B$2:$B$233,Analysis!A1034)</f>
        <v>0</v>
      </c>
      <c r="L1034" s="3">
        <f t="shared" si="67"/>
        <v>19.232668134496276</v>
      </c>
      <c r="M1034" s="3">
        <f>COUNTIF(Expirydates!$C$2:$C$233,Analysis!A1034)</f>
        <v>0</v>
      </c>
    </row>
    <row r="1035" spans="1:13">
      <c r="A1035" s="8">
        <v>40584</v>
      </c>
      <c r="B1035" s="3">
        <v>5246.05</v>
      </c>
      <c r="C1035" s="3">
        <v>5272.6</v>
      </c>
      <c r="D1035" s="3">
        <v>5196.8</v>
      </c>
      <c r="E1035" s="3">
        <v>5225.8</v>
      </c>
      <c r="F1035" s="3">
        <v>225237990</v>
      </c>
      <c r="G1035" s="3">
        <f t="shared" si="65"/>
        <v>19.232668134496276</v>
      </c>
      <c r="H1035" s="3">
        <f t="shared" si="66"/>
        <v>19.322977754837897</v>
      </c>
      <c r="I1035" s="3">
        <f>COUNTIF(Expirydates!$A$2:$A$233,Analysis!A1035)</f>
        <v>0</v>
      </c>
      <c r="J1035" s="20">
        <f t="shared" si="64"/>
        <v>19.322977754837897</v>
      </c>
      <c r="K1035" s="3">
        <f>COUNTIF(Expirydates!$B$2:$B$233,Analysis!A1035)</f>
        <v>0</v>
      </c>
      <c r="L1035" s="3">
        <f t="shared" si="67"/>
        <v>19.322977754837897</v>
      </c>
      <c r="M1035" s="3">
        <f>COUNTIF(Expirydates!$C$2:$C$233,Analysis!A1035)</f>
        <v>0</v>
      </c>
    </row>
    <row r="1036" spans="1:13">
      <c r="A1036" s="8">
        <v>40583</v>
      </c>
      <c r="B1036" s="3">
        <v>5293.05</v>
      </c>
      <c r="C1036" s="3">
        <v>5339.45</v>
      </c>
      <c r="D1036" s="3">
        <v>5225.6499999999996</v>
      </c>
      <c r="E1036" s="3">
        <v>5253.55</v>
      </c>
      <c r="F1036" s="3">
        <v>246525934</v>
      </c>
      <c r="G1036" s="3">
        <f t="shared" si="65"/>
        <v>19.322977754837897</v>
      </c>
      <c r="H1036" s="3">
        <f t="shared" si="66"/>
        <v>18.862800853511775</v>
      </c>
      <c r="I1036" s="3">
        <f>COUNTIF(Expirydates!$A$2:$A$233,Analysis!A1036)</f>
        <v>0</v>
      </c>
      <c r="J1036" s="20">
        <f t="shared" si="64"/>
        <v>18.862800853511775</v>
      </c>
      <c r="K1036" s="3">
        <f>COUNTIF(Expirydates!$B$2:$B$233,Analysis!A1036)</f>
        <v>0</v>
      </c>
      <c r="L1036" s="3">
        <f t="shared" si="67"/>
        <v>18.862800853511775</v>
      </c>
      <c r="M1036" s="3">
        <f>COUNTIF(Expirydates!$C$2:$C$233,Analysis!A1036)</f>
        <v>0</v>
      </c>
    </row>
    <row r="1037" spans="1:13">
      <c r="A1037" s="8">
        <v>40582</v>
      </c>
      <c r="B1037" s="3">
        <v>5432.35</v>
      </c>
      <c r="C1037" s="3">
        <v>5432.35</v>
      </c>
      <c r="D1037" s="3">
        <v>5303.4</v>
      </c>
      <c r="E1037" s="3">
        <v>5312.55</v>
      </c>
      <c r="F1037" s="3">
        <v>155600262</v>
      </c>
      <c r="G1037" s="3">
        <f t="shared" si="65"/>
        <v>18.862800853511775</v>
      </c>
      <c r="H1037" s="3">
        <f t="shared" si="66"/>
        <v>18.829121859354657</v>
      </c>
      <c r="I1037" s="3">
        <f>COUNTIF(Expirydates!$A$2:$A$233,Analysis!A1037)</f>
        <v>0</v>
      </c>
      <c r="J1037" s="20">
        <f t="shared" si="64"/>
        <v>18.829121859354657</v>
      </c>
      <c r="K1037" s="3">
        <f>COUNTIF(Expirydates!$B$2:$B$233,Analysis!A1037)</f>
        <v>0</v>
      </c>
      <c r="L1037" s="3">
        <f t="shared" si="67"/>
        <v>18.829121859354657</v>
      </c>
      <c r="M1037" s="3">
        <f>COUNTIF(Expirydates!$C$2:$C$233,Analysis!A1037)</f>
        <v>0</v>
      </c>
    </row>
    <row r="1038" spans="1:13">
      <c r="A1038" s="8">
        <v>40581</v>
      </c>
      <c r="B1038" s="3">
        <v>5430.15</v>
      </c>
      <c r="C1038" s="3">
        <v>5440.35</v>
      </c>
      <c r="D1038" s="3">
        <v>5376.95</v>
      </c>
      <c r="E1038" s="3">
        <v>5396</v>
      </c>
      <c r="F1038" s="3">
        <v>150447066</v>
      </c>
      <c r="G1038" s="3">
        <f t="shared" si="65"/>
        <v>18.829121859354657</v>
      </c>
      <c r="H1038" s="3">
        <f t="shared" si="66"/>
        <v>19.050992176832818</v>
      </c>
      <c r="I1038" s="3">
        <f>COUNTIF(Expirydates!$A$2:$A$233,Analysis!A1038)</f>
        <v>0</v>
      </c>
      <c r="J1038" s="20">
        <f t="shared" si="64"/>
        <v>19.050992176832818</v>
      </c>
      <c r="K1038" s="3">
        <f>COUNTIF(Expirydates!$B$2:$B$233,Analysis!A1038)</f>
        <v>0</v>
      </c>
      <c r="L1038" s="3">
        <f t="shared" si="67"/>
        <v>19.050992176832818</v>
      </c>
      <c r="M1038" s="3">
        <f>COUNTIF(Expirydates!$C$2:$C$233,Analysis!A1038)</f>
        <v>0</v>
      </c>
    </row>
    <row r="1039" spans="1:13">
      <c r="A1039" s="8">
        <v>40578</v>
      </c>
      <c r="B1039" s="3">
        <v>5519.9</v>
      </c>
      <c r="C1039" s="3">
        <v>5556.3</v>
      </c>
      <c r="D1039" s="3">
        <v>5369.05</v>
      </c>
      <c r="E1039" s="3">
        <v>5395.75</v>
      </c>
      <c r="F1039" s="3">
        <v>187819542</v>
      </c>
      <c r="G1039" s="3">
        <f t="shared" si="65"/>
        <v>19.050992176832818</v>
      </c>
      <c r="H1039" s="3">
        <f t="shared" si="66"/>
        <v>18.853947473823876</v>
      </c>
      <c r="I1039" s="3">
        <f>COUNTIF(Expirydates!$A$2:$A$233,Analysis!A1039)</f>
        <v>0</v>
      </c>
      <c r="J1039" s="20">
        <f t="shared" si="64"/>
        <v>18.853947473823876</v>
      </c>
      <c r="K1039" s="3">
        <f>COUNTIF(Expirydates!$B$2:$B$233,Analysis!A1039)</f>
        <v>0</v>
      </c>
      <c r="L1039" s="3">
        <f t="shared" si="67"/>
        <v>18.853947473823876</v>
      </c>
      <c r="M1039" s="3">
        <f>COUNTIF(Expirydates!$C$2:$C$233,Analysis!A1039)</f>
        <v>0</v>
      </c>
    </row>
    <row r="1040" spans="1:13">
      <c r="A1040" s="8">
        <v>40577</v>
      </c>
      <c r="B1040" s="3">
        <v>5430.45</v>
      </c>
      <c r="C1040" s="3">
        <v>5532.65</v>
      </c>
      <c r="D1040" s="3">
        <v>5418</v>
      </c>
      <c r="E1040" s="3">
        <v>5526.75</v>
      </c>
      <c r="F1040" s="3">
        <v>154228754</v>
      </c>
      <c r="G1040" s="3">
        <f t="shared" si="65"/>
        <v>18.853947473823876</v>
      </c>
      <c r="H1040" s="3">
        <f t="shared" si="66"/>
        <v>18.964156859544911</v>
      </c>
      <c r="I1040" s="3">
        <f>COUNTIF(Expirydates!$A$2:$A$233,Analysis!A1040)</f>
        <v>0</v>
      </c>
      <c r="J1040" s="20">
        <f t="shared" si="64"/>
        <v>18.964156859544911</v>
      </c>
      <c r="K1040" s="3">
        <f>COUNTIF(Expirydates!$B$2:$B$233,Analysis!A1040)</f>
        <v>0</v>
      </c>
      <c r="L1040" s="3">
        <f t="shared" si="67"/>
        <v>18.964156859544911</v>
      </c>
      <c r="M1040" s="3">
        <f>COUNTIF(Expirydates!$C$2:$C$233,Analysis!A1040)</f>
        <v>0</v>
      </c>
    </row>
    <row r="1041" spans="1:13">
      <c r="A1041" s="8">
        <v>40576</v>
      </c>
      <c r="B1041" s="3">
        <v>5469.55</v>
      </c>
      <c r="C1041" s="3">
        <v>5490.6</v>
      </c>
      <c r="D1041" s="3">
        <v>5415.65</v>
      </c>
      <c r="E1041" s="3">
        <v>5432</v>
      </c>
      <c r="F1041" s="3">
        <v>172198228</v>
      </c>
      <c r="G1041" s="3">
        <f t="shared" si="65"/>
        <v>18.964156859544911</v>
      </c>
      <c r="H1041" s="3">
        <f t="shared" si="66"/>
        <v>18.958530288014984</v>
      </c>
      <c r="I1041" s="3">
        <f>COUNTIF(Expirydates!$A$2:$A$233,Analysis!A1041)</f>
        <v>0</v>
      </c>
      <c r="J1041" s="20">
        <f t="shared" si="64"/>
        <v>18.958530288014984</v>
      </c>
      <c r="K1041" s="3">
        <f>COUNTIF(Expirydates!$B$2:$B$233,Analysis!A1041)</f>
        <v>0</v>
      </c>
      <c r="L1041" s="3">
        <f t="shared" si="67"/>
        <v>18.958530288014984</v>
      </c>
      <c r="M1041" s="3">
        <f>COUNTIF(Expirydates!$C$2:$C$233,Analysis!A1041)</f>
        <v>0</v>
      </c>
    </row>
    <row r="1042" spans="1:13">
      <c r="A1042" s="8">
        <v>40575</v>
      </c>
      <c r="B1042" s="3">
        <v>5537.3</v>
      </c>
      <c r="C1042" s="3">
        <v>5539.15</v>
      </c>
      <c r="D1042" s="3">
        <v>5402</v>
      </c>
      <c r="E1042" s="3">
        <v>5417.2</v>
      </c>
      <c r="F1042" s="3">
        <v>171232063</v>
      </c>
      <c r="G1042" s="3">
        <f t="shared" si="65"/>
        <v>18.958530288014984</v>
      </c>
      <c r="H1042" s="3">
        <f t="shared" si="66"/>
        <v>18.996438017195853</v>
      </c>
      <c r="I1042" s="3">
        <f>COUNTIF(Expirydates!$A$2:$A$233,Analysis!A1042)</f>
        <v>0</v>
      </c>
      <c r="J1042" s="20">
        <f t="shared" si="64"/>
        <v>18.996438017195853</v>
      </c>
      <c r="K1042" s="3">
        <f>COUNTIF(Expirydates!$B$2:$B$233,Analysis!A1042)</f>
        <v>0</v>
      </c>
      <c r="L1042" s="3">
        <f t="shared" si="67"/>
        <v>18.996438017195853</v>
      </c>
      <c r="M1042" s="3">
        <f>COUNTIF(Expirydates!$C$2:$C$233,Analysis!A1042)</f>
        <v>0</v>
      </c>
    </row>
    <row r="1043" spans="1:13">
      <c r="A1043" s="8">
        <v>40574</v>
      </c>
      <c r="B1043" s="3">
        <v>5452.55</v>
      </c>
      <c r="C1043" s="3">
        <v>5526.85</v>
      </c>
      <c r="D1043" s="3">
        <v>5416.65</v>
      </c>
      <c r="E1043" s="3">
        <v>5505.9</v>
      </c>
      <c r="F1043" s="3">
        <v>177847681</v>
      </c>
      <c r="G1043" s="3">
        <f t="shared" si="65"/>
        <v>18.996438017195853</v>
      </c>
      <c r="H1043" s="3">
        <f t="shared" si="66"/>
        <v>18.969420475711694</v>
      </c>
      <c r="I1043" s="3">
        <f>COUNTIF(Expirydates!$A$2:$A$233,Analysis!A1043)</f>
        <v>0</v>
      </c>
      <c r="J1043" s="20">
        <f t="shared" si="64"/>
        <v>18.969420475711694</v>
      </c>
      <c r="K1043" s="3">
        <f>COUNTIF(Expirydates!$B$2:$B$233,Analysis!A1043)</f>
        <v>0</v>
      </c>
      <c r="L1043" s="3">
        <f t="shared" si="67"/>
        <v>18.969420475711694</v>
      </c>
      <c r="M1043" s="3">
        <f>COUNTIF(Expirydates!$C$2:$C$233,Analysis!A1043)</f>
        <v>0</v>
      </c>
    </row>
    <row r="1044" spans="1:13">
      <c r="A1044" s="8">
        <v>40571</v>
      </c>
      <c r="B1044" s="3">
        <v>5614</v>
      </c>
      <c r="C1044" s="3">
        <v>5614.4</v>
      </c>
      <c r="D1044" s="3">
        <v>5459.55</v>
      </c>
      <c r="E1044" s="3">
        <v>5512.15</v>
      </c>
      <c r="F1044" s="3">
        <v>173107003</v>
      </c>
      <c r="G1044" s="3">
        <f t="shared" si="65"/>
        <v>18.969420475711694</v>
      </c>
      <c r="H1044" s="3">
        <f t="shared" si="66"/>
        <v>19.12128343301131</v>
      </c>
      <c r="I1044" s="3">
        <f>COUNTIF(Expirydates!$A$2:$A$233,Analysis!A1044)</f>
        <v>0</v>
      </c>
      <c r="J1044" s="20">
        <f t="shared" si="64"/>
        <v>19.12128343301131</v>
      </c>
      <c r="K1044" s="3">
        <f>COUNTIF(Expirydates!$B$2:$B$233,Analysis!A1044)</f>
        <v>1</v>
      </c>
      <c r="L1044" s="3">
        <f t="shared" si="67"/>
        <v>19.12128343301131</v>
      </c>
      <c r="M1044" s="3">
        <f>COUNTIF(Expirydates!$C$2:$C$233,Analysis!A1044)</f>
        <v>0</v>
      </c>
    </row>
    <row r="1045" spans="1:13">
      <c r="A1045" s="8">
        <v>40570</v>
      </c>
      <c r="B1045" s="3">
        <v>5725.3</v>
      </c>
      <c r="C1045" s="3">
        <v>5726.1</v>
      </c>
      <c r="D1045" s="3">
        <v>5594.95</v>
      </c>
      <c r="E1045" s="3">
        <v>5604.3</v>
      </c>
      <c r="F1045" s="3">
        <v>201496674</v>
      </c>
      <c r="G1045" s="3">
        <f t="shared" si="65"/>
        <v>19.12128343301131</v>
      </c>
      <c r="H1045" s="3">
        <f t="shared" si="66"/>
        <v>18.652813110546418</v>
      </c>
      <c r="I1045" s="3">
        <f>COUNTIF(Expirydates!$A$2:$A$233,Analysis!A1045)</f>
        <v>1</v>
      </c>
      <c r="J1045" s="20">
        <f t="shared" si="64"/>
        <v>18.652813110546418</v>
      </c>
      <c r="K1045" s="3">
        <f>COUNTIF(Expirydates!$B$2:$B$233,Analysis!A1045)</f>
        <v>0</v>
      </c>
      <c r="L1045" s="3">
        <f t="shared" si="67"/>
        <v>18.652813110546418</v>
      </c>
      <c r="M1045" s="3">
        <f>COUNTIF(Expirydates!$C$2:$C$233,Analysis!A1045)</f>
        <v>0</v>
      </c>
    </row>
    <row r="1046" spans="1:13">
      <c r="A1046" s="8">
        <v>40568</v>
      </c>
      <c r="B1046" s="3">
        <v>5763.3</v>
      </c>
      <c r="C1046" s="3">
        <v>5801.55</v>
      </c>
      <c r="D1046" s="3">
        <v>5680.65</v>
      </c>
      <c r="E1046" s="3">
        <v>5687.4</v>
      </c>
      <c r="F1046" s="3">
        <v>126128667</v>
      </c>
      <c r="G1046" s="3">
        <f t="shared" si="65"/>
        <v>18.652813110546418</v>
      </c>
      <c r="H1046" s="3">
        <f t="shared" si="66"/>
        <v>18.505317409378431</v>
      </c>
      <c r="I1046" s="3">
        <f>COUNTIF(Expirydates!$A$2:$A$233,Analysis!A1046)</f>
        <v>0</v>
      </c>
      <c r="J1046" s="20">
        <f t="shared" si="64"/>
        <v>18.505317409378431</v>
      </c>
      <c r="K1046" s="3">
        <f>COUNTIF(Expirydates!$B$2:$B$233,Analysis!A1046)</f>
        <v>0</v>
      </c>
      <c r="L1046" s="3">
        <f t="shared" si="67"/>
        <v>18.505317409378431</v>
      </c>
      <c r="M1046" s="3">
        <f>COUNTIF(Expirydates!$C$2:$C$233,Analysis!A1046)</f>
        <v>0</v>
      </c>
    </row>
    <row r="1047" spans="1:13">
      <c r="A1047" s="8">
        <v>40567</v>
      </c>
      <c r="B1047" s="3">
        <v>5717.1</v>
      </c>
      <c r="C1047" s="3">
        <v>5756</v>
      </c>
      <c r="D1047" s="3">
        <v>5697.75</v>
      </c>
      <c r="E1047" s="3">
        <v>5743.25</v>
      </c>
      <c r="F1047" s="3">
        <v>108832157</v>
      </c>
      <c r="G1047" s="3">
        <f t="shared" si="65"/>
        <v>18.505317409378431</v>
      </c>
      <c r="H1047" s="3">
        <f t="shared" si="66"/>
        <v>18.602925464461155</v>
      </c>
      <c r="I1047" s="3">
        <f>COUNTIF(Expirydates!$A$2:$A$233,Analysis!A1047)</f>
        <v>0</v>
      </c>
      <c r="J1047" s="20">
        <f t="shared" si="64"/>
        <v>18.602925464461155</v>
      </c>
      <c r="K1047" s="3">
        <f>COUNTIF(Expirydates!$B$2:$B$233,Analysis!A1047)</f>
        <v>0</v>
      </c>
      <c r="L1047" s="3">
        <f t="shared" si="67"/>
        <v>18.602925464461155</v>
      </c>
      <c r="M1047" s="3">
        <f>COUNTIF(Expirydates!$C$2:$C$233,Analysis!A1047)</f>
        <v>0</v>
      </c>
    </row>
    <row r="1048" spans="1:13">
      <c r="A1048" s="8">
        <v>40564</v>
      </c>
      <c r="B1048" s="3">
        <v>5692.05</v>
      </c>
      <c r="C1048" s="3">
        <v>5717.55</v>
      </c>
      <c r="D1048" s="3">
        <v>5674.5</v>
      </c>
      <c r="E1048" s="3">
        <v>5696.5</v>
      </c>
      <c r="F1048" s="3">
        <v>119990780</v>
      </c>
      <c r="G1048" s="3">
        <f t="shared" si="65"/>
        <v>18.602925464461155</v>
      </c>
      <c r="H1048" s="3">
        <f t="shared" si="66"/>
        <v>18.686860665685831</v>
      </c>
      <c r="I1048" s="3">
        <f>COUNTIF(Expirydates!$A$2:$A$233,Analysis!A1048)</f>
        <v>0</v>
      </c>
      <c r="J1048" s="20">
        <f t="shared" si="64"/>
        <v>18.686860665685831</v>
      </c>
      <c r="K1048" s="3">
        <f>COUNTIF(Expirydates!$B$2:$B$233,Analysis!A1048)</f>
        <v>0</v>
      </c>
      <c r="L1048" s="3">
        <f t="shared" si="67"/>
        <v>18.686860665685831</v>
      </c>
      <c r="M1048" s="3">
        <f>COUNTIF(Expirydates!$C$2:$C$233,Analysis!A1048)</f>
        <v>0</v>
      </c>
    </row>
    <row r="1049" spans="1:13">
      <c r="A1049" s="8">
        <v>40563</v>
      </c>
      <c r="B1049" s="3">
        <v>5656</v>
      </c>
      <c r="C1049" s="3">
        <v>5729.45</v>
      </c>
      <c r="D1049" s="3">
        <v>5634.5</v>
      </c>
      <c r="E1049" s="3">
        <v>5711.6</v>
      </c>
      <c r="F1049" s="3">
        <v>130496983</v>
      </c>
      <c r="G1049" s="3">
        <f t="shared" si="65"/>
        <v>18.686860665685831</v>
      </c>
      <c r="H1049" s="3">
        <f t="shared" si="66"/>
        <v>18.804036116635906</v>
      </c>
      <c r="I1049" s="3">
        <f>COUNTIF(Expirydates!$A$2:$A$233,Analysis!A1049)</f>
        <v>0</v>
      </c>
      <c r="J1049" s="20">
        <f t="shared" si="64"/>
        <v>18.804036116635906</v>
      </c>
      <c r="K1049" s="3">
        <f>COUNTIF(Expirydates!$B$2:$B$233,Analysis!A1049)</f>
        <v>0</v>
      </c>
      <c r="L1049" s="3">
        <f t="shared" si="67"/>
        <v>18.804036116635906</v>
      </c>
      <c r="M1049" s="3">
        <f>COUNTIF(Expirydates!$C$2:$C$233,Analysis!A1049)</f>
        <v>1</v>
      </c>
    </row>
    <row r="1050" spans="1:13">
      <c r="A1050" s="8">
        <v>40562</v>
      </c>
      <c r="B1050" s="3">
        <v>5737.35</v>
      </c>
      <c r="C1050" s="3">
        <v>5747.65</v>
      </c>
      <c r="D1050" s="3">
        <v>5662.55</v>
      </c>
      <c r="E1050" s="3">
        <v>5691.05</v>
      </c>
      <c r="F1050" s="3">
        <v>146719934</v>
      </c>
      <c r="G1050" s="3">
        <f t="shared" si="65"/>
        <v>18.804036116635906</v>
      </c>
      <c r="H1050" s="3">
        <f t="shared" si="66"/>
        <v>18.764333488908537</v>
      </c>
      <c r="I1050" s="3">
        <f>COUNTIF(Expirydates!$A$2:$A$233,Analysis!A1050)</f>
        <v>0</v>
      </c>
      <c r="J1050" s="20">
        <f t="shared" si="64"/>
        <v>18.764333488908537</v>
      </c>
      <c r="K1050" s="3">
        <f>COUNTIF(Expirydates!$B$2:$B$233,Analysis!A1050)</f>
        <v>0</v>
      </c>
      <c r="L1050" s="3">
        <f t="shared" si="67"/>
        <v>18.764333488908537</v>
      </c>
      <c r="M1050" s="3">
        <f>COUNTIF(Expirydates!$C$2:$C$233,Analysis!A1050)</f>
        <v>0</v>
      </c>
    </row>
    <row r="1051" spans="1:13">
      <c r="A1051" s="8">
        <v>40561</v>
      </c>
      <c r="B1051" s="3">
        <v>5682.55</v>
      </c>
      <c r="C1051" s="3">
        <v>5730.5</v>
      </c>
      <c r="D1051" s="3">
        <v>5671.25</v>
      </c>
      <c r="E1051" s="3">
        <v>5724.05</v>
      </c>
      <c r="F1051" s="3">
        <v>141008889</v>
      </c>
      <c r="G1051" s="3">
        <f t="shared" si="65"/>
        <v>18.764333488908537</v>
      </c>
      <c r="H1051" s="3">
        <f t="shared" si="66"/>
        <v>18.81607604126992</v>
      </c>
      <c r="I1051" s="3">
        <f>COUNTIF(Expirydates!$A$2:$A$233,Analysis!A1051)</f>
        <v>0</v>
      </c>
      <c r="J1051" s="20">
        <f t="shared" si="64"/>
        <v>18.81607604126992</v>
      </c>
      <c r="K1051" s="3">
        <f>COUNTIF(Expirydates!$B$2:$B$233,Analysis!A1051)</f>
        <v>0</v>
      </c>
      <c r="L1051" s="3">
        <f t="shared" si="67"/>
        <v>18.81607604126992</v>
      </c>
      <c r="M1051" s="3">
        <f>COUNTIF(Expirydates!$C$2:$C$233,Analysis!A1051)</f>
        <v>0</v>
      </c>
    </row>
    <row r="1052" spans="1:13">
      <c r="A1052" s="8">
        <v>40560</v>
      </c>
      <c r="B1052" s="3">
        <v>5648.8</v>
      </c>
      <c r="C1052" s="3">
        <v>5696.15</v>
      </c>
      <c r="D1052" s="3">
        <v>5624.15</v>
      </c>
      <c r="E1052" s="3">
        <v>5654.75</v>
      </c>
      <c r="F1052" s="3">
        <v>148497108</v>
      </c>
      <c r="G1052" s="3">
        <f t="shared" si="65"/>
        <v>18.81607604126992</v>
      </c>
      <c r="H1052" s="3">
        <f t="shared" si="66"/>
        <v>18.977827440474517</v>
      </c>
      <c r="I1052" s="3">
        <f>COUNTIF(Expirydates!$A$2:$A$233,Analysis!A1052)</f>
        <v>0</v>
      </c>
      <c r="J1052" s="20">
        <f t="shared" si="64"/>
        <v>18.977827440474517</v>
      </c>
      <c r="K1052" s="3">
        <f>COUNTIF(Expirydates!$B$2:$B$233,Analysis!A1052)</f>
        <v>0</v>
      </c>
      <c r="L1052" s="3">
        <f t="shared" si="67"/>
        <v>18.977827440474517</v>
      </c>
      <c r="M1052" s="3">
        <f>COUNTIF(Expirydates!$C$2:$C$233,Analysis!A1052)</f>
        <v>0</v>
      </c>
    </row>
    <row r="1053" spans="1:13">
      <c r="A1053" s="8">
        <v>40557</v>
      </c>
      <c r="B1053" s="3">
        <v>5752.1</v>
      </c>
      <c r="C1053" s="3">
        <v>5833.65</v>
      </c>
      <c r="D1053" s="3">
        <v>5639.65</v>
      </c>
      <c r="E1053" s="3">
        <v>5654.55</v>
      </c>
      <c r="F1053" s="3">
        <v>174568442</v>
      </c>
      <c r="G1053" s="3">
        <f t="shared" si="65"/>
        <v>18.977827440474517</v>
      </c>
      <c r="H1053" s="3">
        <f t="shared" si="66"/>
        <v>18.982280499664405</v>
      </c>
      <c r="I1053" s="3">
        <f>COUNTIF(Expirydates!$A$2:$A$233,Analysis!A1053)</f>
        <v>0</v>
      </c>
      <c r="J1053" s="20">
        <f t="shared" si="64"/>
        <v>18.982280499664405</v>
      </c>
      <c r="K1053" s="3">
        <f>COUNTIF(Expirydates!$B$2:$B$233,Analysis!A1053)</f>
        <v>0</v>
      </c>
      <c r="L1053" s="3">
        <f t="shared" si="67"/>
        <v>18.982280499664405</v>
      </c>
      <c r="M1053" s="3">
        <f>COUNTIF(Expirydates!$C$2:$C$233,Analysis!A1053)</f>
        <v>0</v>
      </c>
    </row>
    <row r="1054" spans="1:13">
      <c r="A1054" s="8">
        <v>40556</v>
      </c>
      <c r="B1054" s="3">
        <v>5850.75</v>
      </c>
      <c r="C1054" s="3">
        <v>5857.75</v>
      </c>
      <c r="D1054" s="3">
        <v>5736.7</v>
      </c>
      <c r="E1054" s="3">
        <v>5751.9</v>
      </c>
      <c r="F1054" s="3">
        <v>175347539</v>
      </c>
      <c r="G1054" s="3">
        <f t="shared" si="65"/>
        <v>18.982280499664405</v>
      </c>
      <c r="H1054" s="3">
        <f t="shared" si="66"/>
        <v>19.052574641067057</v>
      </c>
      <c r="I1054" s="3">
        <f>COUNTIF(Expirydates!$A$2:$A$233,Analysis!A1054)</f>
        <v>0</v>
      </c>
      <c r="J1054" s="20">
        <f t="shared" si="64"/>
        <v>19.052574641067057</v>
      </c>
      <c r="K1054" s="3">
        <f>COUNTIF(Expirydates!$B$2:$B$233,Analysis!A1054)</f>
        <v>0</v>
      </c>
      <c r="L1054" s="3">
        <f t="shared" si="67"/>
        <v>19.052574641067057</v>
      </c>
      <c r="M1054" s="3">
        <f>COUNTIF(Expirydates!$C$2:$C$233,Analysis!A1054)</f>
        <v>0</v>
      </c>
    </row>
    <row r="1055" spans="1:13">
      <c r="A1055" s="8">
        <v>40555</v>
      </c>
      <c r="B1055" s="3">
        <v>5800.05</v>
      </c>
      <c r="C1055" s="3">
        <v>5874.2</v>
      </c>
      <c r="D1055" s="3">
        <v>5711.3</v>
      </c>
      <c r="E1055" s="3">
        <v>5863.25</v>
      </c>
      <c r="F1055" s="3">
        <v>188116995</v>
      </c>
      <c r="G1055" s="3">
        <f t="shared" si="65"/>
        <v>19.052574641067057</v>
      </c>
      <c r="H1055" s="3">
        <f t="shared" si="66"/>
        <v>18.898539093951879</v>
      </c>
      <c r="I1055" s="3">
        <f>COUNTIF(Expirydates!$A$2:$A$233,Analysis!A1055)</f>
        <v>0</v>
      </c>
      <c r="J1055" s="20">
        <f t="shared" si="64"/>
        <v>18.898539093951879</v>
      </c>
      <c r="K1055" s="3">
        <f>COUNTIF(Expirydates!$B$2:$B$233,Analysis!A1055)</f>
        <v>0</v>
      </c>
      <c r="L1055" s="3">
        <f t="shared" si="67"/>
        <v>18.898539093951879</v>
      </c>
      <c r="M1055" s="3">
        <f>COUNTIF(Expirydates!$C$2:$C$233,Analysis!A1055)</f>
        <v>0</v>
      </c>
    </row>
    <row r="1056" spans="1:13">
      <c r="A1056" s="8">
        <v>40554</v>
      </c>
      <c r="B1056" s="3">
        <v>5767.95</v>
      </c>
      <c r="C1056" s="3">
        <v>5842.6</v>
      </c>
      <c r="D1056" s="3">
        <v>5698.2</v>
      </c>
      <c r="E1056" s="3">
        <v>5754.1</v>
      </c>
      <c r="F1056" s="3">
        <v>161261704</v>
      </c>
      <c r="G1056" s="3">
        <f t="shared" si="65"/>
        <v>18.898539093951879</v>
      </c>
      <c r="H1056" s="3">
        <f t="shared" si="66"/>
        <v>18.871411431218881</v>
      </c>
      <c r="I1056" s="3">
        <f>COUNTIF(Expirydates!$A$2:$A$233,Analysis!A1056)</f>
        <v>0</v>
      </c>
      <c r="J1056" s="20">
        <f t="shared" si="64"/>
        <v>18.871411431218881</v>
      </c>
      <c r="K1056" s="3">
        <f>COUNTIF(Expirydates!$B$2:$B$233,Analysis!A1056)</f>
        <v>0</v>
      </c>
      <c r="L1056" s="3">
        <f t="shared" si="67"/>
        <v>18.871411431218881</v>
      </c>
      <c r="M1056" s="3">
        <f>COUNTIF(Expirydates!$C$2:$C$233,Analysis!A1056)</f>
        <v>0</v>
      </c>
    </row>
    <row r="1057" spans="1:13">
      <c r="A1057" s="8">
        <v>40553</v>
      </c>
      <c r="B1057" s="3">
        <v>5901.3</v>
      </c>
      <c r="C1057" s="3">
        <v>5907.25</v>
      </c>
      <c r="D1057" s="3">
        <v>5740.95</v>
      </c>
      <c r="E1057" s="3">
        <v>5762.85</v>
      </c>
      <c r="F1057" s="3">
        <v>156945855</v>
      </c>
      <c r="G1057" s="3">
        <f t="shared" si="65"/>
        <v>18.871411431218881</v>
      </c>
      <c r="H1057" s="3">
        <f t="shared" si="66"/>
        <v>18.961894569602226</v>
      </c>
      <c r="I1057" s="3">
        <f>COUNTIF(Expirydates!$A$2:$A$233,Analysis!A1057)</f>
        <v>0</v>
      </c>
      <c r="J1057" s="20">
        <f t="shared" si="64"/>
        <v>18.961894569602226</v>
      </c>
      <c r="K1057" s="3">
        <f>COUNTIF(Expirydates!$B$2:$B$233,Analysis!A1057)</f>
        <v>0</v>
      </c>
      <c r="L1057" s="3">
        <f t="shared" si="67"/>
        <v>18.961894569602226</v>
      </c>
      <c r="M1057" s="3">
        <f>COUNTIF(Expirydates!$C$2:$C$233,Analysis!A1057)</f>
        <v>0</v>
      </c>
    </row>
    <row r="1058" spans="1:13">
      <c r="A1058" s="8">
        <v>40550</v>
      </c>
      <c r="B1058" s="3">
        <v>6030.9</v>
      </c>
      <c r="C1058" s="3">
        <v>6051.2</v>
      </c>
      <c r="D1058" s="3">
        <v>5883.6</v>
      </c>
      <c r="E1058" s="3">
        <v>5904.6</v>
      </c>
      <c r="F1058" s="3">
        <v>171809106</v>
      </c>
      <c r="G1058" s="3">
        <f t="shared" si="65"/>
        <v>18.961894569602226</v>
      </c>
      <c r="H1058" s="3">
        <f t="shared" si="66"/>
        <v>18.841618714208455</v>
      </c>
      <c r="I1058" s="3">
        <f>COUNTIF(Expirydates!$A$2:$A$233,Analysis!A1058)</f>
        <v>0</v>
      </c>
      <c r="J1058" s="20">
        <f t="shared" si="64"/>
        <v>18.841618714208455</v>
      </c>
      <c r="K1058" s="3">
        <f>COUNTIF(Expirydates!$B$2:$B$233,Analysis!A1058)</f>
        <v>0</v>
      </c>
      <c r="L1058" s="3">
        <f t="shared" si="67"/>
        <v>18.841618714208455</v>
      </c>
      <c r="M1058" s="3">
        <f>COUNTIF(Expirydates!$C$2:$C$233,Analysis!A1058)</f>
        <v>0</v>
      </c>
    </row>
    <row r="1059" spans="1:13">
      <c r="A1059" s="8">
        <v>40549</v>
      </c>
      <c r="B1059" s="3">
        <v>6107</v>
      </c>
      <c r="C1059" s="3">
        <v>6116.15</v>
      </c>
      <c r="D1059" s="3">
        <v>6022.3</v>
      </c>
      <c r="E1059" s="3">
        <v>6048.25</v>
      </c>
      <c r="F1059" s="3">
        <v>152338978</v>
      </c>
      <c r="G1059" s="3">
        <f t="shared" si="65"/>
        <v>18.841618714208455</v>
      </c>
      <c r="H1059" s="3">
        <f t="shared" si="66"/>
        <v>18.754393412179038</v>
      </c>
      <c r="I1059" s="3">
        <f>COUNTIF(Expirydates!$A$2:$A$233,Analysis!A1059)</f>
        <v>0</v>
      </c>
      <c r="J1059" s="20">
        <f t="shared" si="64"/>
        <v>18.754393412179038</v>
      </c>
      <c r="K1059" s="3">
        <f>COUNTIF(Expirydates!$B$2:$B$233,Analysis!A1059)</f>
        <v>0</v>
      </c>
      <c r="L1059" s="3">
        <f t="shared" si="67"/>
        <v>18.754393412179038</v>
      </c>
      <c r="M1059" s="3">
        <f>COUNTIF(Expirydates!$C$2:$C$233,Analysis!A1059)</f>
        <v>0</v>
      </c>
    </row>
    <row r="1060" spans="1:13">
      <c r="A1060" s="8">
        <v>40548</v>
      </c>
      <c r="B1060" s="3">
        <v>6141.35</v>
      </c>
      <c r="C1060" s="3">
        <v>6141.35</v>
      </c>
      <c r="D1060" s="3">
        <v>6062.35</v>
      </c>
      <c r="E1060" s="3">
        <v>6079.8</v>
      </c>
      <c r="F1060" s="3">
        <v>139614193</v>
      </c>
      <c r="G1060" s="3">
        <f t="shared" si="65"/>
        <v>18.754393412179038</v>
      </c>
      <c r="H1060" s="3">
        <f t="shared" si="66"/>
        <v>19.018021098899872</v>
      </c>
      <c r="I1060" s="3">
        <f>COUNTIF(Expirydates!$A$2:$A$233,Analysis!A1060)</f>
        <v>0</v>
      </c>
      <c r="J1060" s="20">
        <f t="shared" si="64"/>
        <v>19.018021098899872</v>
      </c>
      <c r="K1060" s="3">
        <f>COUNTIF(Expirydates!$B$2:$B$233,Analysis!A1060)</f>
        <v>0</v>
      </c>
      <c r="L1060" s="3">
        <f t="shared" si="67"/>
        <v>19.018021098899872</v>
      </c>
      <c r="M1060" s="3">
        <f>COUNTIF(Expirydates!$C$2:$C$233,Analysis!A1060)</f>
        <v>0</v>
      </c>
    </row>
    <row r="1061" spans="1:13">
      <c r="A1061" s="8">
        <v>40547</v>
      </c>
      <c r="B1061" s="3">
        <v>6172.75</v>
      </c>
      <c r="C1061" s="3">
        <v>6181.05</v>
      </c>
      <c r="D1061" s="3">
        <v>6124.4</v>
      </c>
      <c r="E1061" s="3">
        <v>6146.35</v>
      </c>
      <c r="F1061" s="3">
        <v>181727905</v>
      </c>
      <c r="G1061" s="3">
        <f t="shared" si="65"/>
        <v>19.018021098899872</v>
      </c>
      <c r="H1061" s="3">
        <f t="shared" si="66"/>
        <v>18.380157027859344</v>
      </c>
      <c r="I1061" s="3">
        <f>COUNTIF(Expirydates!$A$2:$A$233,Analysis!A1061)</f>
        <v>0</v>
      </c>
      <c r="J1061" s="20">
        <f t="shared" si="64"/>
        <v>18.380157027859344</v>
      </c>
      <c r="K1061" s="3">
        <f>COUNTIF(Expirydates!$B$2:$B$233,Analysis!A1061)</f>
        <v>0</v>
      </c>
      <c r="L1061" s="3">
        <f t="shared" si="67"/>
        <v>18.380157027859344</v>
      </c>
      <c r="M1061" s="3">
        <f>COUNTIF(Expirydates!$C$2:$C$233,Analysis!A1061)</f>
        <v>0</v>
      </c>
    </row>
    <row r="1062" spans="1:13">
      <c r="A1062" s="8">
        <v>40546</v>
      </c>
      <c r="B1062" s="3">
        <v>6177.45</v>
      </c>
      <c r="C1062" s="3">
        <v>6178.55</v>
      </c>
      <c r="D1062" s="3">
        <v>6147.2</v>
      </c>
      <c r="E1062" s="3">
        <v>6157.6</v>
      </c>
      <c r="F1062" s="3">
        <v>96028639</v>
      </c>
      <c r="G1062" s="3">
        <f t="shared" si="65"/>
        <v>18.380157027859344</v>
      </c>
      <c r="H1062" s="3">
        <f t="shared" si="66"/>
        <v>18.549556700581459</v>
      </c>
      <c r="I1062" s="3">
        <f>COUNTIF(Expirydates!$A$2:$A$233,Analysis!A1062)</f>
        <v>0</v>
      </c>
      <c r="J1062" s="20">
        <f t="shared" si="64"/>
        <v>18.549556700581459</v>
      </c>
      <c r="K1062" s="3">
        <f>COUNTIF(Expirydates!$B$2:$B$233,Analysis!A1062)</f>
        <v>0</v>
      </c>
      <c r="L1062" s="3">
        <f t="shared" si="67"/>
        <v>18.549556700581459</v>
      </c>
      <c r="M1062" s="3">
        <f>COUNTIF(Expirydates!$C$2:$C$233,Analysis!A1062)</f>
        <v>0</v>
      </c>
    </row>
    <row r="1063" spans="1:13">
      <c r="A1063" s="8">
        <v>40543</v>
      </c>
      <c r="B1063" s="3">
        <v>6105.1</v>
      </c>
      <c r="C1063" s="3">
        <v>6147.3</v>
      </c>
      <c r="D1063" s="3">
        <v>6103.55</v>
      </c>
      <c r="E1063" s="3">
        <v>6134.5</v>
      </c>
      <c r="F1063" s="3">
        <v>113754901</v>
      </c>
      <c r="G1063" s="3">
        <f t="shared" si="65"/>
        <v>18.549556700581459</v>
      </c>
      <c r="H1063" s="3">
        <f t="shared" si="66"/>
        <v>19.085162293174854</v>
      </c>
      <c r="I1063" s="3">
        <f>COUNTIF(Expirydates!$A$2:$A$233,Analysis!A1063)</f>
        <v>0</v>
      </c>
      <c r="J1063" s="20">
        <f t="shared" si="64"/>
        <v>19.085162293174854</v>
      </c>
      <c r="K1063" s="3">
        <f>COUNTIF(Expirydates!$B$2:$B$233,Analysis!A1063)</f>
        <v>1</v>
      </c>
      <c r="L1063" s="3">
        <f t="shared" si="67"/>
        <v>19.085162293174854</v>
      </c>
      <c r="M1063" s="3">
        <f>COUNTIF(Expirydates!$C$2:$C$233,Analysis!A1063)</f>
        <v>0</v>
      </c>
    </row>
    <row r="1064" spans="1:13">
      <c r="A1064" s="8">
        <v>40542</v>
      </c>
      <c r="B1064" s="3">
        <v>6062.35</v>
      </c>
      <c r="C1064" s="3">
        <v>6106.4</v>
      </c>
      <c r="D1064" s="3">
        <v>6062.35</v>
      </c>
      <c r="E1064" s="3">
        <v>6101.85</v>
      </c>
      <c r="F1064" s="3">
        <v>194348266</v>
      </c>
      <c r="G1064" s="3">
        <f t="shared" si="65"/>
        <v>19.085162293174854</v>
      </c>
      <c r="H1064" s="3">
        <f t="shared" si="66"/>
        <v>18.348054243108677</v>
      </c>
      <c r="I1064" s="3">
        <f>COUNTIF(Expirydates!$A$2:$A$233,Analysis!A1064)</f>
        <v>1</v>
      </c>
      <c r="J1064" s="20">
        <f t="shared" si="64"/>
        <v>18.348054243108677</v>
      </c>
      <c r="K1064" s="3">
        <f>COUNTIF(Expirydates!$B$2:$B$233,Analysis!A1064)</f>
        <v>0</v>
      </c>
      <c r="L1064" s="3">
        <f t="shared" si="67"/>
        <v>18.348054243108677</v>
      </c>
      <c r="M1064" s="3">
        <f>COUNTIF(Expirydates!$C$2:$C$233,Analysis!A1064)</f>
        <v>0</v>
      </c>
    </row>
    <row r="1065" spans="1:13">
      <c r="A1065" s="8">
        <v>40541</v>
      </c>
      <c r="B1065" s="3">
        <v>6005.15</v>
      </c>
      <c r="C1065" s="3">
        <v>6067.55</v>
      </c>
      <c r="D1065" s="3">
        <v>6002.85</v>
      </c>
      <c r="E1065" s="3">
        <v>6060.35</v>
      </c>
      <c r="F1065" s="3">
        <v>92994810</v>
      </c>
      <c r="G1065" s="3">
        <f t="shared" si="65"/>
        <v>18.348054243108677</v>
      </c>
      <c r="H1065" s="3">
        <f t="shared" si="66"/>
        <v>18.323312504796</v>
      </c>
      <c r="I1065" s="3">
        <f>COUNTIF(Expirydates!$A$2:$A$233,Analysis!A1065)</f>
        <v>0</v>
      </c>
      <c r="J1065" s="20">
        <f t="shared" si="64"/>
        <v>18.323312504796</v>
      </c>
      <c r="K1065" s="3">
        <f>COUNTIF(Expirydates!$B$2:$B$233,Analysis!A1065)</f>
        <v>0</v>
      </c>
      <c r="L1065" s="3">
        <f t="shared" si="67"/>
        <v>18.323312504796</v>
      </c>
      <c r="M1065" s="3">
        <f>COUNTIF(Expirydates!$C$2:$C$233,Analysis!A1065)</f>
        <v>0</v>
      </c>
    </row>
    <row r="1066" spans="1:13">
      <c r="A1066" s="8">
        <v>40540</v>
      </c>
      <c r="B1066" s="3">
        <v>6005.35</v>
      </c>
      <c r="C1066" s="3">
        <v>6010.9</v>
      </c>
      <c r="D1066" s="3">
        <v>5982.25</v>
      </c>
      <c r="E1066" s="3">
        <v>5996</v>
      </c>
      <c r="F1066" s="3">
        <v>90722187</v>
      </c>
      <c r="G1066" s="3">
        <f t="shared" si="65"/>
        <v>18.323312504796</v>
      </c>
      <c r="H1066" s="3">
        <f t="shared" si="66"/>
        <v>18.379424467645425</v>
      </c>
      <c r="I1066" s="3">
        <f>COUNTIF(Expirydates!$A$2:$A$233,Analysis!A1066)</f>
        <v>0</v>
      </c>
      <c r="J1066" s="20">
        <f t="shared" si="64"/>
        <v>18.379424467645425</v>
      </c>
      <c r="K1066" s="3">
        <f>COUNTIF(Expirydates!$B$2:$B$233,Analysis!A1066)</f>
        <v>0</v>
      </c>
      <c r="L1066" s="3">
        <f t="shared" si="67"/>
        <v>18.379424467645425</v>
      </c>
      <c r="M1066" s="3">
        <f>COUNTIF(Expirydates!$C$2:$C$233,Analysis!A1066)</f>
        <v>0</v>
      </c>
    </row>
    <row r="1067" spans="1:13">
      <c r="A1067" s="8">
        <v>40539</v>
      </c>
      <c r="B1067" s="3">
        <v>6013.3</v>
      </c>
      <c r="C1067" s="3">
        <v>6045.75</v>
      </c>
      <c r="D1067" s="3">
        <v>5991.1</v>
      </c>
      <c r="E1067" s="3">
        <v>5998.1</v>
      </c>
      <c r="F1067" s="3">
        <v>95958318</v>
      </c>
      <c r="G1067" s="3">
        <f t="shared" si="65"/>
        <v>18.379424467645425</v>
      </c>
      <c r="H1067" s="3">
        <f t="shared" si="66"/>
        <v>18.632355814927422</v>
      </c>
      <c r="I1067" s="3">
        <f>COUNTIF(Expirydates!$A$2:$A$233,Analysis!A1067)</f>
        <v>0</v>
      </c>
      <c r="J1067" s="20">
        <f t="shared" si="64"/>
        <v>18.632355814927422</v>
      </c>
      <c r="K1067" s="3">
        <f>COUNTIF(Expirydates!$B$2:$B$233,Analysis!A1067)</f>
        <v>0</v>
      </c>
      <c r="L1067" s="3">
        <f t="shared" si="67"/>
        <v>18.632355814927422</v>
      </c>
      <c r="M1067" s="3">
        <f>COUNTIF(Expirydates!$C$2:$C$233,Analysis!A1067)</f>
        <v>0</v>
      </c>
    </row>
    <row r="1068" spans="1:13">
      <c r="A1068" s="8">
        <v>40536</v>
      </c>
      <c r="B1068" s="3">
        <v>5940.25</v>
      </c>
      <c r="C1068" s="3">
        <v>6017.35</v>
      </c>
      <c r="D1068" s="3">
        <v>5940.25</v>
      </c>
      <c r="E1068" s="3">
        <v>6011.6</v>
      </c>
      <c r="F1068" s="3">
        <v>123574629</v>
      </c>
      <c r="G1068" s="3">
        <f t="shared" si="65"/>
        <v>18.632355814927422</v>
      </c>
      <c r="H1068" s="3">
        <f t="shared" si="66"/>
        <v>18.263559327520138</v>
      </c>
      <c r="I1068" s="3">
        <f>COUNTIF(Expirydates!$A$2:$A$233,Analysis!A1068)</f>
        <v>0</v>
      </c>
      <c r="J1068" s="20">
        <f t="shared" si="64"/>
        <v>18.263559327520138</v>
      </c>
      <c r="K1068" s="3">
        <f>COUNTIF(Expirydates!$B$2:$B$233,Analysis!A1068)</f>
        <v>0</v>
      </c>
      <c r="L1068" s="3">
        <f t="shared" si="67"/>
        <v>18.263559327520138</v>
      </c>
      <c r="M1068" s="3">
        <f>COUNTIF(Expirydates!$C$2:$C$233,Analysis!A1068)</f>
        <v>0</v>
      </c>
    </row>
    <row r="1069" spans="1:13">
      <c r="A1069" s="8">
        <v>40535</v>
      </c>
      <c r="B1069" s="3">
        <v>6005.9</v>
      </c>
      <c r="C1069" s="3">
        <v>6006.45</v>
      </c>
      <c r="D1069" s="3">
        <v>5964.6</v>
      </c>
      <c r="E1069" s="3">
        <v>5980</v>
      </c>
      <c r="F1069" s="3">
        <v>85460029</v>
      </c>
      <c r="G1069" s="3">
        <f t="shared" si="65"/>
        <v>18.263559327520138</v>
      </c>
      <c r="H1069" s="3">
        <f t="shared" si="66"/>
        <v>18.59314800628151</v>
      </c>
      <c r="I1069" s="3">
        <f>COUNTIF(Expirydates!$A$2:$A$233,Analysis!A1069)</f>
        <v>0</v>
      </c>
      <c r="J1069" s="20">
        <f t="shared" si="64"/>
        <v>18.59314800628151</v>
      </c>
      <c r="K1069" s="3">
        <f>COUNTIF(Expirydates!$B$2:$B$233,Analysis!A1069)</f>
        <v>0</v>
      </c>
      <c r="L1069" s="3">
        <f t="shared" si="67"/>
        <v>18.59314800628151</v>
      </c>
      <c r="M1069" s="3">
        <f>COUNTIF(Expirydates!$C$2:$C$233,Analysis!A1069)</f>
        <v>1</v>
      </c>
    </row>
    <row r="1070" spans="1:13">
      <c r="A1070" s="8">
        <v>40534</v>
      </c>
      <c r="B1070" s="3">
        <v>6019</v>
      </c>
      <c r="C1070" s="3">
        <v>6023.8</v>
      </c>
      <c r="D1070" s="3">
        <v>5958</v>
      </c>
      <c r="E1070" s="3">
        <v>5984.4</v>
      </c>
      <c r="F1070" s="3">
        <v>118823292</v>
      </c>
      <c r="G1070" s="3">
        <f t="shared" si="65"/>
        <v>18.59314800628151</v>
      </c>
      <c r="H1070" s="3">
        <f t="shared" si="66"/>
        <v>18.656092508051746</v>
      </c>
      <c r="I1070" s="3">
        <f>COUNTIF(Expirydates!$A$2:$A$233,Analysis!A1070)</f>
        <v>0</v>
      </c>
      <c r="J1070" s="20">
        <f t="shared" si="64"/>
        <v>18.656092508051746</v>
      </c>
      <c r="K1070" s="3">
        <f>COUNTIF(Expirydates!$B$2:$B$233,Analysis!A1070)</f>
        <v>0</v>
      </c>
      <c r="L1070" s="3">
        <f t="shared" si="67"/>
        <v>18.656092508051746</v>
      </c>
      <c r="M1070" s="3">
        <f>COUNTIF(Expirydates!$C$2:$C$233,Analysis!A1070)</f>
        <v>0</v>
      </c>
    </row>
    <row r="1071" spans="1:13">
      <c r="A1071" s="8">
        <v>40533</v>
      </c>
      <c r="B1071" s="3">
        <v>5960.4</v>
      </c>
      <c r="C1071" s="3">
        <v>6007.45</v>
      </c>
      <c r="D1071" s="3">
        <v>5960.05</v>
      </c>
      <c r="E1071" s="3">
        <v>6000.65</v>
      </c>
      <c r="F1071" s="3">
        <v>126542972</v>
      </c>
      <c r="G1071" s="3">
        <f t="shared" si="65"/>
        <v>18.656092508051746</v>
      </c>
      <c r="H1071" s="3">
        <f t="shared" si="66"/>
        <v>18.618067334458541</v>
      </c>
      <c r="I1071" s="3">
        <f>COUNTIF(Expirydates!$A$2:$A$233,Analysis!A1071)</f>
        <v>0</v>
      </c>
      <c r="J1071" s="20">
        <f t="shared" si="64"/>
        <v>18.618067334458541</v>
      </c>
      <c r="K1071" s="3">
        <f>COUNTIF(Expirydates!$B$2:$B$233,Analysis!A1071)</f>
        <v>0</v>
      </c>
      <c r="L1071" s="3">
        <f t="shared" si="67"/>
        <v>18.618067334458541</v>
      </c>
      <c r="M1071" s="3">
        <f>COUNTIF(Expirydates!$C$2:$C$233,Analysis!A1071)</f>
        <v>0</v>
      </c>
    </row>
    <row r="1072" spans="1:13">
      <c r="A1072" s="8">
        <v>40532</v>
      </c>
      <c r="B1072" s="3">
        <v>5926.85</v>
      </c>
      <c r="C1072" s="3">
        <v>5985</v>
      </c>
      <c r="D1072" s="3">
        <v>5900.25</v>
      </c>
      <c r="E1072" s="3">
        <v>5947.05</v>
      </c>
      <c r="F1072" s="3">
        <v>121821490</v>
      </c>
      <c r="G1072" s="3">
        <f t="shared" si="65"/>
        <v>18.618067334458541</v>
      </c>
      <c r="H1072" s="3">
        <f t="shared" si="66"/>
        <v>18.824989724001963</v>
      </c>
      <c r="I1072" s="3">
        <f>COUNTIF(Expirydates!$A$2:$A$233,Analysis!A1072)</f>
        <v>0</v>
      </c>
      <c r="J1072" s="20">
        <f t="shared" si="64"/>
        <v>18.824989724001963</v>
      </c>
      <c r="K1072" s="3">
        <f>COUNTIF(Expirydates!$B$2:$B$233,Analysis!A1072)</f>
        <v>0</v>
      </c>
      <c r="L1072" s="3">
        <f t="shared" si="67"/>
        <v>18.824989724001963</v>
      </c>
      <c r="M1072" s="3">
        <f>COUNTIF(Expirydates!$C$2:$C$233,Analysis!A1072)</f>
        <v>0</v>
      </c>
    </row>
    <row r="1073" spans="1:13">
      <c r="A1073" s="8">
        <v>40528</v>
      </c>
      <c r="B1073" s="3">
        <v>5910.55</v>
      </c>
      <c r="C1073" s="3">
        <v>5956.15</v>
      </c>
      <c r="D1073" s="3">
        <v>5855.05</v>
      </c>
      <c r="E1073" s="3">
        <v>5948.75</v>
      </c>
      <c r="F1073" s="3">
        <v>149826681</v>
      </c>
      <c r="G1073" s="3">
        <f t="shared" si="65"/>
        <v>18.824989724001963</v>
      </c>
      <c r="H1073" s="3">
        <f t="shared" si="66"/>
        <v>18.654353571369882</v>
      </c>
      <c r="I1073" s="3">
        <f>COUNTIF(Expirydates!$A$2:$A$233,Analysis!A1073)</f>
        <v>0</v>
      </c>
      <c r="J1073" s="20">
        <f t="shared" si="64"/>
        <v>18.654353571369882</v>
      </c>
      <c r="K1073" s="3">
        <f>COUNTIF(Expirydates!$B$2:$B$233,Analysis!A1073)</f>
        <v>0</v>
      </c>
      <c r="L1073" s="3">
        <f t="shared" si="67"/>
        <v>18.654353571369882</v>
      </c>
      <c r="M1073" s="3">
        <f>COUNTIF(Expirydates!$C$2:$C$233,Analysis!A1073)</f>
        <v>0</v>
      </c>
    </row>
    <row r="1074" spans="1:13">
      <c r="A1074" s="8">
        <v>40527</v>
      </c>
      <c r="B1074" s="3">
        <v>5931.15</v>
      </c>
      <c r="C1074" s="3">
        <v>5942.75</v>
      </c>
      <c r="D1074" s="3">
        <v>5865.8</v>
      </c>
      <c r="E1074" s="3">
        <v>5892.3</v>
      </c>
      <c r="F1074" s="3">
        <v>126323113</v>
      </c>
      <c r="G1074" s="3">
        <f t="shared" si="65"/>
        <v>18.654353571369882</v>
      </c>
      <c r="H1074" s="3">
        <f t="shared" si="66"/>
        <v>18.646196702880868</v>
      </c>
      <c r="I1074" s="3">
        <f>COUNTIF(Expirydates!$A$2:$A$233,Analysis!A1074)</f>
        <v>0</v>
      </c>
      <c r="J1074" s="20">
        <f t="shared" si="64"/>
        <v>18.646196702880868</v>
      </c>
      <c r="K1074" s="3">
        <f>COUNTIF(Expirydates!$B$2:$B$233,Analysis!A1074)</f>
        <v>0</v>
      </c>
      <c r="L1074" s="3">
        <f t="shared" si="67"/>
        <v>18.646196702880868</v>
      </c>
      <c r="M1074" s="3">
        <f>COUNTIF(Expirydates!$C$2:$C$233,Analysis!A1074)</f>
        <v>0</v>
      </c>
    </row>
    <row r="1075" spans="1:13">
      <c r="A1075" s="8">
        <v>40526</v>
      </c>
      <c r="B1075" s="3">
        <v>5928.7</v>
      </c>
      <c r="C1075" s="3">
        <v>5953.95</v>
      </c>
      <c r="D1075" s="3">
        <v>5888.75</v>
      </c>
      <c r="E1075" s="3">
        <v>5944.1</v>
      </c>
      <c r="F1075" s="3">
        <v>125296903</v>
      </c>
      <c r="G1075" s="3">
        <f t="shared" si="65"/>
        <v>18.646196702880868</v>
      </c>
      <c r="H1075" s="3">
        <f t="shared" si="66"/>
        <v>18.744419806702105</v>
      </c>
      <c r="I1075" s="3">
        <f>COUNTIF(Expirydates!$A$2:$A$233,Analysis!A1075)</f>
        <v>0</v>
      </c>
      <c r="J1075" s="20">
        <f t="shared" si="64"/>
        <v>18.744419806702105</v>
      </c>
      <c r="K1075" s="3">
        <f>COUNTIF(Expirydates!$B$2:$B$233,Analysis!A1075)</f>
        <v>0</v>
      </c>
      <c r="L1075" s="3">
        <f t="shared" si="67"/>
        <v>18.744419806702105</v>
      </c>
      <c r="M1075" s="3">
        <f>COUNTIF(Expirydates!$C$2:$C$233,Analysis!A1075)</f>
        <v>0</v>
      </c>
    </row>
    <row r="1076" spans="1:13">
      <c r="A1076" s="8">
        <v>40525</v>
      </c>
      <c r="B1076" s="3">
        <v>5882.65</v>
      </c>
      <c r="C1076" s="3">
        <v>5913.8</v>
      </c>
      <c r="D1076" s="3">
        <v>5795.9</v>
      </c>
      <c r="E1076" s="3">
        <v>5907.65</v>
      </c>
      <c r="F1076" s="3">
        <v>138228657</v>
      </c>
      <c r="G1076" s="3">
        <f t="shared" si="65"/>
        <v>18.744419806702105</v>
      </c>
      <c r="H1076" s="3">
        <f t="shared" si="66"/>
        <v>18.936421840960897</v>
      </c>
      <c r="I1076" s="3">
        <f>COUNTIF(Expirydates!$A$2:$A$233,Analysis!A1076)</f>
        <v>0</v>
      </c>
      <c r="J1076" s="20">
        <f t="shared" si="64"/>
        <v>18.936421840960897</v>
      </c>
      <c r="K1076" s="3">
        <f>COUNTIF(Expirydates!$B$2:$B$233,Analysis!A1076)</f>
        <v>0</v>
      </c>
      <c r="L1076" s="3">
        <f t="shared" si="67"/>
        <v>18.936421840960897</v>
      </c>
      <c r="M1076" s="3">
        <f>COUNTIF(Expirydates!$C$2:$C$233,Analysis!A1076)</f>
        <v>0</v>
      </c>
    </row>
    <row r="1077" spans="1:13">
      <c r="A1077" s="8">
        <v>40522</v>
      </c>
      <c r="B1077" s="3">
        <v>5761</v>
      </c>
      <c r="C1077" s="3">
        <v>5865.5</v>
      </c>
      <c r="D1077" s="3">
        <v>5721.15</v>
      </c>
      <c r="E1077" s="3">
        <v>5857.35</v>
      </c>
      <c r="F1077" s="3">
        <v>167487929</v>
      </c>
      <c r="G1077" s="3">
        <f t="shared" si="65"/>
        <v>18.936421840960897</v>
      </c>
      <c r="H1077" s="3">
        <f t="shared" si="66"/>
        <v>18.948427824897802</v>
      </c>
      <c r="I1077" s="3">
        <f>COUNTIF(Expirydates!$A$2:$A$233,Analysis!A1077)</f>
        <v>0</v>
      </c>
      <c r="J1077" s="20">
        <f t="shared" si="64"/>
        <v>18.948427824897802</v>
      </c>
      <c r="K1077" s="3">
        <f>COUNTIF(Expirydates!$B$2:$B$233,Analysis!A1077)</f>
        <v>0</v>
      </c>
      <c r="L1077" s="3">
        <f t="shared" si="67"/>
        <v>18.948427824897802</v>
      </c>
      <c r="M1077" s="3">
        <f>COUNTIF(Expirydates!$C$2:$C$233,Analysis!A1077)</f>
        <v>0</v>
      </c>
    </row>
    <row r="1078" spans="1:13">
      <c r="A1078" s="8">
        <v>40521</v>
      </c>
      <c r="B1078" s="3">
        <v>5924.25</v>
      </c>
      <c r="C1078" s="3">
        <v>5927.3</v>
      </c>
      <c r="D1078" s="3">
        <v>5742.3</v>
      </c>
      <c r="E1078" s="3">
        <v>5766.5</v>
      </c>
      <c r="F1078" s="3">
        <v>169510906</v>
      </c>
      <c r="G1078" s="3">
        <f t="shared" si="65"/>
        <v>18.948427824897802</v>
      </c>
      <c r="H1078" s="3">
        <f t="shared" si="66"/>
        <v>18.624215640036599</v>
      </c>
      <c r="I1078" s="3">
        <f>COUNTIF(Expirydates!$A$2:$A$233,Analysis!A1078)</f>
        <v>0</v>
      </c>
      <c r="J1078" s="20">
        <f t="shared" si="64"/>
        <v>18.624215640036599</v>
      </c>
      <c r="K1078" s="3">
        <f>COUNTIF(Expirydates!$B$2:$B$233,Analysis!A1078)</f>
        <v>0</v>
      </c>
      <c r="L1078" s="3">
        <f t="shared" si="67"/>
        <v>18.624215640036599</v>
      </c>
      <c r="M1078" s="3">
        <f>COUNTIF(Expirydates!$C$2:$C$233,Analysis!A1078)</f>
        <v>0</v>
      </c>
    </row>
    <row r="1079" spans="1:13">
      <c r="A1079" s="8">
        <v>40520</v>
      </c>
      <c r="B1079" s="3">
        <v>5954.4</v>
      </c>
      <c r="C1079" s="3">
        <v>5960</v>
      </c>
      <c r="D1079" s="3">
        <v>5878.6</v>
      </c>
      <c r="E1079" s="3">
        <v>5903.7</v>
      </c>
      <c r="F1079" s="3">
        <v>122572793</v>
      </c>
      <c r="G1079" s="3">
        <f t="shared" si="65"/>
        <v>18.624215640036599</v>
      </c>
      <c r="H1079" s="3">
        <f t="shared" si="66"/>
        <v>18.79507354257785</v>
      </c>
      <c r="I1079" s="3">
        <f>COUNTIF(Expirydates!$A$2:$A$233,Analysis!A1079)</f>
        <v>0</v>
      </c>
      <c r="J1079" s="20">
        <f t="shared" si="64"/>
        <v>18.79507354257785</v>
      </c>
      <c r="K1079" s="3">
        <f>COUNTIF(Expirydates!$B$2:$B$233,Analysis!A1079)</f>
        <v>0</v>
      </c>
      <c r="L1079" s="3">
        <f t="shared" si="67"/>
        <v>18.79507354257785</v>
      </c>
      <c r="M1079" s="3">
        <f>COUNTIF(Expirydates!$C$2:$C$233,Analysis!A1079)</f>
        <v>0</v>
      </c>
    </row>
    <row r="1080" spans="1:13">
      <c r="A1080" s="8">
        <v>40519</v>
      </c>
      <c r="B1080" s="3">
        <v>5995.05</v>
      </c>
      <c r="C1080" s="3">
        <v>6001</v>
      </c>
      <c r="D1080" s="3">
        <v>5939.7</v>
      </c>
      <c r="E1080" s="3">
        <v>5976.55</v>
      </c>
      <c r="F1080" s="3">
        <v>145410821</v>
      </c>
      <c r="G1080" s="3">
        <f t="shared" si="65"/>
        <v>18.79507354257785</v>
      </c>
      <c r="H1080" s="3">
        <f t="shared" si="66"/>
        <v>18.794429311508452</v>
      </c>
      <c r="I1080" s="3">
        <f>COUNTIF(Expirydates!$A$2:$A$233,Analysis!A1080)</f>
        <v>0</v>
      </c>
      <c r="J1080" s="20">
        <f t="shared" si="64"/>
        <v>18.794429311508452</v>
      </c>
      <c r="K1080" s="3">
        <f>COUNTIF(Expirydates!$B$2:$B$233,Analysis!A1080)</f>
        <v>0</v>
      </c>
      <c r="L1080" s="3">
        <f t="shared" si="67"/>
        <v>18.794429311508452</v>
      </c>
      <c r="M1080" s="3">
        <f>COUNTIF(Expirydates!$C$2:$C$233,Analysis!A1080)</f>
        <v>0</v>
      </c>
    </row>
    <row r="1081" spans="1:13">
      <c r="A1081" s="8">
        <v>40518</v>
      </c>
      <c r="B1081" s="3">
        <v>6033.65</v>
      </c>
      <c r="C1081" s="3">
        <v>6069.45</v>
      </c>
      <c r="D1081" s="3">
        <v>5981.7</v>
      </c>
      <c r="E1081" s="3">
        <v>5992.25</v>
      </c>
      <c r="F1081" s="3">
        <v>145317173</v>
      </c>
      <c r="G1081" s="3">
        <f t="shared" si="65"/>
        <v>18.794429311508452</v>
      </c>
      <c r="H1081" s="3">
        <f t="shared" si="66"/>
        <v>18.923752187619783</v>
      </c>
      <c r="I1081" s="3">
        <f>COUNTIF(Expirydates!$A$2:$A$233,Analysis!A1081)</f>
        <v>0</v>
      </c>
      <c r="J1081" s="20">
        <f t="shared" si="64"/>
        <v>18.923752187619783</v>
      </c>
      <c r="K1081" s="3">
        <f>COUNTIF(Expirydates!$B$2:$B$233,Analysis!A1081)</f>
        <v>0</v>
      </c>
      <c r="L1081" s="3">
        <f t="shared" si="67"/>
        <v>18.923752187619783</v>
      </c>
      <c r="M1081" s="3">
        <f>COUNTIF(Expirydates!$C$2:$C$233,Analysis!A1081)</f>
        <v>0</v>
      </c>
    </row>
    <row r="1082" spans="1:13">
      <c r="A1082" s="8">
        <v>40515</v>
      </c>
      <c r="B1082" s="3">
        <v>6013.35</v>
      </c>
      <c r="C1082" s="3">
        <v>6025.4</v>
      </c>
      <c r="D1082" s="3">
        <v>5964.25</v>
      </c>
      <c r="E1082" s="3">
        <v>5992.8</v>
      </c>
      <c r="F1082" s="3">
        <v>165379301</v>
      </c>
      <c r="G1082" s="3">
        <f t="shared" si="65"/>
        <v>18.923752187619783</v>
      </c>
      <c r="H1082" s="3">
        <f t="shared" si="66"/>
        <v>19.100624800609285</v>
      </c>
      <c r="I1082" s="3">
        <f>COUNTIF(Expirydates!$A$2:$A$233,Analysis!A1082)</f>
        <v>0</v>
      </c>
      <c r="J1082" s="20">
        <f t="shared" si="64"/>
        <v>19.100624800609285</v>
      </c>
      <c r="K1082" s="3">
        <f>COUNTIF(Expirydates!$B$2:$B$233,Analysis!A1082)</f>
        <v>0</v>
      </c>
      <c r="L1082" s="3">
        <f t="shared" si="67"/>
        <v>19.100624800609285</v>
      </c>
      <c r="M1082" s="3">
        <f>COUNTIF(Expirydates!$C$2:$C$233,Analysis!A1082)</f>
        <v>0</v>
      </c>
    </row>
    <row r="1083" spans="1:13">
      <c r="A1083" s="8">
        <v>40514</v>
      </c>
      <c r="B1083" s="3">
        <v>6023.05</v>
      </c>
      <c r="C1083" s="3">
        <v>6029.5</v>
      </c>
      <c r="D1083" s="3">
        <v>5980.6</v>
      </c>
      <c r="E1083" s="3">
        <v>6011.7</v>
      </c>
      <c r="F1083" s="3">
        <v>197376731</v>
      </c>
      <c r="G1083" s="3">
        <f t="shared" si="65"/>
        <v>19.100624800609285</v>
      </c>
      <c r="H1083" s="3">
        <f t="shared" si="66"/>
        <v>18.970852055754261</v>
      </c>
      <c r="I1083" s="3">
        <f>COUNTIF(Expirydates!$A$2:$A$233,Analysis!A1083)</f>
        <v>0</v>
      </c>
      <c r="J1083" s="20">
        <f t="shared" si="64"/>
        <v>18.970852055754261</v>
      </c>
      <c r="K1083" s="3">
        <f>COUNTIF(Expirydates!$B$2:$B$233,Analysis!A1083)</f>
        <v>0</v>
      </c>
      <c r="L1083" s="3">
        <f t="shared" si="67"/>
        <v>18.970852055754261</v>
      </c>
      <c r="M1083" s="3">
        <f>COUNTIF(Expirydates!$C$2:$C$233,Analysis!A1083)</f>
        <v>0</v>
      </c>
    </row>
    <row r="1084" spans="1:13">
      <c r="A1084" s="8">
        <v>40513</v>
      </c>
      <c r="B1084" s="3">
        <v>5871</v>
      </c>
      <c r="C1084" s="3">
        <v>5971</v>
      </c>
      <c r="D1084" s="3">
        <v>5865.55</v>
      </c>
      <c r="E1084" s="3">
        <v>5960.9</v>
      </c>
      <c r="F1084" s="3">
        <v>173354997</v>
      </c>
      <c r="G1084" s="3">
        <f t="shared" si="65"/>
        <v>18.970852055754261</v>
      </c>
      <c r="H1084" s="3">
        <f t="shared" si="66"/>
        <v>19.199818442686183</v>
      </c>
      <c r="I1084" s="3">
        <f>COUNTIF(Expirydates!$A$2:$A$233,Analysis!A1084)</f>
        <v>0</v>
      </c>
      <c r="J1084" s="20">
        <f t="shared" si="64"/>
        <v>19.199818442686183</v>
      </c>
      <c r="K1084" s="3">
        <f>COUNTIF(Expirydates!$B$2:$B$233,Analysis!A1084)</f>
        <v>0</v>
      </c>
      <c r="L1084" s="3">
        <f t="shared" si="67"/>
        <v>19.199818442686183</v>
      </c>
      <c r="M1084" s="3">
        <f>COUNTIF(Expirydates!$C$2:$C$233,Analysis!A1084)</f>
        <v>0</v>
      </c>
    </row>
    <row r="1085" spans="1:13">
      <c r="A1085" s="8">
        <v>40512</v>
      </c>
      <c r="B1085" s="3">
        <v>5811.6</v>
      </c>
      <c r="C1085" s="3">
        <v>5892.25</v>
      </c>
      <c r="D1085" s="3">
        <v>5768.35</v>
      </c>
      <c r="E1085" s="3">
        <v>5862.7</v>
      </c>
      <c r="F1085" s="3">
        <v>217959199</v>
      </c>
      <c r="G1085" s="3">
        <f t="shared" si="65"/>
        <v>19.199818442686183</v>
      </c>
      <c r="H1085" s="3">
        <f t="shared" si="66"/>
        <v>18.859393815082562</v>
      </c>
      <c r="I1085" s="3">
        <f>COUNTIF(Expirydates!$A$2:$A$233,Analysis!A1085)</f>
        <v>0</v>
      </c>
      <c r="J1085" s="20">
        <f t="shared" si="64"/>
        <v>18.859393815082562</v>
      </c>
      <c r="K1085" s="3">
        <f>COUNTIF(Expirydates!$B$2:$B$233,Analysis!A1085)</f>
        <v>0</v>
      </c>
      <c r="L1085" s="3">
        <f t="shared" si="67"/>
        <v>18.859393815082562</v>
      </c>
      <c r="M1085" s="3">
        <f>COUNTIF(Expirydates!$C$2:$C$233,Analysis!A1085)</f>
        <v>0</v>
      </c>
    </row>
    <row r="1086" spans="1:13">
      <c r="A1086" s="8">
        <v>40511</v>
      </c>
      <c r="B1086" s="3">
        <v>5789.95</v>
      </c>
      <c r="C1086" s="3">
        <v>5843.15</v>
      </c>
      <c r="D1086" s="3">
        <v>5754.7</v>
      </c>
      <c r="E1086" s="3">
        <v>5830</v>
      </c>
      <c r="F1086" s="3">
        <v>155071028</v>
      </c>
      <c r="G1086" s="3">
        <f t="shared" si="65"/>
        <v>18.859393815082562</v>
      </c>
      <c r="H1086" s="3">
        <f t="shared" si="66"/>
        <v>19.475693754460316</v>
      </c>
      <c r="I1086" s="3">
        <f>COUNTIF(Expirydates!$A$2:$A$233,Analysis!A1086)</f>
        <v>0</v>
      </c>
      <c r="J1086" s="20">
        <f t="shared" si="64"/>
        <v>19.475693754460316</v>
      </c>
      <c r="K1086" s="3">
        <f>COUNTIF(Expirydates!$B$2:$B$233,Analysis!A1086)</f>
        <v>0</v>
      </c>
      <c r="L1086" s="3">
        <f t="shared" si="67"/>
        <v>19.475693754460316</v>
      </c>
      <c r="M1086" s="3">
        <f>COUNTIF(Expirydates!$C$2:$C$233,Analysis!A1086)</f>
        <v>0</v>
      </c>
    </row>
    <row r="1087" spans="1:13">
      <c r="A1087" s="8">
        <v>40508</v>
      </c>
      <c r="B1087" s="3">
        <v>5828.55</v>
      </c>
      <c r="C1087" s="3">
        <v>5838.5</v>
      </c>
      <c r="D1087" s="3">
        <v>5690.35</v>
      </c>
      <c r="E1087" s="3">
        <v>5751.95</v>
      </c>
      <c r="F1087" s="3">
        <v>287201252</v>
      </c>
      <c r="G1087" s="3">
        <f t="shared" si="65"/>
        <v>19.475693754460316</v>
      </c>
      <c r="H1087" s="3">
        <f t="shared" si="66"/>
        <v>19.733526241812385</v>
      </c>
      <c r="I1087" s="3">
        <f>COUNTIF(Expirydates!$A$2:$A$233,Analysis!A1087)</f>
        <v>0</v>
      </c>
      <c r="J1087" s="20">
        <f t="shared" si="64"/>
        <v>19.733526241812385</v>
      </c>
      <c r="K1087" s="3">
        <f>COUNTIF(Expirydates!$B$2:$B$233,Analysis!A1087)</f>
        <v>1</v>
      </c>
      <c r="L1087" s="3">
        <f t="shared" si="67"/>
        <v>19.733526241812385</v>
      </c>
      <c r="M1087" s="3">
        <f>COUNTIF(Expirydates!$C$2:$C$233,Analysis!A1087)</f>
        <v>0</v>
      </c>
    </row>
    <row r="1088" spans="1:13">
      <c r="A1088" s="8">
        <v>40507</v>
      </c>
      <c r="B1088" s="3">
        <v>5883.95</v>
      </c>
      <c r="C1088" s="3">
        <v>5907.1</v>
      </c>
      <c r="D1088" s="3">
        <v>5780.35</v>
      </c>
      <c r="E1088" s="3">
        <v>5799.75</v>
      </c>
      <c r="F1088" s="3">
        <v>371673464</v>
      </c>
      <c r="G1088" s="3">
        <f t="shared" si="65"/>
        <v>19.733526241812385</v>
      </c>
      <c r="H1088" s="3">
        <f t="shared" si="66"/>
        <v>18.650573770228007</v>
      </c>
      <c r="I1088" s="3">
        <f>COUNTIF(Expirydates!$A$2:$A$233,Analysis!A1088)</f>
        <v>1</v>
      </c>
      <c r="J1088" s="20">
        <f t="shared" si="64"/>
        <v>18.650573770228007</v>
      </c>
      <c r="K1088" s="3">
        <f>COUNTIF(Expirydates!$B$2:$B$233,Analysis!A1088)</f>
        <v>0</v>
      </c>
      <c r="L1088" s="3">
        <f t="shared" si="67"/>
        <v>18.650573770228007</v>
      </c>
      <c r="M1088" s="3">
        <f>COUNTIF(Expirydates!$C$2:$C$233,Analysis!A1088)</f>
        <v>0</v>
      </c>
    </row>
    <row r="1089" spans="1:13">
      <c r="A1089" s="8">
        <v>40506</v>
      </c>
      <c r="B1089" s="3">
        <v>5946.8</v>
      </c>
      <c r="C1089" s="3">
        <v>5976.65</v>
      </c>
      <c r="D1089" s="3">
        <v>5833.6</v>
      </c>
      <c r="E1089" s="3">
        <v>5865.75</v>
      </c>
      <c r="F1089" s="3">
        <v>125846538</v>
      </c>
      <c r="G1089" s="3">
        <f t="shared" si="65"/>
        <v>18.650573770228007</v>
      </c>
      <c r="H1089" s="3">
        <f t="shared" si="66"/>
        <v>18.883573431524013</v>
      </c>
      <c r="I1089" s="3">
        <f>COUNTIF(Expirydates!$A$2:$A$233,Analysis!A1089)</f>
        <v>0</v>
      </c>
      <c r="J1089" s="20">
        <f t="shared" si="64"/>
        <v>18.883573431524013</v>
      </c>
      <c r="K1089" s="3">
        <f>COUNTIF(Expirydates!$B$2:$B$233,Analysis!A1089)</f>
        <v>0</v>
      </c>
      <c r="L1089" s="3">
        <f t="shared" si="67"/>
        <v>18.883573431524013</v>
      </c>
      <c r="M1089" s="3">
        <f>COUNTIF(Expirydates!$C$2:$C$233,Analysis!A1089)</f>
        <v>0</v>
      </c>
    </row>
    <row r="1090" spans="1:13">
      <c r="A1090" s="8">
        <v>40505</v>
      </c>
      <c r="B1090" s="3">
        <v>5971.55</v>
      </c>
      <c r="C1090" s="3">
        <v>5973.35</v>
      </c>
      <c r="D1090" s="3">
        <v>5824.95</v>
      </c>
      <c r="E1090" s="3">
        <v>5934.75</v>
      </c>
      <c r="F1090" s="3">
        <v>158866285</v>
      </c>
      <c r="G1090" s="3">
        <f t="shared" si="65"/>
        <v>18.883573431524013</v>
      </c>
      <c r="H1090" s="3">
        <f t="shared" si="66"/>
        <v>18.631129091093069</v>
      </c>
      <c r="I1090" s="3">
        <f>COUNTIF(Expirydates!$A$2:$A$233,Analysis!A1090)</f>
        <v>0</v>
      </c>
      <c r="J1090" s="20">
        <f t="shared" ref="J1090:J1153" si="68">H1090</f>
        <v>18.631129091093069</v>
      </c>
      <c r="K1090" s="3">
        <f>COUNTIF(Expirydates!$B$2:$B$233,Analysis!A1090)</f>
        <v>0</v>
      </c>
      <c r="L1090" s="3">
        <f t="shared" si="67"/>
        <v>18.631129091093069</v>
      </c>
      <c r="M1090" s="3">
        <f>COUNTIF(Expirydates!$C$2:$C$233,Analysis!A1090)</f>
        <v>0</v>
      </c>
    </row>
    <row r="1091" spans="1:13">
      <c r="A1091" s="8">
        <v>40504</v>
      </c>
      <c r="B1091" s="3">
        <v>5920.9</v>
      </c>
      <c r="C1091" s="3">
        <v>6020.25</v>
      </c>
      <c r="D1091" s="3">
        <v>5905.15</v>
      </c>
      <c r="E1091" s="3">
        <v>6010</v>
      </c>
      <c r="F1091" s="3">
        <v>123423130</v>
      </c>
      <c r="G1091" s="3">
        <f t="shared" ref="G1090:H1154" si="69">LN(F1091)</f>
        <v>18.631129091093069</v>
      </c>
      <c r="H1091" s="3">
        <f t="shared" ref="H1091:H1154" si="70">LN(F1092)</f>
        <v>18.831095727853931</v>
      </c>
      <c r="I1091" s="3">
        <f>COUNTIF(Expirydates!$A$2:$A$233,Analysis!A1091)</f>
        <v>0</v>
      </c>
      <c r="J1091" s="20">
        <f t="shared" si="68"/>
        <v>18.831095727853931</v>
      </c>
      <c r="K1091" s="3">
        <f>COUNTIF(Expirydates!$B$2:$B$233,Analysis!A1091)</f>
        <v>0</v>
      </c>
      <c r="L1091" s="3">
        <f t="shared" ref="L1091:L1154" si="71">H1091</f>
        <v>18.831095727853931</v>
      </c>
      <c r="M1091" s="3">
        <f>COUNTIF(Expirydates!$C$2:$C$233,Analysis!A1091)</f>
        <v>0</v>
      </c>
    </row>
    <row r="1092" spans="1:13">
      <c r="A1092" s="8">
        <v>40501</v>
      </c>
      <c r="B1092" s="3">
        <v>6011.3</v>
      </c>
      <c r="C1092" s="3">
        <v>6013.25</v>
      </c>
      <c r="D1092" s="3">
        <v>5863.95</v>
      </c>
      <c r="E1092" s="3">
        <v>5890.3</v>
      </c>
      <c r="F1092" s="3">
        <v>150744322</v>
      </c>
      <c r="G1092" s="3">
        <f t="shared" si="69"/>
        <v>18.831095727853931</v>
      </c>
      <c r="H1092" s="3">
        <f t="shared" si="70"/>
        <v>19.063698752271566</v>
      </c>
      <c r="I1092" s="3">
        <f>COUNTIF(Expirydates!$A$2:$A$233,Analysis!A1092)</f>
        <v>0</v>
      </c>
      <c r="J1092" s="20">
        <f t="shared" si="68"/>
        <v>19.063698752271566</v>
      </c>
      <c r="K1092" s="3">
        <f>COUNTIF(Expirydates!$B$2:$B$233,Analysis!A1092)</f>
        <v>0</v>
      </c>
      <c r="L1092" s="3">
        <f t="shared" si="71"/>
        <v>19.063698752271566</v>
      </c>
      <c r="M1092" s="3">
        <f>COUNTIF(Expirydates!$C$2:$C$233,Analysis!A1092)</f>
        <v>0</v>
      </c>
    </row>
    <row r="1093" spans="1:13">
      <c r="A1093" s="8">
        <v>40500</v>
      </c>
      <c r="B1093" s="3">
        <v>6075.95</v>
      </c>
      <c r="C1093" s="3">
        <v>6076.2</v>
      </c>
      <c r="D1093" s="3">
        <v>5906.75</v>
      </c>
      <c r="E1093" s="3">
        <v>5998.8</v>
      </c>
      <c r="F1093" s="3">
        <v>190221312</v>
      </c>
      <c r="G1093" s="3">
        <f t="shared" si="69"/>
        <v>19.063698752271566</v>
      </c>
      <c r="H1093" s="3">
        <f t="shared" si="70"/>
        <v>18.751361125832215</v>
      </c>
      <c r="I1093" s="3">
        <f>COUNTIF(Expirydates!$A$2:$A$233,Analysis!A1093)</f>
        <v>0</v>
      </c>
      <c r="J1093" s="20">
        <f t="shared" si="68"/>
        <v>18.751361125832215</v>
      </c>
      <c r="K1093" s="3">
        <f>COUNTIF(Expirydates!$B$2:$B$233,Analysis!A1093)</f>
        <v>0</v>
      </c>
      <c r="L1093" s="3">
        <f t="shared" si="71"/>
        <v>18.751361125832215</v>
      </c>
      <c r="M1093" s="3">
        <f>COUNTIF(Expirydates!$C$2:$C$233,Analysis!A1093)</f>
        <v>1</v>
      </c>
    </row>
    <row r="1094" spans="1:13">
      <c r="A1094" s="8">
        <v>40498</v>
      </c>
      <c r="B1094" s="3">
        <v>6143.45</v>
      </c>
      <c r="C1094" s="3">
        <v>6144.05</v>
      </c>
      <c r="D1094" s="3">
        <v>5970.6</v>
      </c>
      <c r="E1094" s="3">
        <v>5988.7</v>
      </c>
      <c r="F1094" s="3">
        <v>139191484</v>
      </c>
      <c r="G1094" s="3">
        <f t="shared" si="69"/>
        <v>18.751361125832215</v>
      </c>
      <c r="H1094" s="3">
        <f t="shared" si="70"/>
        <v>18.637934609065358</v>
      </c>
      <c r="I1094" s="3">
        <f>COUNTIF(Expirydates!$A$2:$A$233,Analysis!A1094)</f>
        <v>0</v>
      </c>
      <c r="J1094" s="20">
        <f t="shared" si="68"/>
        <v>18.637934609065358</v>
      </c>
      <c r="K1094" s="3">
        <f>COUNTIF(Expirydates!$B$2:$B$233,Analysis!A1094)</f>
        <v>0</v>
      </c>
      <c r="L1094" s="3">
        <f t="shared" si="71"/>
        <v>18.637934609065358</v>
      </c>
      <c r="M1094" s="3">
        <f>COUNTIF(Expirydates!$C$2:$C$233,Analysis!A1094)</f>
        <v>0</v>
      </c>
    </row>
    <row r="1095" spans="1:13">
      <c r="A1095" s="8">
        <v>40497</v>
      </c>
      <c r="B1095" s="3">
        <v>6079.9</v>
      </c>
      <c r="C1095" s="3">
        <v>6128.75</v>
      </c>
      <c r="D1095" s="3">
        <v>6039.4</v>
      </c>
      <c r="E1095" s="3">
        <v>6121.6</v>
      </c>
      <c r="F1095" s="3">
        <v>124265953</v>
      </c>
      <c r="G1095" s="3">
        <f t="shared" si="69"/>
        <v>18.637934609065358</v>
      </c>
      <c r="H1095" s="3">
        <f t="shared" si="70"/>
        <v>18.860226177310818</v>
      </c>
      <c r="I1095" s="3">
        <f>COUNTIF(Expirydates!$A$2:$A$233,Analysis!A1095)</f>
        <v>0</v>
      </c>
      <c r="J1095" s="20">
        <f t="shared" si="68"/>
        <v>18.860226177310818</v>
      </c>
      <c r="K1095" s="3">
        <f>COUNTIF(Expirydates!$B$2:$B$233,Analysis!A1095)</f>
        <v>0</v>
      </c>
      <c r="L1095" s="3">
        <f t="shared" si="71"/>
        <v>18.860226177310818</v>
      </c>
      <c r="M1095" s="3">
        <f>COUNTIF(Expirydates!$C$2:$C$233,Analysis!A1095)</f>
        <v>0</v>
      </c>
    </row>
    <row r="1096" spans="1:13">
      <c r="A1096" s="8">
        <v>40494</v>
      </c>
      <c r="B1096" s="3">
        <v>6182.3</v>
      </c>
      <c r="C1096" s="3">
        <v>6202.5</v>
      </c>
      <c r="D1096" s="3">
        <v>6056.75</v>
      </c>
      <c r="E1096" s="3">
        <v>6071.65</v>
      </c>
      <c r="F1096" s="3">
        <v>155200157</v>
      </c>
      <c r="G1096" s="3">
        <f t="shared" si="69"/>
        <v>18.860226177310818</v>
      </c>
      <c r="H1096" s="3">
        <f t="shared" si="70"/>
        <v>18.947158694419485</v>
      </c>
      <c r="I1096" s="3">
        <f>COUNTIF(Expirydates!$A$2:$A$233,Analysis!A1096)</f>
        <v>0</v>
      </c>
      <c r="J1096" s="20">
        <f t="shared" si="68"/>
        <v>18.947158694419485</v>
      </c>
      <c r="K1096" s="3">
        <f>COUNTIF(Expirydates!$B$2:$B$233,Analysis!A1096)</f>
        <v>0</v>
      </c>
      <c r="L1096" s="3">
        <f t="shared" si="71"/>
        <v>18.947158694419485</v>
      </c>
      <c r="M1096" s="3">
        <f>COUNTIF(Expirydates!$C$2:$C$233,Analysis!A1096)</f>
        <v>0</v>
      </c>
    </row>
    <row r="1097" spans="1:13">
      <c r="A1097" s="8">
        <v>40493</v>
      </c>
      <c r="B1097" s="3">
        <v>6286.35</v>
      </c>
      <c r="C1097" s="3">
        <v>6296.55</v>
      </c>
      <c r="D1097" s="3">
        <v>6179.5</v>
      </c>
      <c r="E1097" s="3">
        <v>6194.25</v>
      </c>
      <c r="F1097" s="3">
        <v>169295911</v>
      </c>
      <c r="G1097" s="3">
        <f t="shared" si="69"/>
        <v>18.947158694419485</v>
      </c>
      <c r="H1097" s="3">
        <f t="shared" si="70"/>
        <v>18.648691232490282</v>
      </c>
      <c r="I1097" s="3">
        <f>COUNTIF(Expirydates!$A$2:$A$233,Analysis!A1097)</f>
        <v>0</v>
      </c>
      <c r="J1097" s="20">
        <f t="shared" si="68"/>
        <v>18.648691232490282</v>
      </c>
      <c r="K1097" s="3">
        <f>COUNTIF(Expirydates!$B$2:$B$233,Analysis!A1097)</f>
        <v>0</v>
      </c>
      <c r="L1097" s="3">
        <f t="shared" si="71"/>
        <v>18.648691232490282</v>
      </c>
      <c r="M1097" s="3">
        <f>COUNTIF(Expirydates!$C$2:$C$233,Analysis!A1097)</f>
        <v>0</v>
      </c>
    </row>
    <row r="1098" spans="1:13">
      <c r="A1098" s="8">
        <v>40492</v>
      </c>
      <c r="B1098" s="3">
        <v>6303.2</v>
      </c>
      <c r="C1098" s="3">
        <v>6307.65</v>
      </c>
      <c r="D1098" s="3">
        <v>6269.25</v>
      </c>
      <c r="E1098" s="3">
        <v>6275.7</v>
      </c>
      <c r="F1098" s="3">
        <v>125609850</v>
      </c>
      <c r="G1098" s="3">
        <f t="shared" si="69"/>
        <v>18.648691232490282</v>
      </c>
      <c r="H1098" s="3">
        <f t="shared" si="70"/>
        <v>18.755886343012524</v>
      </c>
      <c r="I1098" s="3">
        <f>COUNTIF(Expirydates!$A$2:$A$233,Analysis!A1098)</f>
        <v>0</v>
      </c>
      <c r="J1098" s="20">
        <f t="shared" si="68"/>
        <v>18.755886343012524</v>
      </c>
      <c r="K1098" s="3">
        <f>COUNTIF(Expirydates!$B$2:$B$233,Analysis!A1098)</f>
        <v>0</v>
      </c>
      <c r="L1098" s="3">
        <f t="shared" si="71"/>
        <v>18.755886343012524</v>
      </c>
      <c r="M1098" s="3">
        <f>COUNTIF(Expirydates!$C$2:$C$233,Analysis!A1098)</f>
        <v>0</v>
      </c>
    </row>
    <row r="1099" spans="1:13">
      <c r="A1099" s="8">
        <v>40491</v>
      </c>
      <c r="B1099" s="3">
        <v>6281</v>
      </c>
      <c r="C1099" s="3">
        <v>6310.9</v>
      </c>
      <c r="D1099" s="3">
        <v>6243.55</v>
      </c>
      <c r="E1099" s="3">
        <v>6301.55</v>
      </c>
      <c r="F1099" s="3">
        <v>139822783</v>
      </c>
      <c r="G1099" s="3">
        <f t="shared" si="69"/>
        <v>18.755886343012524</v>
      </c>
      <c r="H1099" s="3">
        <f t="shared" si="70"/>
        <v>18.851980004715962</v>
      </c>
      <c r="I1099" s="3">
        <f>COUNTIF(Expirydates!$A$2:$A$233,Analysis!A1099)</f>
        <v>0</v>
      </c>
      <c r="J1099" s="20">
        <f t="shared" si="68"/>
        <v>18.851980004715962</v>
      </c>
      <c r="K1099" s="3">
        <f>COUNTIF(Expirydates!$B$2:$B$233,Analysis!A1099)</f>
        <v>0</v>
      </c>
      <c r="L1099" s="3">
        <f t="shared" si="71"/>
        <v>18.851980004715962</v>
      </c>
      <c r="M1099" s="3">
        <f>COUNTIF(Expirydates!$C$2:$C$233,Analysis!A1099)</f>
        <v>0</v>
      </c>
    </row>
    <row r="1100" spans="1:13">
      <c r="A1100" s="8">
        <v>40490</v>
      </c>
      <c r="B1100" s="3">
        <v>6335.25</v>
      </c>
      <c r="C1100" s="3">
        <v>6335.9</v>
      </c>
      <c r="D1100" s="3">
        <v>6265.35</v>
      </c>
      <c r="E1100" s="3">
        <v>6273.2</v>
      </c>
      <c r="F1100" s="3">
        <v>153925612</v>
      </c>
      <c r="G1100" s="3">
        <f t="shared" si="69"/>
        <v>18.851980004715962</v>
      </c>
      <c r="H1100" s="3">
        <f t="shared" si="70"/>
        <v>17.117806114244853</v>
      </c>
      <c r="I1100" s="3">
        <f>COUNTIF(Expirydates!$A$2:$A$233,Analysis!A1100)</f>
        <v>0</v>
      </c>
      <c r="J1100" s="20">
        <f t="shared" si="68"/>
        <v>17.117806114244853</v>
      </c>
      <c r="K1100" s="3">
        <f>COUNTIF(Expirydates!$B$2:$B$233,Analysis!A1100)</f>
        <v>0</v>
      </c>
      <c r="L1100" s="3">
        <f t="shared" si="71"/>
        <v>17.117806114244853</v>
      </c>
      <c r="M1100" s="3">
        <f>COUNTIF(Expirydates!$C$2:$C$233,Analysis!A1100)</f>
        <v>0</v>
      </c>
    </row>
    <row r="1101" spans="1:13">
      <c r="A1101" s="8">
        <v>40487</v>
      </c>
      <c r="B1101" s="3">
        <v>6321.85</v>
      </c>
      <c r="C1101" s="3">
        <v>6338.5</v>
      </c>
      <c r="D1101" s="3">
        <v>6303.1</v>
      </c>
      <c r="E1101" s="3">
        <v>6312.45</v>
      </c>
      <c r="F1101" s="3">
        <v>27174949</v>
      </c>
      <c r="G1101" s="3">
        <f t="shared" si="69"/>
        <v>17.117806114244853</v>
      </c>
      <c r="H1101" s="3">
        <f t="shared" si="70"/>
        <v>18.644083197748436</v>
      </c>
      <c r="I1101" s="3">
        <f>COUNTIF(Expirydates!$A$2:$A$233,Analysis!A1101)</f>
        <v>0</v>
      </c>
      <c r="J1101" s="20">
        <f t="shared" si="68"/>
        <v>18.644083197748436</v>
      </c>
      <c r="K1101" s="3">
        <f>COUNTIF(Expirydates!$B$2:$B$233,Analysis!A1101)</f>
        <v>0</v>
      </c>
      <c r="L1101" s="3">
        <f t="shared" si="71"/>
        <v>18.644083197748436</v>
      </c>
      <c r="M1101" s="3">
        <f>COUNTIF(Expirydates!$C$2:$C$233,Analysis!A1101)</f>
        <v>0</v>
      </c>
    </row>
    <row r="1102" spans="1:13">
      <c r="A1102" s="8">
        <v>40486</v>
      </c>
      <c r="B1102" s="3">
        <v>6209.6</v>
      </c>
      <c r="C1102" s="3">
        <v>6290.15</v>
      </c>
      <c r="D1102" s="3">
        <v>6199.35</v>
      </c>
      <c r="E1102" s="3">
        <v>6281.8</v>
      </c>
      <c r="F1102" s="3">
        <v>125032367</v>
      </c>
      <c r="G1102" s="3">
        <f t="shared" si="69"/>
        <v>18.644083197748436</v>
      </c>
      <c r="H1102" s="3">
        <f t="shared" si="70"/>
        <v>18.527959172239395</v>
      </c>
      <c r="I1102" s="3">
        <f>COUNTIF(Expirydates!$A$2:$A$233,Analysis!A1102)</f>
        <v>0</v>
      </c>
      <c r="J1102" s="20">
        <f t="shared" si="68"/>
        <v>18.527959172239395</v>
      </c>
      <c r="K1102" s="3">
        <f>COUNTIF(Expirydates!$B$2:$B$233,Analysis!A1102)</f>
        <v>0</v>
      </c>
      <c r="L1102" s="3">
        <f t="shared" si="71"/>
        <v>18.527959172239395</v>
      </c>
      <c r="M1102" s="3">
        <f>COUNTIF(Expirydates!$C$2:$C$233,Analysis!A1102)</f>
        <v>0</v>
      </c>
    </row>
    <row r="1103" spans="1:13">
      <c r="A1103" s="8">
        <v>40485</v>
      </c>
      <c r="B1103" s="3">
        <v>6150.6</v>
      </c>
      <c r="C1103" s="3">
        <v>6182.5</v>
      </c>
      <c r="D1103" s="3">
        <v>6146.8</v>
      </c>
      <c r="E1103" s="3">
        <v>6160.5</v>
      </c>
      <c r="F1103" s="3">
        <v>111324417</v>
      </c>
      <c r="G1103" s="3">
        <f t="shared" si="69"/>
        <v>18.527959172239395</v>
      </c>
      <c r="H1103" s="3">
        <f t="shared" si="70"/>
        <v>18.620287251549239</v>
      </c>
      <c r="I1103" s="3">
        <f>COUNTIF(Expirydates!$A$2:$A$233,Analysis!A1103)</f>
        <v>0</v>
      </c>
      <c r="J1103" s="20">
        <f t="shared" si="68"/>
        <v>18.620287251549239</v>
      </c>
      <c r="K1103" s="3">
        <f>COUNTIF(Expirydates!$B$2:$B$233,Analysis!A1103)</f>
        <v>0</v>
      </c>
      <c r="L1103" s="3">
        <f t="shared" si="71"/>
        <v>18.620287251549239</v>
      </c>
      <c r="M1103" s="3">
        <f>COUNTIF(Expirydates!$C$2:$C$233,Analysis!A1103)</f>
        <v>0</v>
      </c>
    </row>
    <row r="1104" spans="1:13">
      <c r="A1104" s="8">
        <v>40484</v>
      </c>
      <c r="B1104" s="3">
        <v>6127.55</v>
      </c>
      <c r="C1104" s="3">
        <v>6138.1</v>
      </c>
      <c r="D1104" s="3">
        <v>6094.4</v>
      </c>
      <c r="E1104" s="3">
        <v>6119</v>
      </c>
      <c r="F1104" s="3">
        <v>122092224</v>
      </c>
      <c r="G1104" s="3">
        <f t="shared" si="69"/>
        <v>18.620287251549239</v>
      </c>
      <c r="H1104" s="3">
        <f t="shared" si="70"/>
        <v>18.674621359671207</v>
      </c>
      <c r="I1104" s="3">
        <f>COUNTIF(Expirydates!$A$2:$A$233,Analysis!A1104)</f>
        <v>0</v>
      </c>
      <c r="J1104" s="20">
        <f t="shared" si="68"/>
        <v>18.674621359671207</v>
      </c>
      <c r="K1104" s="3">
        <f>COUNTIF(Expirydates!$B$2:$B$233,Analysis!A1104)</f>
        <v>0</v>
      </c>
      <c r="L1104" s="3">
        <f t="shared" si="71"/>
        <v>18.674621359671207</v>
      </c>
      <c r="M1104" s="3">
        <f>COUNTIF(Expirydates!$C$2:$C$233,Analysis!A1104)</f>
        <v>0</v>
      </c>
    </row>
    <row r="1105" spans="1:13">
      <c r="A1105" s="8">
        <v>40483</v>
      </c>
      <c r="B1105" s="3">
        <v>6092.3</v>
      </c>
      <c r="C1105" s="3">
        <v>6132.4</v>
      </c>
      <c r="D1105" s="3">
        <v>6084.75</v>
      </c>
      <c r="E1105" s="3">
        <v>6117.55</v>
      </c>
      <c r="F1105" s="3">
        <v>128909525</v>
      </c>
      <c r="G1105" s="3">
        <f t="shared" si="69"/>
        <v>18.674621359671207</v>
      </c>
      <c r="H1105" s="3">
        <f t="shared" si="70"/>
        <v>18.741880925575146</v>
      </c>
      <c r="I1105" s="3">
        <f>COUNTIF(Expirydates!$A$2:$A$233,Analysis!A1105)</f>
        <v>0</v>
      </c>
      <c r="J1105" s="20">
        <f t="shared" si="68"/>
        <v>18.741880925575146</v>
      </c>
      <c r="K1105" s="3">
        <f>COUNTIF(Expirydates!$B$2:$B$233,Analysis!A1105)</f>
        <v>0</v>
      </c>
      <c r="L1105" s="3">
        <f t="shared" si="71"/>
        <v>18.741880925575146</v>
      </c>
      <c r="M1105" s="3">
        <f>COUNTIF(Expirydates!$C$2:$C$233,Analysis!A1105)</f>
        <v>0</v>
      </c>
    </row>
    <row r="1106" spans="1:13">
      <c r="A1106" s="8">
        <v>40480</v>
      </c>
      <c r="B1106" s="3">
        <v>6021.15</v>
      </c>
      <c r="C1106" s="3">
        <v>6032.65</v>
      </c>
      <c r="D1106" s="3">
        <v>5937.1</v>
      </c>
      <c r="E1106" s="3">
        <v>6017.7</v>
      </c>
      <c r="F1106" s="3">
        <v>137878156</v>
      </c>
      <c r="G1106" s="3">
        <f t="shared" si="69"/>
        <v>18.741880925575146</v>
      </c>
      <c r="H1106" s="3">
        <f t="shared" si="70"/>
        <v>19.248300389189591</v>
      </c>
      <c r="I1106" s="3">
        <f>COUNTIF(Expirydates!$A$2:$A$233,Analysis!A1106)</f>
        <v>0</v>
      </c>
      <c r="J1106" s="20">
        <f t="shared" si="68"/>
        <v>19.248300389189591</v>
      </c>
      <c r="K1106" s="3">
        <f>COUNTIF(Expirydates!$B$2:$B$233,Analysis!A1106)</f>
        <v>1</v>
      </c>
      <c r="L1106" s="3">
        <f t="shared" si="71"/>
        <v>19.248300389189591</v>
      </c>
      <c r="M1106" s="3">
        <f>COUNTIF(Expirydates!$C$2:$C$233,Analysis!A1106)</f>
        <v>0</v>
      </c>
    </row>
    <row r="1107" spans="1:13">
      <c r="A1107" s="8">
        <v>40479</v>
      </c>
      <c r="B1107" s="3">
        <v>6039.95</v>
      </c>
      <c r="C1107" s="3">
        <v>6071.1</v>
      </c>
      <c r="D1107" s="3">
        <v>5968.1</v>
      </c>
      <c r="E1107" s="3">
        <v>5987.7</v>
      </c>
      <c r="F1107" s="3">
        <v>228786632</v>
      </c>
      <c r="G1107" s="3">
        <f t="shared" si="69"/>
        <v>19.248300389189591</v>
      </c>
      <c r="H1107" s="3">
        <f t="shared" si="70"/>
        <v>18.575207761527118</v>
      </c>
      <c r="I1107" s="3">
        <f>COUNTIF(Expirydates!$A$2:$A$233,Analysis!A1107)</f>
        <v>1</v>
      </c>
      <c r="J1107" s="20">
        <f t="shared" si="68"/>
        <v>18.575207761527118</v>
      </c>
      <c r="K1107" s="3">
        <f>COUNTIF(Expirydates!$B$2:$B$233,Analysis!A1107)</f>
        <v>0</v>
      </c>
      <c r="L1107" s="3">
        <f t="shared" si="71"/>
        <v>18.575207761527118</v>
      </c>
      <c r="M1107" s="3">
        <f>COUNTIF(Expirydates!$C$2:$C$233,Analysis!A1107)</f>
        <v>0</v>
      </c>
    </row>
    <row r="1108" spans="1:13">
      <c r="A1108" s="8">
        <v>40478</v>
      </c>
      <c r="B1108" s="3">
        <v>6075.45</v>
      </c>
      <c r="C1108" s="3">
        <v>6075.95</v>
      </c>
      <c r="D1108" s="3">
        <v>5987.55</v>
      </c>
      <c r="E1108" s="3">
        <v>6012.65</v>
      </c>
      <c r="F1108" s="3">
        <v>116710581</v>
      </c>
      <c r="G1108" s="3">
        <f t="shared" si="69"/>
        <v>18.575207761527118</v>
      </c>
      <c r="H1108" s="3">
        <f t="shared" si="70"/>
        <v>18.546886519646492</v>
      </c>
      <c r="I1108" s="3">
        <f>COUNTIF(Expirydates!$A$2:$A$233,Analysis!A1108)</f>
        <v>0</v>
      </c>
      <c r="J1108" s="20">
        <f t="shared" si="68"/>
        <v>18.546886519646492</v>
      </c>
      <c r="K1108" s="3">
        <f>COUNTIF(Expirydates!$B$2:$B$233,Analysis!A1108)</f>
        <v>0</v>
      </c>
      <c r="L1108" s="3">
        <f t="shared" si="71"/>
        <v>18.546886519646492</v>
      </c>
      <c r="M1108" s="3">
        <f>COUNTIF(Expirydates!$C$2:$C$233,Analysis!A1108)</f>
        <v>0</v>
      </c>
    </row>
    <row r="1109" spans="1:13">
      <c r="A1109" s="8">
        <v>40477</v>
      </c>
      <c r="B1109" s="3">
        <v>6116.3</v>
      </c>
      <c r="C1109" s="3">
        <v>6120.25</v>
      </c>
      <c r="D1109" s="3">
        <v>6074.65</v>
      </c>
      <c r="E1109" s="3">
        <v>6082</v>
      </c>
      <c r="F1109" s="3">
        <v>113451560</v>
      </c>
      <c r="G1109" s="3">
        <f t="shared" si="69"/>
        <v>18.546886519646492</v>
      </c>
      <c r="H1109" s="3">
        <f t="shared" si="70"/>
        <v>18.628654558421076</v>
      </c>
      <c r="I1109" s="3">
        <f>COUNTIF(Expirydates!$A$2:$A$233,Analysis!A1109)</f>
        <v>0</v>
      </c>
      <c r="J1109" s="20">
        <f t="shared" si="68"/>
        <v>18.628654558421076</v>
      </c>
      <c r="K1109" s="3">
        <f>COUNTIF(Expirydates!$B$2:$B$233,Analysis!A1109)</f>
        <v>0</v>
      </c>
      <c r="L1109" s="3">
        <f t="shared" si="71"/>
        <v>18.628654558421076</v>
      </c>
      <c r="M1109" s="3">
        <f>COUNTIF(Expirydates!$C$2:$C$233,Analysis!A1109)</f>
        <v>0</v>
      </c>
    </row>
    <row r="1110" spans="1:13">
      <c r="A1110" s="8">
        <v>40476</v>
      </c>
      <c r="B1110" s="3">
        <v>6101.25</v>
      </c>
      <c r="C1110" s="3">
        <v>6151.3</v>
      </c>
      <c r="D1110" s="3">
        <v>6094.6</v>
      </c>
      <c r="E1110" s="3">
        <v>6105.8</v>
      </c>
      <c r="F1110" s="3">
        <v>123118093</v>
      </c>
      <c r="G1110" s="3">
        <f t="shared" si="69"/>
        <v>18.628654558421076</v>
      </c>
      <c r="H1110" s="3">
        <f t="shared" si="70"/>
        <v>18.510291878641528</v>
      </c>
      <c r="I1110" s="3">
        <f>COUNTIF(Expirydates!$A$2:$A$233,Analysis!A1110)</f>
        <v>0</v>
      </c>
      <c r="J1110" s="20">
        <f t="shared" si="68"/>
        <v>18.510291878641528</v>
      </c>
      <c r="K1110" s="3">
        <f>COUNTIF(Expirydates!$B$2:$B$233,Analysis!A1110)</f>
        <v>0</v>
      </c>
      <c r="L1110" s="3">
        <f t="shared" si="71"/>
        <v>18.510291878641528</v>
      </c>
      <c r="M1110" s="3">
        <f>COUNTIF(Expirydates!$C$2:$C$233,Analysis!A1110)</f>
        <v>0</v>
      </c>
    </row>
    <row r="1111" spans="1:13">
      <c r="A1111" s="8">
        <v>40473</v>
      </c>
      <c r="B1111" s="3">
        <v>6113.4</v>
      </c>
      <c r="C1111" s="3">
        <v>6121.1</v>
      </c>
      <c r="D1111" s="3">
        <v>6041.35</v>
      </c>
      <c r="E1111" s="3">
        <v>6066.05</v>
      </c>
      <c r="F1111" s="3">
        <v>109374888</v>
      </c>
      <c r="G1111" s="3">
        <f t="shared" si="69"/>
        <v>18.510291878641528</v>
      </c>
      <c r="H1111" s="3">
        <f t="shared" si="70"/>
        <v>18.628518005397773</v>
      </c>
      <c r="I1111" s="3">
        <f>COUNTIF(Expirydates!$A$2:$A$233,Analysis!A1111)</f>
        <v>0</v>
      </c>
      <c r="J1111" s="20">
        <f t="shared" si="68"/>
        <v>18.628518005397773</v>
      </c>
      <c r="K1111" s="3">
        <f>COUNTIF(Expirydates!$B$2:$B$233,Analysis!A1111)</f>
        <v>0</v>
      </c>
      <c r="L1111" s="3">
        <f t="shared" si="71"/>
        <v>18.628518005397773</v>
      </c>
      <c r="M1111" s="3">
        <f>COUNTIF(Expirydates!$C$2:$C$233,Analysis!A1111)</f>
        <v>0</v>
      </c>
    </row>
    <row r="1112" spans="1:13">
      <c r="A1112" s="8">
        <v>40472</v>
      </c>
      <c r="B1112" s="3">
        <v>6008.9</v>
      </c>
      <c r="C1112" s="3">
        <v>6113.5</v>
      </c>
      <c r="D1112" s="3">
        <v>5984.9</v>
      </c>
      <c r="E1112" s="3">
        <v>6101.5</v>
      </c>
      <c r="F1112" s="3">
        <v>123101282</v>
      </c>
      <c r="G1112" s="3">
        <f t="shared" si="69"/>
        <v>18.628518005397773</v>
      </c>
      <c r="H1112" s="3">
        <f t="shared" si="70"/>
        <v>18.47048952249132</v>
      </c>
      <c r="I1112" s="3">
        <f>COUNTIF(Expirydates!$A$2:$A$233,Analysis!A1112)</f>
        <v>0</v>
      </c>
      <c r="J1112" s="20">
        <f t="shared" si="68"/>
        <v>18.47048952249132</v>
      </c>
      <c r="K1112" s="3">
        <f>COUNTIF(Expirydates!$B$2:$B$233,Analysis!A1112)</f>
        <v>0</v>
      </c>
      <c r="L1112" s="3">
        <f t="shared" si="71"/>
        <v>18.47048952249132</v>
      </c>
      <c r="M1112" s="3">
        <f>COUNTIF(Expirydates!$C$2:$C$233,Analysis!A1112)</f>
        <v>1</v>
      </c>
    </row>
    <row r="1113" spans="1:13">
      <c r="A1113" s="8">
        <v>40471</v>
      </c>
      <c r="B1113" s="3">
        <v>6002.95</v>
      </c>
      <c r="C1113" s="3">
        <v>6038.1</v>
      </c>
      <c r="D1113" s="3">
        <v>5966.75</v>
      </c>
      <c r="E1113" s="3">
        <v>5982.1</v>
      </c>
      <c r="F1113" s="3">
        <v>105107009</v>
      </c>
      <c r="G1113" s="3">
        <f t="shared" si="69"/>
        <v>18.47048952249132</v>
      </c>
      <c r="H1113" s="3">
        <f t="shared" si="70"/>
        <v>18.686565550187737</v>
      </c>
      <c r="I1113" s="3">
        <f>COUNTIF(Expirydates!$A$2:$A$233,Analysis!A1113)</f>
        <v>0</v>
      </c>
      <c r="J1113" s="20">
        <f t="shared" si="68"/>
        <v>18.686565550187737</v>
      </c>
      <c r="K1113" s="3">
        <f>COUNTIF(Expirydates!$B$2:$B$233,Analysis!A1113)</f>
        <v>0</v>
      </c>
      <c r="L1113" s="3">
        <f t="shared" si="71"/>
        <v>18.686565550187737</v>
      </c>
      <c r="M1113" s="3">
        <f>COUNTIF(Expirydates!$C$2:$C$233,Analysis!A1113)</f>
        <v>0</v>
      </c>
    </row>
    <row r="1114" spans="1:13">
      <c r="A1114" s="8">
        <v>40470</v>
      </c>
      <c r="B1114" s="3">
        <v>6114.45</v>
      </c>
      <c r="C1114" s="3">
        <v>6127.05</v>
      </c>
      <c r="D1114" s="3">
        <v>6008.15</v>
      </c>
      <c r="E1114" s="3">
        <v>6027.3</v>
      </c>
      <c r="F1114" s="3">
        <v>130458477</v>
      </c>
      <c r="G1114" s="3">
        <f t="shared" si="69"/>
        <v>18.686565550187737</v>
      </c>
      <c r="H1114" s="3">
        <f t="shared" si="70"/>
        <v>18.748189514180883</v>
      </c>
      <c r="I1114" s="3">
        <f>COUNTIF(Expirydates!$A$2:$A$233,Analysis!A1114)</f>
        <v>0</v>
      </c>
      <c r="J1114" s="20">
        <f t="shared" si="68"/>
        <v>18.748189514180883</v>
      </c>
      <c r="K1114" s="3">
        <f>COUNTIF(Expirydates!$B$2:$B$233,Analysis!A1114)</f>
        <v>0</v>
      </c>
      <c r="L1114" s="3">
        <f t="shared" si="71"/>
        <v>18.748189514180883</v>
      </c>
      <c r="M1114" s="3">
        <f>COUNTIF(Expirydates!$C$2:$C$233,Analysis!A1114)</f>
        <v>0</v>
      </c>
    </row>
    <row r="1115" spans="1:13">
      <c r="A1115" s="8">
        <v>40469</v>
      </c>
      <c r="B1115" s="3">
        <v>6112.75</v>
      </c>
      <c r="C1115" s="3">
        <v>6115.1</v>
      </c>
      <c r="D1115" s="3">
        <v>5985.1</v>
      </c>
      <c r="E1115" s="3">
        <v>6075.95</v>
      </c>
      <c r="F1115" s="3">
        <v>138750722</v>
      </c>
      <c r="G1115" s="3">
        <f t="shared" si="69"/>
        <v>18.748189514180883</v>
      </c>
      <c r="H1115" s="3">
        <f t="shared" si="70"/>
        <v>18.525566945140866</v>
      </c>
      <c r="I1115" s="3">
        <f>COUNTIF(Expirydates!$A$2:$A$233,Analysis!A1115)</f>
        <v>0</v>
      </c>
      <c r="J1115" s="20">
        <f t="shared" si="68"/>
        <v>18.525566945140866</v>
      </c>
      <c r="K1115" s="3">
        <f>COUNTIF(Expirydates!$B$2:$B$233,Analysis!A1115)</f>
        <v>0</v>
      </c>
      <c r="L1115" s="3">
        <f t="shared" si="71"/>
        <v>18.525566945140866</v>
      </c>
      <c r="M1115" s="3">
        <f>COUNTIF(Expirydates!$C$2:$C$233,Analysis!A1115)</f>
        <v>0</v>
      </c>
    </row>
    <row r="1116" spans="1:13">
      <c r="A1116" s="8">
        <v>40466</v>
      </c>
      <c r="B1116" s="3">
        <v>6175.9</v>
      </c>
      <c r="C1116" s="3">
        <v>6200.6</v>
      </c>
      <c r="D1116" s="3">
        <v>6050.35</v>
      </c>
      <c r="E1116" s="3">
        <v>6062.65</v>
      </c>
      <c r="F1116" s="3">
        <v>111058422</v>
      </c>
      <c r="G1116" s="3">
        <f t="shared" si="69"/>
        <v>18.525566945140866</v>
      </c>
      <c r="H1116" s="3">
        <f t="shared" si="70"/>
        <v>18.671333542293336</v>
      </c>
      <c r="I1116" s="3">
        <f>COUNTIF(Expirydates!$A$2:$A$233,Analysis!A1116)</f>
        <v>0</v>
      </c>
      <c r="J1116" s="20">
        <f t="shared" si="68"/>
        <v>18.671333542293336</v>
      </c>
      <c r="K1116" s="3">
        <f>COUNTIF(Expirydates!$B$2:$B$233,Analysis!A1116)</f>
        <v>0</v>
      </c>
      <c r="L1116" s="3">
        <f t="shared" si="71"/>
        <v>18.671333542293336</v>
      </c>
      <c r="M1116" s="3">
        <f>COUNTIF(Expirydates!$C$2:$C$233,Analysis!A1116)</f>
        <v>0</v>
      </c>
    </row>
    <row r="1117" spans="1:13">
      <c r="A1117" s="8">
        <v>40465</v>
      </c>
      <c r="B1117" s="3">
        <v>6234.3</v>
      </c>
      <c r="C1117" s="3">
        <v>6284.1</v>
      </c>
      <c r="D1117" s="3">
        <v>6157.9</v>
      </c>
      <c r="E1117" s="3">
        <v>6177.35</v>
      </c>
      <c r="F1117" s="3">
        <v>128486390</v>
      </c>
      <c r="G1117" s="3">
        <f t="shared" si="69"/>
        <v>18.671333542293336</v>
      </c>
      <c r="H1117" s="3">
        <f t="shared" si="70"/>
        <v>18.817189362183772</v>
      </c>
      <c r="I1117" s="3">
        <f>COUNTIF(Expirydates!$A$2:$A$233,Analysis!A1117)</f>
        <v>0</v>
      </c>
      <c r="J1117" s="20">
        <f t="shared" si="68"/>
        <v>18.817189362183772</v>
      </c>
      <c r="K1117" s="3">
        <f>COUNTIF(Expirydates!$B$2:$B$233,Analysis!A1117)</f>
        <v>0</v>
      </c>
      <c r="L1117" s="3">
        <f t="shared" si="71"/>
        <v>18.817189362183772</v>
      </c>
      <c r="M1117" s="3">
        <f>COUNTIF(Expirydates!$C$2:$C$233,Analysis!A1117)</f>
        <v>0</v>
      </c>
    </row>
    <row r="1118" spans="1:13">
      <c r="A1118" s="8">
        <v>40464</v>
      </c>
      <c r="B1118" s="3">
        <v>6091.45</v>
      </c>
      <c r="C1118" s="3">
        <v>6240.25</v>
      </c>
      <c r="D1118" s="3">
        <v>6089.75</v>
      </c>
      <c r="E1118" s="3">
        <v>6233.9</v>
      </c>
      <c r="F1118" s="3">
        <v>148662525</v>
      </c>
      <c r="G1118" s="3">
        <f t="shared" si="69"/>
        <v>18.817189362183772</v>
      </c>
      <c r="H1118" s="3">
        <f t="shared" si="70"/>
        <v>18.515480484413782</v>
      </c>
      <c r="I1118" s="3">
        <f>COUNTIF(Expirydates!$A$2:$A$233,Analysis!A1118)</f>
        <v>0</v>
      </c>
      <c r="J1118" s="20">
        <f t="shared" si="68"/>
        <v>18.515480484413782</v>
      </c>
      <c r="K1118" s="3">
        <f>COUNTIF(Expirydates!$B$2:$B$233,Analysis!A1118)</f>
        <v>0</v>
      </c>
      <c r="L1118" s="3">
        <f t="shared" si="71"/>
        <v>18.515480484413782</v>
      </c>
      <c r="M1118" s="3">
        <f>COUNTIF(Expirydates!$C$2:$C$233,Analysis!A1118)</f>
        <v>0</v>
      </c>
    </row>
    <row r="1119" spans="1:13">
      <c r="A1119" s="8">
        <v>40463</v>
      </c>
      <c r="B1119" s="3">
        <v>6135.95</v>
      </c>
      <c r="C1119" s="3">
        <v>6144.95</v>
      </c>
      <c r="D1119" s="3">
        <v>6057.95</v>
      </c>
      <c r="E1119" s="3">
        <v>6090.9</v>
      </c>
      <c r="F1119" s="3">
        <v>109943866</v>
      </c>
      <c r="G1119" s="3">
        <f t="shared" si="69"/>
        <v>18.515480484413782</v>
      </c>
      <c r="H1119" s="3">
        <f t="shared" si="70"/>
        <v>18.56717382477839</v>
      </c>
      <c r="I1119" s="3">
        <f>COUNTIF(Expirydates!$A$2:$A$233,Analysis!A1119)</f>
        <v>0</v>
      </c>
      <c r="J1119" s="20">
        <f t="shared" si="68"/>
        <v>18.56717382477839</v>
      </c>
      <c r="K1119" s="3">
        <f>COUNTIF(Expirydates!$B$2:$B$233,Analysis!A1119)</f>
        <v>0</v>
      </c>
      <c r="L1119" s="3">
        <f t="shared" si="71"/>
        <v>18.56717382477839</v>
      </c>
      <c r="M1119" s="3">
        <f>COUNTIF(Expirydates!$C$2:$C$233,Analysis!A1119)</f>
        <v>0</v>
      </c>
    </row>
    <row r="1120" spans="1:13">
      <c r="A1120" s="8">
        <v>40462</v>
      </c>
      <c r="B1120" s="3">
        <v>6105.95</v>
      </c>
      <c r="C1120" s="3">
        <v>6187.75</v>
      </c>
      <c r="D1120" s="3">
        <v>6105.95</v>
      </c>
      <c r="E1120" s="3">
        <v>6135.85</v>
      </c>
      <c r="F1120" s="3">
        <v>115776692</v>
      </c>
      <c r="G1120" s="3">
        <f t="shared" si="69"/>
        <v>18.56717382477839</v>
      </c>
      <c r="H1120" s="3">
        <f t="shared" si="70"/>
        <v>18.718105548977608</v>
      </c>
      <c r="I1120" s="3">
        <f>COUNTIF(Expirydates!$A$2:$A$233,Analysis!A1120)</f>
        <v>0</v>
      </c>
      <c r="J1120" s="20">
        <f t="shared" si="68"/>
        <v>18.718105548977608</v>
      </c>
      <c r="K1120" s="3">
        <f>COUNTIF(Expirydates!$B$2:$B$233,Analysis!A1120)</f>
        <v>0</v>
      </c>
      <c r="L1120" s="3">
        <f t="shared" si="71"/>
        <v>18.718105548977608</v>
      </c>
      <c r="M1120" s="3">
        <f>COUNTIF(Expirydates!$C$2:$C$233,Analysis!A1120)</f>
        <v>0</v>
      </c>
    </row>
    <row r="1121" spans="1:13">
      <c r="A1121" s="8">
        <v>40459</v>
      </c>
      <c r="B1121" s="3">
        <v>6121.4</v>
      </c>
      <c r="C1121" s="3">
        <v>6148.6</v>
      </c>
      <c r="D1121" s="3">
        <v>6067</v>
      </c>
      <c r="E1121" s="3">
        <v>6103.45</v>
      </c>
      <c r="F1121" s="3">
        <v>134638713</v>
      </c>
      <c r="G1121" s="3">
        <f t="shared" si="69"/>
        <v>18.718105548977608</v>
      </c>
      <c r="H1121" s="3">
        <f t="shared" si="70"/>
        <v>18.94470451572861</v>
      </c>
      <c r="I1121" s="3">
        <f>COUNTIF(Expirydates!$A$2:$A$233,Analysis!A1121)</f>
        <v>0</v>
      </c>
      <c r="J1121" s="20">
        <f t="shared" si="68"/>
        <v>18.94470451572861</v>
      </c>
      <c r="K1121" s="3">
        <f>COUNTIF(Expirydates!$B$2:$B$233,Analysis!A1121)</f>
        <v>0</v>
      </c>
      <c r="L1121" s="3">
        <f t="shared" si="71"/>
        <v>18.94470451572861</v>
      </c>
      <c r="M1121" s="3">
        <f>COUNTIF(Expirydates!$C$2:$C$233,Analysis!A1121)</f>
        <v>0</v>
      </c>
    </row>
    <row r="1122" spans="1:13">
      <c r="A1122" s="8">
        <v>40458</v>
      </c>
      <c r="B1122" s="3">
        <v>6186.85</v>
      </c>
      <c r="C1122" s="3">
        <v>6199.45</v>
      </c>
      <c r="D1122" s="3">
        <v>6107.5</v>
      </c>
      <c r="E1122" s="3">
        <v>6120.3</v>
      </c>
      <c r="F1122" s="3">
        <v>168880938</v>
      </c>
      <c r="G1122" s="3">
        <f t="shared" si="69"/>
        <v>18.94470451572861</v>
      </c>
      <c r="H1122" s="3">
        <f t="shared" si="70"/>
        <v>18.842659816189197</v>
      </c>
      <c r="I1122" s="3">
        <f>COUNTIF(Expirydates!$A$2:$A$233,Analysis!A1122)</f>
        <v>0</v>
      </c>
      <c r="J1122" s="20">
        <f t="shared" si="68"/>
        <v>18.842659816189197</v>
      </c>
      <c r="K1122" s="3">
        <f>COUNTIF(Expirydates!$B$2:$B$233,Analysis!A1122)</f>
        <v>0</v>
      </c>
      <c r="L1122" s="3">
        <f t="shared" si="71"/>
        <v>18.842659816189197</v>
      </c>
      <c r="M1122" s="3">
        <f>COUNTIF(Expirydates!$C$2:$C$233,Analysis!A1122)</f>
        <v>0</v>
      </c>
    </row>
    <row r="1123" spans="1:13">
      <c r="A1123" s="8">
        <v>40457</v>
      </c>
      <c r="B1123" s="3">
        <v>6150.95</v>
      </c>
      <c r="C1123" s="3">
        <v>6223.4</v>
      </c>
      <c r="D1123" s="3">
        <v>6148.6</v>
      </c>
      <c r="E1123" s="3">
        <v>6186.45</v>
      </c>
      <c r="F1123" s="3">
        <v>152497661</v>
      </c>
      <c r="G1123" s="3">
        <f t="shared" si="69"/>
        <v>18.842659816189197</v>
      </c>
      <c r="H1123" s="3">
        <f t="shared" si="70"/>
        <v>18.793868064125299</v>
      </c>
      <c r="I1123" s="3">
        <f>COUNTIF(Expirydates!$A$2:$A$233,Analysis!A1123)</f>
        <v>0</v>
      </c>
      <c r="J1123" s="20">
        <f t="shared" si="68"/>
        <v>18.793868064125299</v>
      </c>
      <c r="K1123" s="3">
        <f>COUNTIF(Expirydates!$B$2:$B$233,Analysis!A1123)</f>
        <v>0</v>
      </c>
      <c r="L1123" s="3">
        <f t="shared" si="71"/>
        <v>18.793868064125299</v>
      </c>
      <c r="M1123" s="3">
        <f>COUNTIF(Expirydates!$C$2:$C$233,Analysis!A1123)</f>
        <v>0</v>
      </c>
    </row>
    <row r="1124" spans="1:13">
      <c r="A1124" s="8">
        <v>40456</v>
      </c>
      <c r="B1124" s="3">
        <v>6159.45</v>
      </c>
      <c r="C1124" s="3">
        <v>6188.35</v>
      </c>
      <c r="D1124" s="3">
        <v>6118.05</v>
      </c>
      <c r="E1124" s="3">
        <v>6145.8</v>
      </c>
      <c r="F1124" s="3">
        <v>145235637</v>
      </c>
      <c r="G1124" s="3">
        <f t="shared" si="69"/>
        <v>18.793868064125299</v>
      </c>
      <c r="H1124" s="3">
        <f t="shared" si="70"/>
        <v>19.033704171471353</v>
      </c>
      <c r="I1124" s="3">
        <f>COUNTIF(Expirydates!$A$2:$A$233,Analysis!A1124)</f>
        <v>0</v>
      </c>
      <c r="J1124" s="20">
        <f t="shared" si="68"/>
        <v>19.033704171471353</v>
      </c>
      <c r="K1124" s="3">
        <f>COUNTIF(Expirydates!$B$2:$B$233,Analysis!A1124)</f>
        <v>0</v>
      </c>
      <c r="L1124" s="3">
        <f t="shared" si="71"/>
        <v>19.033704171471353</v>
      </c>
      <c r="M1124" s="3">
        <f>COUNTIF(Expirydates!$C$2:$C$233,Analysis!A1124)</f>
        <v>0</v>
      </c>
    </row>
    <row r="1125" spans="1:13">
      <c r="A1125" s="8">
        <v>40455</v>
      </c>
      <c r="B1125" s="3">
        <v>6144.7</v>
      </c>
      <c r="C1125" s="3">
        <v>6222.1</v>
      </c>
      <c r="D1125" s="3">
        <v>6144.7</v>
      </c>
      <c r="E1125" s="3">
        <v>6159.45</v>
      </c>
      <c r="F1125" s="3">
        <v>184600423</v>
      </c>
      <c r="G1125" s="3">
        <f t="shared" si="69"/>
        <v>19.033704171471353</v>
      </c>
      <c r="H1125" s="3">
        <f t="shared" si="70"/>
        <v>19.003867182910419</v>
      </c>
      <c r="I1125" s="3">
        <f>COUNTIF(Expirydates!$A$2:$A$233,Analysis!A1125)</f>
        <v>0</v>
      </c>
      <c r="J1125" s="20">
        <f t="shared" si="68"/>
        <v>19.003867182910419</v>
      </c>
      <c r="K1125" s="3">
        <f>COUNTIF(Expirydates!$B$2:$B$233,Analysis!A1125)</f>
        <v>0</v>
      </c>
      <c r="L1125" s="3">
        <f t="shared" si="71"/>
        <v>19.003867182910419</v>
      </c>
      <c r="M1125" s="3">
        <f>COUNTIF(Expirydates!$C$2:$C$233,Analysis!A1125)</f>
        <v>0</v>
      </c>
    </row>
    <row r="1126" spans="1:13">
      <c r="A1126" s="8">
        <v>40452</v>
      </c>
      <c r="B1126" s="3">
        <v>6030.3</v>
      </c>
      <c r="C1126" s="3">
        <v>6153.1</v>
      </c>
      <c r="D1126" s="3">
        <v>6030.3</v>
      </c>
      <c r="E1126" s="3">
        <v>6143.4</v>
      </c>
      <c r="F1126" s="3">
        <v>179173861</v>
      </c>
      <c r="G1126" s="3">
        <f t="shared" si="69"/>
        <v>19.003867182910419</v>
      </c>
      <c r="H1126" s="3">
        <f t="shared" si="70"/>
        <v>19.198951087864732</v>
      </c>
      <c r="I1126" s="3">
        <f>COUNTIF(Expirydates!$A$2:$A$233,Analysis!A1126)</f>
        <v>0</v>
      </c>
      <c r="J1126" s="20">
        <f t="shared" si="68"/>
        <v>19.198951087864732</v>
      </c>
      <c r="K1126" s="3">
        <f>COUNTIF(Expirydates!$B$2:$B$233,Analysis!A1126)</f>
        <v>1</v>
      </c>
      <c r="L1126" s="3">
        <f t="shared" si="71"/>
        <v>19.198951087864732</v>
      </c>
      <c r="M1126" s="3">
        <f>COUNTIF(Expirydates!$C$2:$C$233,Analysis!A1126)</f>
        <v>0</v>
      </c>
    </row>
    <row r="1127" spans="1:13">
      <c r="A1127" s="8">
        <v>40451</v>
      </c>
      <c r="B1127" s="3">
        <v>5991.35</v>
      </c>
      <c r="C1127" s="3">
        <v>6048.45</v>
      </c>
      <c r="D1127" s="3">
        <v>5963.6</v>
      </c>
      <c r="E1127" s="3">
        <v>6029.95</v>
      </c>
      <c r="F1127" s="3">
        <v>217770233</v>
      </c>
      <c r="G1127" s="3">
        <f t="shared" si="69"/>
        <v>19.198951087864732</v>
      </c>
      <c r="H1127" s="3">
        <f t="shared" si="70"/>
        <v>19.025840305699116</v>
      </c>
      <c r="I1127" s="3">
        <f>COUNTIF(Expirydates!$A$2:$A$233,Analysis!A1127)</f>
        <v>1</v>
      </c>
      <c r="J1127" s="20">
        <f t="shared" si="68"/>
        <v>19.025840305699116</v>
      </c>
      <c r="K1127" s="3">
        <f>COUNTIF(Expirydates!$B$2:$B$233,Analysis!A1127)</f>
        <v>0</v>
      </c>
      <c r="L1127" s="3">
        <f t="shared" si="71"/>
        <v>19.025840305699116</v>
      </c>
      <c r="M1127" s="3">
        <f>COUNTIF(Expirydates!$C$2:$C$233,Analysis!A1127)</f>
        <v>0</v>
      </c>
    </row>
    <row r="1128" spans="1:13">
      <c r="A1128" s="8">
        <v>40450</v>
      </c>
      <c r="B1128" s="3">
        <v>6029.15</v>
      </c>
      <c r="C1128" s="3">
        <v>6071.55</v>
      </c>
      <c r="D1128" s="3">
        <v>5979.65</v>
      </c>
      <c r="E1128" s="3">
        <v>5991.3</v>
      </c>
      <c r="F1128" s="3">
        <v>183154443</v>
      </c>
      <c r="G1128" s="3">
        <f t="shared" si="69"/>
        <v>19.025840305699116</v>
      </c>
      <c r="H1128" s="3">
        <f t="shared" si="70"/>
        <v>18.955133120774896</v>
      </c>
      <c r="I1128" s="3">
        <f>COUNTIF(Expirydates!$A$2:$A$233,Analysis!A1128)</f>
        <v>0</v>
      </c>
      <c r="J1128" s="20">
        <f t="shared" si="68"/>
        <v>18.955133120774896</v>
      </c>
      <c r="K1128" s="3">
        <f>COUNTIF(Expirydates!$B$2:$B$233,Analysis!A1128)</f>
        <v>0</v>
      </c>
      <c r="L1128" s="3">
        <f t="shared" si="71"/>
        <v>18.955133120774896</v>
      </c>
      <c r="M1128" s="3">
        <f>COUNTIF(Expirydates!$C$2:$C$233,Analysis!A1128)</f>
        <v>0</v>
      </c>
    </row>
    <row r="1129" spans="1:13">
      <c r="A1129" s="8">
        <v>40449</v>
      </c>
      <c r="B1129" s="3">
        <v>6036.05</v>
      </c>
      <c r="C1129" s="3">
        <v>6049.8</v>
      </c>
      <c r="D1129" s="3">
        <v>5991.3</v>
      </c>
      <c r="E1129" s="3">
        <v>6029.5</v>
      </c>
      <c r="F1129" s="3">
        <v>170651346</v>
      </c>
      <c r="G1129" s="3">
        <f t="shared" si="69"/>
        <v>18.955133120774896</v>
      </c>
      <c r="H1129" s="3">
        <f t="shared" si="70"/>
        <v>18.932149524848462</v>
      </c>
      <c r="I1129" s="3">
        <f>COUNTIF(Expirydates!$A$2:$A$233,Analysis!A1129)</f>
        <v>0</v>
      </c>
      <c r="J1129" s="20">
        <f t="shared" si="68"/>
        <v>18.932149524848462</v>
      </c>
      <c r="K1129" s="3">
        <f>COUNTIF(Expirydates!$B$2:$B$233,Analysis!A1129)</f>
        <v>0</v>
      </c>
      <c r="L1129" s="3">
        <f t="shared" si="71"/>
        <v>18.932149524848462</v>
      </c>
      <c r="M1129" s="3">
        <f>COUNTIF(Expirydates!$C$2:$C$233,Analysis!A1129)</f>
        <v>0</v>
      </c>
    </row>
    <row r="1130" spans="1:13">
      <c r="A1130" s="8">
        <v>40448</v>
      </c>
      <c r="B1130" s="3">
        <v>6018.3</v>
      </c>
      <c r="C1130" s="3">
        <v>6073.5</v>
      </c>
      <c r="D1130" s="3">
        <v>6018.3</v>
      </c>
      <c r="E1130" s="3">
        <v>6035.65</v>
      </c>
      <c r="F1130" s="3">
        <v>166773894</v>
      </c>
      <c r="G1130" s="3">
        <f t="shared" si="69"/>
        <v>18.932149524848462</v>
      </c>
      <c r="H1130" s="3">
        <f t="shared" si="70"/>
        <v>18.988587104208165</v>
      </c>
      <c r="I1130" s="3">
        <f>COUNTIF(Expirydates!$A$2:$A$233,Analysis!A1130)</f>
        <v>0</v>
      </c>
      <c r="J1130" s="20">
        <f t="shared" si="68"/>
        <v>18.988587104208165</v>
      </c>
      <c r="K1130" s="3">
        <f>COUNTIF(Expirydates!$B$2:$B$233,Analysis!A1130)</f>
        <v>0</v>
      </c>
      <c r="L1130" s="3">
        <f t="shared" si="71"/>
        <v>18.988587104208165</v>
      </c>
      <c r="M1130" s="3">
        <f>COUNTIF(Expirydates!$C$2:$C$233,Analysis!A1130)</f>
        <v>0</v>
      </c>
    </row>
    <row r="1131" spans="1:13">
      <c r="A1131" s="8">
        <v>40445</v>
      </c>
      <c r="B1131" s="3">
        <v>5959.45</v>
      </c>
      <c r="C1131" s="3">
        <v>6029.1</v>
      </c>
      <c r="D1131" s="3">
        <v>5951.2</v>
      </c>
      <c r="E1131" s="3">
        <v>6018.3</v>
      </c>
      <c r="F1131" s="3">
        <v>176456881</v>
      </c>
      <c r="G1131" s="3">
        <f t="shared" si="69"/>
        <v>18.988587104208165</v>
      </c>
      <c r="H1131" s="3">
        <f t="shared" si="70"/>
        <v>18.725054138016347</v>
      </c>
      <c r="I1131" s="3">
        <f>COUNTIF(Expirydates!$A$2:$A$233,Analysis!A1131)</f>
        <v>0</v>
      </c>
      <c r="J1131" s="20">
        <f t="shared" si="68"/>
        <v>18.725054138016347</v>
      </c>
      <c r="K1131" s="3">
        <f>COUNTIF(Expirydates!$B$2:$B$233,Analysis!A1131)</f>
        <v>0</v>
      </c>
      <c r="L1131" s="3">
        <f t="shared" si="71"/>
        <v>18.725054138016347</v>
      </c>
      <c r="M1131" s="3">
        <f>COUNTIF(Expirydates!$C$2:$C$233,Analysis!A1131)</f>
        <v>0</v>
      </c>
    </row>
    <row r="1132" spans="1:13">
      <c r="A1132" s="8">
        <v>40444</v>
      </c>
      <c r="B1132" s="3">
        <v>5991.05</v>
      </c>
      <c r="C1132" s="3">
        <v>6006.8</v>
      </c>
      <c r="D1132" s="3">
        <v>5932.4</v>
      </c>
      <c r="E1132" s="3">
        <v>5959.55</v>
      </c>
      <c r="F1132" s="3">
        <v>135577520</v>
      </c>
      <c r="G1132" s="3">
        <f t="shared" si="69"/>
        <v>18.725054138016347</v>
      </c>
      <c r="H1132" s="3">
        <f t="shared" si="70"/>
        <v>18.952192886620175</v>
      </c>
      <c r="I1132" s="3">
        <f>COUNTIF(Expirydates!$A$2:$A$233,Analysis!A1132)</f>
        <v>0</v>
      </c>
      <c r="J1132" s="20">
        <f t="shared" si="68"/>
        <v>18.952192886620175</v>
      </c>
      <c r="K1132" s="3">
        <f>COUNTIF(Expirydates!$B$2:$B$233,Analysis!A1132)</f>
        <v>0</v>
      </c>
      <c r="L1132" s="3">
        <f t="shared" si="71"/>
        <v>18.952192886620175</v>
      </c>
      <c r="M1132" s="3">
        <f>COUNTIF(Expirydates!$C$2:$C$233,Analysis!A1132)</f>
        <v>1</v>
      </c>
    </row>
    <row r="1133" spans="1:13">
      <c r="A1133" s="8">
        <v>40443</v>
      </c>
      <c r="B1133" s="3">
        <v>6008.4</v>
      </c>
      <c r="C1133" s="3">
        <v>6037.4</v>
      </c>
      <c r="D1133" s="3">
        <v>5946.45</v>
      </c>
      <c r="E1133" s="3">
        <v>5991</v>
      </c>
      <c r="F1133" s="3">
        <v>170150328</v>
      </c>
      <c r="G1133" s="3">
        <f t="shared" si="69"/>
        <v>18.952192886620175</v>
      </c>
      <c r="H1133" s="3">
        <f t="shared" si="70"/>
        <v>19.118569022723371</v>
      </c>
      <c r="I1133" s="3">
        <f>COUNTIF(Expirydates!$A$2:$A$233,Analysis!A1133)</f>
        <v>0</v>
      </c>
      <c r="J1133" s="20">
        <f t="shared" si="68"/>
        <v>19.118569022723371</v>
      </c>
      <c r="K1133" s="3">
        <f>COUNTIF(Expirydates!$B$2:$B$233,Analysis!A1133)</f>
        <v>0</v>
      </c>
      <c r="L1133" s="3">
        <f t="shared" si="71"/>
        <v>19.118569022723371</v>
      </c>
      <c r="M1133" s="3">
        <f>COUNTIF(Expirydates!$C$2:$C$233,Analysis!A1133)</f>
        <v>0</v>
      </c>
    </row>
    <row r="1134" spans="1:13">
      <c r="A1134" s="8">
        <v>40442</v>
      </c>
      <c r="B1134" s="3">
        <v>5980.5</v>
      </c>
      <c r="C1134" s="3">
        <v>6032.8</v>
      </c>
      <c r="D1134" s="3">
        <v>5961.85</v>
      </c>
      <c r="E1134" s="3">
        <v>6009.05</v>
      </c>
      <c r="F1134" s="3">
        <v>200950471</v>
      </c>
      <c r="G1134" s="3">
        <f t="shared" si="69"/>
        <v>19.118569022723371</v>
      </c>
      <c r="H1134" s="3">
        <f t="shared" si="70"/>
        <v>19.08065718848443</v>
      </c>
      <c r="I1134" s="3">
        <f>COUNTIF(Expirydates!$A$2:$A$233,Analysis!A1134)</f>
        <v>0</v>
      </c>
      <c r="J1134" s="20">
        <f t="shared" si="68"/>
        <v>19.08065718848443</v>
      </c>
      <c r="K1134" s="3">
        <f>COUNTIF(Expirydates!$B$2:$B$233,Analysis!A1134)</f>
        <v>0</v>
      </c>
      <c r="L1134" s="3">
        <f t="shared" si="71"/>
        <v>19.08065718848443</v>
      </c>
      <c r="M1134" s="3">
        <f>COUNTIF(Expirydates!$C$2:$C$233,Analysis!A1134)</f>
        <v>0</v>
      </c>
    </row>
    <row r="1135" spans="1:13">
      <c r="A1135" s="8">
        <v>40441</v>
      </c>
      <c r="B1135" s="3">
        <v>5885.05</v>
      </c>
      <c r="C1135" s="3">
        <v>5989.5</v>
      </c>
      <c r="D1135" s="3">
        <v>5885.05</v>
      </c>
      <c r="E1135" s="3">
        <v>5980.45</v>
      </c>
      <c r="F1135" s="3">
        <v>193474676</v>
      </c>
      <c r="G1135" s="3">
        <f t="shared" si="69"/>
        <v>19.08065718848443</v>
      </c>
      <c r="H1135" s="3">
        <f t="shared" si="70"/>
        <v>19.169169751022828</v>
      </c>
      <c r="I1135" s="3">
        <f>COUNTIF(Expirydates!$A$2:$A$233,Analysis!A1135)</f>
        <v>0</v>
      </c>
      <c r="J1135" s="20">
        <f t="shared" si="68"/>
        <v>19.169169751022828</v>
      </c>
      <c r="K1135" s="3">
        <f>COUNTIF(Expirydates!$B$2:$B$233,Analysis!A1135)</f>
        <v>0</v>
      </c>
      <c r="L1135" s="3">
        <f t="shared" si="71"/>
        <v>19.169169751022828</v>
      </c>
      <c r="M1135" s="3">
        <f>COUNTIF(Expirydates!$C$2:$C$233,Analysis!A1135)</f>
        <v>0</v>
      </c>
    </row>
    <row r="1136" spans="1:13">
      <c r="A1136" s="8">
        <v>40438</v>
      </c>
      <c r="B1136" s="3">
        <v>5828.7</v>
      </c>
      <c r="C1136" s="3">
        <v>5898.4</v>
      </c>
      <c r="D1136" s="3">
        <v>5828.7</v>
      </c>
      <c r="E1136" s="3">
        <v>5884.95</v>
      </c>
      <c r="F1136" s="3">
        <v>211380366</v>
      </c>
      <c r="G1136" s="3">
        <f t="shared" si="69"/>
        <v>19.169169751022828</v>
      </c>
      <c r="H1136" s="3">
        <f t="shared" si="70"/>
        <v>19.075430732572332</v>
      </c>
      <c r="I1136" s="3">
        <f>COUNTIF(Expirydates!$A$2:$A$233,Analysis!A1136)</f>
        <v>0</v>
      </c>
      <c r="J1136" s="20">
        <f t="shared" si="68"/>
        <v>19.075430732572332</v>
      </c>
      <c r="K1136" s="3">
        <f>COUNTIF(Expirydates!$B$2:$B$233,Analysis!A1136)</f>
        <v>0</v>
      </c>
      <c r="L1136" s="3">
        <f t="shared" si="71"/>
        <v>19.075430732572332</v>
      </c>
      <c r="M1136" s="3">
        <f>COUNTIF(Expirydates!$C$2:$C$233,Analysis!A1136)</f>
        <v>0</v>
      </c>
    </row>
    <row r="1137" spans="1:13">
      <c r="A1137" s="8">
        <v>40437</v>
      </c>
      <c r="B1137" s="3">
        <v>5861.1</v>
      </c>
      <c r="C1137" s="3">
        <v>5901.65</v>
      </c>
      <c r="D1137" s="3">
        <v>5815.8</v>
      </c>
      <c r="E1137" s="3">
        <v>5828.7</v>
      </c>
      <c r="F1137" s="3">
        <v>192466127</v>
      </c>
      <c r="G1137" s="3">
        <f t="shared" si="69"/>
        <v>19.075430732572332</v>
      </c>
      <c r="H1137" s="3">
        <f t="shared" si="70"/>
        <v>19.047720696263543</v>
      </c>
      <c r="I1137" s="3">
        <f>COUNTIF(Expirydates!$A$2:$A$233,Analysis!A1137)</f>
        <v>0</v>
      </c>
      <c r="J1137" s="20">
        <f t="shared" si="68"/>
        <v>19.047720696263543</v>
      </c>
      <c r="K1137" s="3">
        <f>COUNTIF(Expirydates!$B$2:$B$233,Analysis!A1137)</f>
        <v>0</v>
      </c>
      <c r="L1137" s="3">
        <f t="shared" si="71"/>
        <v>19.047720696263543</v>
      </c>
      <c r="M1137" s="3">
        <f>COUNTIF(Expirydates!$C$2:$C$233,Analysis!A1137)</f>
        <v>0</v>
      </c>
    </row>
    <row r="1138" spans="1:13">
      <c r="A1138" s="8">
        <v>40436</v>
      </c>
      <c r="B1138" s="3">
        <v>5795.25</v>
      </c>
      <c r="C1138" s="3">
        <v>5869.45</v>
      </c>
      <c r="D1138" s="3">
        <v>5792.2</v>
      </c>
      <c r="E1138" s="3">
        <v>5860.95</v>
      </c>
      <c r="F1138" s="3">
        <v>187206098</v>
      </c>
      <c r="G1138" s="3">
        <f t="shared" si="69"/>
        <v>19.047720696263543</v>
      </c>
      <c r="H1138" s="3">
        <f t="shared" si="70"/>
        <v>19.054221052113192</v>
      </c>
      <c r="I1138" s="3">
        <f>COUNTIF(Expirydates!$A$2:$A$233,Analysis!A1138)</f>
        <v>0</v>
      </c>
      <c r="J1138" s="20">
        <f t="shared" si="68"/>
        <v>19.054221052113192</v>
      </c>
      <c r="K1138" s="3">
        <f>COUNTIF(Expirydates!$B$2:$B$233,Analysis!A1138)</f>
        <v>0</v>
      </c>
      <c r="L1138" s="3">
        <f t="shared" si="71"/>
        <v>19.054221052113192</v>
      </c>
      <c r="M1138" s="3">
        <f>COUNTIF(Expirydates!$C$2:$C$233,Analysis!A1138)</f>
        <v>0</v>
      </c>
    </row>
    <row r="1139" spans="1:13">
      <c r="A1139" s="8">
        <v>40435</v>
      </c>
      <c r="B1139" s="3">
        <v>5760.3</v>
      </c>
      <c r="C1139" s="3">
        <v>5838.45</v>
      </c>
      <c r="D1139" s="3">
        <v>5760.3</v>
      </c>
      <c r="E1139" s="3">
        <v>5795.55</v>
      </c>
      <c r="F1139" s="3">
        <v>188426968</v>
      </c>
      <c r="G1139" s="3">
        <f t="shared" si="69"/>
        <v>19.054221052113192</v>
      </c>
      <c r="H1139" s="3">
        <f t="shared" si="70"/>
        <v>18.844640166372052</v>
      </c>
      <c r="I1139" s="3">
        <f>COUNTIF(Expirydates!$A$2:$A$233,Analysis!A1139)</f>
        <v>0</v>
      </c>
      <c r="J1139" s="20">
        <f t="shared" si="68"/>
        <v>18.844640166372052</v>
      </c>
      <c r="K1139" s="3">
        <f>COUNTIF(Expirydates!$B$2:$B$233,Analysis!A1139)</f>
        <v>0</v>
      </c>
      <c r="L1139" s="3">
        <f t="shared" si="71"/>
        <v>18.844640166372052</v>
      </c>
      <c r="M1139" s="3">
        <f>COUNTIF(Expirydates!$C$2:$C$233,Analysis!A1139)</f>
        <v>0</v>
      </c>
    </row>
    <row r="1140" spans="1:13">
      <c r="A1140" s="8">
        <v>40434</v>
      </c>
      <c r="B1140" s="3">
        <v>5639.2</v>
      </c>
      <c r="C1140" s="3">
        <v>5770.6</v>
      </c>
      <c r="D1140" s="3">
        <v>5639.2</v>
      </c>
      <c r="E1140" s="3">
        <v>5760</v>
      </c>
      <c r="F1140" s="3">
        <v>152799959</v>
      </c>
      <c r="G1140" s="3">
        <f t="shared" si="69"/>
        <v>18.844640166372052</v>
      </c>
      <c r="H1140" s="3">
        <f t="shared" si="70"/>
        <v>18.743206695949425</v>
      </c>
      <c r="I1140" s="3">
        <f>COUNTIF(Expirydates!$A$2:$A$233,Analysis!A1140)</f>
        <v>0</v>
      </c>
      <c r="J1140" s="20">
        <f t="shared" si="68"/>
        <v>18.743206695949425</v>
      </c>
      <c r="K1140" s="3">
        <f>COUNTIF(Expirydates!$B$2:$B$233,Analysis!A1140)</f>
        <v>0</v>
      </c>
      <c r="L1140" s="3">
        <f t="shared" si="71"/>
        <v>18.743206695949425</v>
      </c>
      <c r="M1140" s="3">
        <f>COUNTIF(Expirydates!$C$2:$C$233,Analysis!A1140)</f>
        <v>0</v>
      </c>
    </row>
    <row r="1141" spans="1:13">
      <c r="A1141" s="8">
        <v>40430</v>
      </c>
      <c r="B1141" s="3">
        <v>5608.3</v>
      </c>
      <c r="C1141" s="3">
        <v>5647.45</v>
      </c>
      <c r="D1141" s="3">
        <v>5608.1</v>
      </c>
      <c r="E1141" s="3">
        <v>5640.05</v>
      </c>
      <c r="F1141" s="3">
        <v>138061072</v>
      </c>
      <c r="G1141" s="3">
        <f t="shared" si="69"/>
        <v>18.743206695949425</v>
      </c>
      <c r="H1141" s="3">
        <f t="shared" si="70"/>
        <v>18.723250997863321</v>
      </c>
      <c r="I1141" s="3">
        <f>COUNTIF(Expirydates!$A$2:$A$233,Analysis!A1141)</f>
        <v>0</v>
      </c>
      <c r="J1141" s="20">
        <f t="shared" si="68"/>
        <v>18.723250997863321</v>
      </c>
      <c r="K1141" s="3">
        <f>COUNTIF(Expirydates!$B$2:$B$233,Analysis!A1141)</f>
        <v>0</v>
      </c>
      <c r="L1141" s="3">
        <f t="shared" si="71"/>
        <v>18.723250997863321</v>
      </c>
      <c r="M1141" s="3">
        <f>COUNTIF(Expirydates!$C$2:$C$233,Analysis!A1141)</f>
        <v>0</v>
      </c>
    </row>
    <row r="1142" spans="1:13">
      <c r="A1142" s="8">
        <v>40429</v>
      </c>
      <c r="B1142" s="3">
        <v>5604.25</v>
      </c>
      <c r="C1142" s="3">
        <v>5625.3</v>
      </c>
      <c r="D1142" s="3">
        <v>5567.75</v>
      </c>
      <c r="E1142" s="3">
        <v>5607.85</v>
      </c>
      <c r="F1142" s="3">
        <v>135333275</v>
      </c>
      <c r="G1142" s="3">
        <f t="shared" si="69"/>
        <v>18.723250997863321</v>
      </c>
      <c r="H1142" s="3">
        <f t="shared" si="70"/>
        <v>18.994351541577341</v>
      </c>
      <c r="I1142" s="3">
        <f>COUNTIF(Expirydates!$A$2:$A$233,Analysis!A1142)</f>
        <v>0</v>
      </c>
      <c r="J1142" s="20">
        <f t="shared" si="68"/>
        <v>18.994351541577341</v>
      </c>
      <c r="K1142" s="3">
        <f>COUNTIF(Expirydates!$B$2:$B$233,Analysis!A1142)</f>
        <v>0</v>
      </c>
      <c r="L1142" s="3">
        <f t="shared" si="71"/>
        <v>18.994351541577341</v>
      </c>
      <c r="M1142" s="3">
        <f>COUNTIF(Expirydates!$C$2:$C$233,Analysis!A1142)</f>
        <v>0</v>
      </c>
    </row>
    <row r="1143" spans="1:13">
      <c r="A1143" s="8">
        <v>40428</v>
      </c>
      <c r="B1143" s="3">
        <v>5575.9</v>
      </c>
      <c r="C1143" s="3">
        <v>5625.5</v>
      </c>
      <c r="D1143" s="3">
        <v>5571.65</v>
      </c>
      <c r="E1143" s="3">
        <v>5604</v>
      </c>
      <c r="F1143" s="3">
        <v>177476993</v>
      </c>
      <c r="G1143" s="3">
        <f t="shared" si="69"/>
        <v>18.994351541577341</v>
      </c>
      <c r="H1143" s="3">
        <f t="shared" si="70"/>
        <v>18.884026672309531</v>
      </c>
      <c r="I1143" s="3">
        <f>COUNTIF(Expirydates!$A$2:$A$233,Analysis!A1143)</f>
        <v>0</v>
      </c>
      <c r="J1143" s="20">
        <f t="shared" si="68"/>
        <v>18.884026672309531</v>
      </c>
      <c r="K1143" s="3">
        <f>COUNTIF(Expirydates!$B$2:$B$233,Analysis!A1143)</f>
        <v>0</v>
      </c>
      <c r="L1143" s="3">
        <f t="shared" si="71"/>
        <v>18.884026672309531</v>
      </c>
      <c r="M1143" s="3">
        <f>COUNTIF(Expirydates!$C$2:$C$233,Analysis!A1143)</f>
        <v>0</v>
      </c>
    </row>
    <row r="1144" spans="1:13">
      <c r="A1144" s="8">
        <v>40427</v>
      </c>
      <c r="B1144" s="3">
        <v>5479.55</v>
      </c>
      <c r="C1144" s="3">
        <v>5589.4</v>
      </c>
      <c r="D1144" s="3">
        <v>5479.55</v>
      </c>
      <c r="E1144" s="3">
        <v>5576.95</v>
      </c>
      <c r="F1144" s="3">
        <v>158938306</v>
      </c>
      <c r="G1144" s="3">
        <f t="shared" si="69"/>
        <v>18.884026672309531</v>
      </c>
      <c r="H1144" s="3">
        <f t="shared" si="70"/>
        <v>18.804646174789273</v>
      </c>
      <c r="I1144" s="3">
        <f>COUNTIF(Expirydates!$A$2:$A$233,Analysis!A1144)</f>
        <v>0</v>
      </c>
      <c r="J1144" s="20">
        <f t="shared" si="68"/>
        <v>18.804646174789273</v>
      </c>
      <c r="K1144" s="3">
        <f>COUNTIF(Expirydates!$B$2:$B$233,Analysis!A1144)</f>
        <v>0</v>
      </c>
      <c r="L1144" s="3">
        <f t="shared" si="71"/>
        <v>18.804646174789273</v>
      </c>
      <c r="M1144" s="3">
        <f>COUNTIF(Expirydates!$C$2:$C$233,Analysis!A1144)</f>
        <v>0</v>
      </c>
    </row>
    <row r="1145" spans="1:13">
      <c r="A1145" s="8">
        <v>40424</v>
      </c>
      <c r="B1145" s="3">
        <v>5486.3</v>
      </c>
      <c r="C1145" s="3">
        <v>5510.4</v>
      </c>
      <c r="D1145" s="3">
        <v>5473.65</v>
      </c>
      <c r="E1145" s="3">
        <v>5479.4</v>
      </c>
      <c r="F1145" s="3">
        <v>146809469</v>
      </c>
      <c r="G1145" s="3">
        <f t="shared" si="69"/>
        <v>18.804646174789273</v>
      </c>
      <c r="H1145" s="3">
        <f t="shared" si="70"/>
        <v>18.888592305098914</v>
      </c>
      <c r="I1145" s="3">
        <f>COUNTIF(Expirydates!$A$2:$A$233,Analysis!A1145)</f>
        <v>0</v>
      </c>
      <c r="J1145" s="20">
        <f t="shared" si="68"/>
        <v>18.888592305098914</v>
      </c>
      <c r="K1145" s="3">
        <f>COUNTIF(Expirydates!$B$2:$B$233,Analysis!A1145)</f>
        <v>0</v>
      </c>
      <c r="L1145" s="3">
        <f t="shared" si="71"/>
        <v>18.888592305098914</v>
      </c>
      <c r="M1145" s="3">
        <f>COUNTIF(Expirydates!$C$2:$C$233,Analysis!A1145)</f>
        <v>0</v>
      </c>
    </row>
    <row r="1146" spans="1:13">
      <c r="A1146" s="8">
        <v>40423</v>
      </c>
      <c r="B1146" s="3">
        <v>5471.9</v>
      </c>
      <c r="C1146" s="3">
        <v>5513.95</v>
      </c>
      <c r="D1146" s="3">
        <v>5471.85</v>
      </c>
      <c r="E1146" s="3">
        <v>5486.15</v>
      </c>
      <c r="F1146" s="3">
        <v>159665619</v>
      </c>
      <c r="G1146" s="3">
        <f t="shared" si="69"/>
        <v>18.888592305098914</v>
      </c>
      <c r="H1146" s="3">
        <f t="shared" si="70"/>
        <v>18.786909329182276</v>
      </c>
      <c r="I1146" s="3">
        <f>COUNTIF(Expirydates!$A$2:$A$233,Analysis!A1146)</f>
        <v>0</v>
      </c>
      <c r="J1146" s="20">
        <f t="shared" si="68"/>
        <v>18.786909329182276</v>
      </c>
      <c r="K1146" s="3">
        <f>COUNTIF(Expirydates!$B$2:$B$233,Analysis!A1146)</f>
        <v>0</v>
      </c>
      <c r="L1146" s="3">
        <f t="shared" si="71"/>
        <v>18.786909329182276</v>
      </c>
      <c r="M1146" s="3">
        <f>COUNTIF(Expirydates!$C$2:$C$233,Analysis!A1146)</f>
        <v>0</v>
      </c>
    </row>
    <row r="1147" spans="1:13">
      <c r="A1147" s="8">
        <v>40422</v>
      </c>
      <c r="B1147" s="3">
        <v>5403.05</v>
      </c>
      <c r="C1147" s="3">
        <v>5478.6</v>
      </c>
      <c r="D1147" s="3">
        <v>5403.05</v>
      </c>
      <c r="E1147" s="3">
        <v>5471.85</v>
      </c>
      <c r="F1147" s="3">
        <v>144228489</v>
      </c>
      <c r="G1147" s="3">
        <f t="shared" si="69"/>
        <v>18.786909329182276</v>
      </c>
      <c r="H1147" s="3">
        <f t="shared" si="70"/>
        <v>18.872592758659387</v>
      </c>
      <c r="I1147" s="3">
        <f>COUNTIF(Expirydates!$A$2:$A$233,Analysis!A1147)</f>
        <v>0</v>
      </c>
      <c r="J1147" s="20">
        <f t="shared" si="68"/>
        <v>18.872592758659387</v>
      </c>
      <c r="K1147" s="3">
        <f>COUNTIF(Expirydates!$B$2:$B$233,Analysis!A1147)</f>
        <v>0</v>
      </c>
      <c r="L1147" s="3">
        <f t="shared" si="71"/>
        <v>18.872592758659387</v>
      </c>
      <c r="M1147" s="3">
        <f>COUNTIF(Expirydates!$C$2:$C$233,Analysis!A1147)</f>
        <v>0</v>
      </c>
    </row>
    <row r="1148" spans="1:13">
      <c r="A1148" s="8">
        <v>40421</v>
      </c>
      <c r="B1148" s="3">
        <v>5413.55</v>
      </c>
      <c r="C1148" s="3">
        <v>5413.9</v>
      </c>
      <c r="D1148" s="3">
        <v>5348.9</v>
      </c>
      <c r="E1148" s="3">
        <v>5402.4</v>
      </c>
      <c r="F1148" s="3">
        <v>157131369</v>
      </c>
      <c r="G1148" s="3">
        <f t="shared" si="69"/>
        <v>18.872592758659387</v>
      </c>
      <c r="H1148" s="3">
        <f t="shared" si="70"/>
        <v>18.550326990411005</v>
      </c>
      <c r="I1148" s="3">
        <f>COUNTIF(Expirydates!$A$2:$A$233,Analysis!A1148)</f>
        <v>0</v>
      </c>
      <c r="J1148" s="20">
        <f t="shared" si="68"/>
        <v>18.550326990411005</v>
      </c>
      <c r="K1148" s="3">
        <f>COUNTIF(Expirydates!$B$2:$B$233,Analysis!A1148)</f>
        <v>0</v>
      </c>
      <c r="L1148" s="3">
        <f t="shared" si="71"/>
        <v>18.550326990411005</v>
      </c>
      <c r="M1148" s="3">
        <f>COUNTIF(Expirydates!$C$2:$C$233,Analysis!A1148)</f>
        <v>0</v>
      </c>
    </row>
    <row r="1149" spans="1:13">
      <c r="A1149" s="8">
        <v>40420</v>
      </c>
      <c r="B1149" s="3">
        <v>5408.9</v>
      </c>
      <c r="C1149" s="3">
        <v>5469</v>
      </c>
      <c r="D1149" s="3">
        <v>5390.35</v>
      </c>
      <c r="E1149" s="3">
        <v>5415.45</v>
      </c>
      <c r="F1149" s="3">
        <v>113842559</v>
      </c>
      <c r="G1149" s="3">
        <f t="shared" si="69"/>
        <v>18.550326990411005</v>
      </c>
      <c r="H1149" s="3">
        <f t="shared" si="70"/>
        <v>18.773629515324661</v>
      </c>
      <c r="I1149" s="3">
        <f>COUNTIF(Expirydates!$A$2:$A$233,Analysis!A1149)</f>
        <v>0</v>
      </c>
      <c r="J1149" s="20">
        <f t="shared" si="68"/>
        <v>18.773629515324661</v>
      </c>
      <c r="K1149" s="3">
        <f>COUNTIF(Expirydates!$B$2:$B$233,Analysis!A1149)</f>
        <v>0</v>
      </c>
      <c r="L1149" s="3">
        <f t="shared" si="71"/>
        <v>18.773629515324661</v>
      </c>
      <c r="M1149" s="3">
        <f>COUNTIF(Expirydates!$C$2:$C$233,Analysis!A1149)</f>
        <v>0</v>
      </c>
    </row>
    <row r="1150" spans="1:13">
      <c r="A1150" s="8">
        <v>40417</v>
      </c>
      <c r="B1150" s="3">
        <v>5489.6</v>
      </c>
      <c r="C1150" s="3">
        <v>5495.2</v>
      </c>
      <c r="D1150" s="3">
        <v>5391.95</v>
      </c>
      <c r="E1150" s="3">
        <v>5408.7</v>
      </c>
      <c r="F1150" s="3">
        <v>142325823</v>
      </c>
      <c r="G1150" s="3">
        <f t="shared" si="69"/>
        <v>18.773629515324661</v>
      </c>
      <c r="H1150" s="3">
        <f t="shared" si="70"/>
        <v>19.043288999571825</v>
      </c>
      <c r="I1150" s="3">
        <f>COUNTIF(Expirydates!$A$2:$A$233,Analysis!A1150)</f>
        <v>0</v>
      </c>
      <c r="J1150" s="20">
        <f t="shared" si="68"/>
        <v>19.043288999571825</v>
      </c>
      <c r="K1150" s="3">
        <f>COUNTIF(Expirydates!$B$2:$B$233,Analysis!A1150)</f>
        <v>1</v>
      </c>
      <c r="L1150" s="3">
        <f t="shared" si="71"/>
        <v>19.043288999571825</v>
      </c>
      <c r="M1150" s="3">
        <f>COUNTIF(Expirydates!$C$2:$C$233,Analysis!A1150)</f>
        <v>0</v>
      </c>
    </row>
    <row r="1151" spans="1:13">
      <c r="A1151" s="8">
        <v>40416</v>
      </c>
      <c r="B1151" s="3">
        <v>5462.1</v>
      </c>
      <c r="C1151" s="3">
        <v>5486.55</v>
      </c>
      <c r="D1151" s="3">
        <v>5454.7</v>
      </c>
      <c r="E1151" s="3">
        <v>5477.9</v>
      </c>
      <c r="F1151" s="3">
        <v>186378293</v>
      </c>
      <c r="G1151" s="3">
        <f t="shared" si="69"/>
        <v>19.043288999571825</v>
      </c>
      <c r="H1151" s="3">
        <f t="shared" si="70"/>
        <v>18.876613491021761</v>
      </c>
      <c r="I1151" s="3">
        <f>COUNTIF(Expirydates!$A$2:$A$233,Analysis!A1151)</f>
        <v>1</v>
      </c>
      <c r="J1151" s="20">
        <f t="shared" si="68"/>
        <v>18.876613491021761</v>
      </c>
      <c r="K1151" s="3">
        <f>COUNTIF(Expirydates!$B$2:$B$233,Analysis!A1151)</f>
        <v>0</v>
      </c>
      <c r="L1151" s="3">
        <f t="shared" si="71"/>
        <v>18.876613491021761</v>
      </c>
      <c r="M1151" s="3">
        <f>COUNTIF(Expirydates!$C$2:$C$233,Analysis!A1151)</f>
        <v>0</v>
      </c>
    </row>
    <row r="1152" spans="1:13">
      <c r="A1152" s="8">
        <v>40415</v>
      </c>
      <c r="B1152" s="3">
        <v>5505.3</v>
      </c>
      <c r="C1152" s="3">
        <v>5506.15</v>
      </c>
      <c r="D1152" s="3">
        <v>5452.55</v>
      </c>
      <c r="E1152" s="3">
        <v>5462.35</v>
      </c>
      <c r="F1152" s="3">
        <v>157764424</v>
      </c>
      <c r="G1152" s="3">
        <f t="shared" si="69"/>
        <v>18.876613491021761</v>
      </c>
      <c r="H1152" s="3">
        <f t="shared" si="70"/>
        <v>18.751044928632279</v>
      </c>
      <c r="I1152" s="3">
        <f>COUNTIF(Expirydates!$A$2:$A$233,Analysis!A1152)</f>
        <v>0</v>
      </c>
      <c r="J1152" s="20">
        <f t="shared" si="68"/>
        <v>18.751044928632279</v>
      </c>
      <c r="K1152" s="3">
        <f>COUNTIF(Expirydates!$B$2:$B$233,Analysis!A1152)</f>
        <v>0</v>
      </c>
      <c r="L1152" s="3">
        <f t="shared" si="71"/>
        <v>18.751044928632279</v>
      </c>
      <c r="M1152" s="3">
        <f>COUNTIF(Expirydates!$C$2:$C$233,Analysis!A1152)</f>
        <v>0</v>
      </c>
    </row>
    <row r="1153" spans="1:13">
      <c r="A1153" s="8">
        <v>40414</v>
      </c>
      <c r="B1153" s="3">
        <v>5541.1</v>
      </c>
      <c r="C1153" s="3">
        <v>5547.25</v>
      </c>
      <c r="D1153" s="3">
        <v>5488.45</v>
      </c>
      <c r="E1153" s="3">
        <v>5505.1</v>
      </c>
      <c r="F1153" s="3">
        <v>139147479</v>
      </c>
      <c r="G1153" s="3">
        <f t="shared" si="69"/>
        <v>18.751044928632279</v>
      </c>
      <c r="H1153" s="3">
        <f t="shared" si="70"/>
        <v>18.592405965694031</v>
      </c>
      <c r="I1153" s="3">
        <f>COUNTIF(Expirydates!$A$2:$A$233,Analysis!A1153)</f>
        <v>0</v>
      </c>
      <c r="J1153" s="20">
        <f t="shared" si="68"/>
        <v>18.592405965694031</v>
      </c>
      <c r="K1153" s="3">
        <f>COUNTIF(Expirydates!$B$2:$B$233,Analysis!A1153)</f>
        <v>0</v>
      </c>
      <c r="L1153" s="3">
        <f t="shared" si="71"/>
        <v>18.592405965694031</v>
      </c>
      <c r="M1153" s="3">
        <f>COUNTIF(Expirydates!$C$2:$C$233,Analysis!A1153)</f>
        <v>0</v>
      </c>
    </row>
    <row r="1154" spans="1:13">
      <c r="A1154" s="8">
        <v>40413</v>
      </c>
      <c r="B1154" s="3">
        <v>5531.15</v>
      </c>
      <c r="C1154" s="3">
        <v>5549.8</v>
      </c>
      <c r="D1154" s="3">
        <v>5519.4</v>
      </c>
      <c r="E1154" s="3">
        <v>5543.5</v>
      </c>
      <c r="F1154" s="3">
        <v>118735153</v>
      </c>
      <c r="G1154" s="3">
        <f t="shared" si="69"/>
        <v>18.592405965694031</v>
      </c>
      <c r="H1154" s="3">
        <f t="shared" si="70"/>
        <v>18.785826432617149</v>
      </c>
      <c r="I1154" s="3">
        <f>COUNTIF(Expirydates!$A$2:$A$233,Analysis!A1154)</f>
        <v>0</v>
      </c>
      <c r="J1154" s="20">
        <f t="shared" ref="J1154:J1217" si="72">H1154</f>
        <v>18.785826432617149</v>
      </c>
      <c r="K1154" s="3">
        <f>COUNTIF(Expirydates!$B$2:$B$233,Analysis!A1154)</f>
        <v>0</v>
      </c>
      <c r="L1154" s="3">
        <f t="shared" si="71"/>
        <v>18.785826432617149</v>
      </c>
      <c r="M1154" s="3">
        <f>COUNTIF(Expirydates!$C$2:$C$233,Analysis!A1154)</f>
        <v>0</v>
      </c>
    </row>
    <row r="1155" spans="1:13">
      <c r="A1155" s="8">
        <v>40410</v>
      </c>
      <c r="B1155" s="3">
        <v>5540.8</v>
      </c>
      <c r="C1155" s="3">
        <v>5546.6</v>
      </c>
      <c r="D1155" s="3">
        <v>5513.35</v>
      </c>
      <c r="E1155" s="3">
        <v>5530.65</v>
      </c>
      <c r="F1155" s="3">
        <v>144072389</v>
      </c>
      <c r="G1155" s="3">
        <f t="shared" ref="G1154:H1218" si="73">LN(F1155)</f>
        <v>18.785826432617149</v>
      </c>
      <c r="H1155" s="3">
        <f t="shared" ref="H1155:H1218" si="74">LN(F1156)</f>
        <v>18.937930709373358</v>
      </c>
      <c r="I1155" s="3">
        <f>COUNTIF(Expirydates!$A$2:$A$233,Analysis!A1155)</f>
        <v>0</v>
      </c>
      <c r="J1155" s="20">
        <f t="shared" si="72"/>
        <v>18.937930709373358</v>
      </c>
      <c r="K1155" s="3">
        <f>COUNTIF(Expirydates!$B$2:$B$233,Analysis!A1155)</f>
        <v>0</v>
      </c>
      <c r="L1155" s="3">
        <f t="shared" ref="L1155:L1218" si="75">H1155</f>
        <v>18.937930709373358</v>
      </c>
      <c r="M1155" s="3">
        <f>COUNTIF(Expirydates!$C$2:$C$233,Analysis!A1155)</f>
        <v>0</v>
      </c>
    </row>
    <row r="1156" spans="1:13">
      <c r="A1156" s="8">
        <v>40409</v>
      </c>
      <c r="B1156" s="3">
        <v>5478.25</v>
      </c>
      <c r="C1156" s="3">
        <v>5544.7</v>
      </c>
      <c r="D1156" s="3">
        <v>5478.1</v>
      </c>
      <c r="E1156" s="3">
        <v>5540.2</v>
      </c>
      <c r="F1156" s="3">
        <v>167740837</v>
      </c>
      <c r="G1156" s="3">
        <f t="shared" si="73"/>
        <v>18.937930709373358</v>
      </c>
      <c r="H1156" s="3">
        <f t="shared" si="74"/>
        <v>18.854100792751705</v>
      </c>
      <c r="I1156" s="3">
        <f>COUNTIF(Expirydates!$A$2:$A$233,Analysis!A1156)</f>
        <v>0</v>
      </c>
      <c r="J1156" s="20">
        <f t="shared" si="72"/>
        <v>18.854100792751705</v>
      </c>
      <c r="K1156" s="3">
        <f>COUNTIF(Expirydates!$B$2:$B$233,Analysis!A1156)</f>
        <v>0</v>
      </c>
      <c r="L1156" s="3">
        <f t="shared" si="75"/>
        <v>18.854100792751705</v>
      </c>
      <c r="M1156" s="3">
        <f>COUNTIF(Expirydates!$C$2:$C$233,Analysis!A1156)</f>
        <v>1</v>
      </c>
    </row>
    <row r="1157" spans="1:13">
      <c r="A1157" s="8">
        <v>40408</v>
      </c>
      <c r="B1157" s="3">
        <v>5416.25</v>
      </c>
      <c r="C1157" s="3">
        <v>5487.95</v>
      </c>
      <c r="D1157" s="3">
        <v>5416.25</v>
      </c>
      <c r="E1157" s="3">
        <v>5479.15</v>
      </c>
      <c r="F1157" s="3">
        <v>154252402</v>
      </c>
      <c r="G1157" s="3">
        <f t="shared" si="73"/>
        <v>18.854100792751705</v>
      </c>
      <c r="H1157" s="3">
        <f t="shared" si="74"/>
        <v>18.744806995860408</v>
      </c>
      <c r="I1157" s="3">
        <f>COUNTIF(Expirydates!$A$2:$A$233,Analysis!A1157)</f>
        <v>0</v>
      </c>
      <c r="J1157" s="20">
        <f t="shared" si="72"/>
        <v>18.744806995860408</v>
      </c>
      <c r="K1157" s="3">
        <f>COUNTIF(Expirydates!$B$2:$B$233,Analysis!A1157)</f>
        <v>0</v>
      </c>
      <c r="L1157" s="3">
        <f t="shared" si="75"/>
        <v>18.744806995860408</v>
      </c>
      <c r="M1157" s="3">
        <f>COUNTIF(Expirydates!$C$2:$C$233,Analysis!A1157)</f>
        <v>0</v>
      </c>
    </row>
    <row r="1158" spans="1:13">
      <c r="A1158" s="8">
        <v>40407</v>
      </c>
      <c r="B1158" s="3">
        <v>5422.15</v>
      </c>
      <c r="C1158" s="3">
        <v>5443.55</v>
      </c>
      <c r="D1158" s="3">
        <v>5408.8</v>
      </c>
      <c r="E1158" s="3">
        <v>5414.15</v>
      </c>
      <c r="F1158" s="3">
        <v>138282188</v>
      </c>
      <c r="G1158" s="3">
        <f t="shared" si="73"/>
        <v>18.744806995860408</v>
      </c>
      <c r="H1158" s="3">
        <f t="shared" si="74"/>
        <v>19.05965412756305</v>
      </c>
      <c r="I1158" s="3">
        <f>COUNTIF(Expirydates!$A$2:$A$233,Analysis!A1158)</f>
        <v>0</v>
      </c>
      <c r="J1158" s="20">
        <f t="shared" si="72"/>
        <v>19.05965412756305</v>
      </c>
      <c r="K1158" s="3">
        <f>COUNTIF(Expirydates!$B$2:$B$233,Analysis!A1158)</f>
        <v>0</v>
      </c>
      <c r="L1158" s="3">
        <f t="shared" si="75"/>
        <v>19.05965412756305</v>
      </c>
      <c r="M1158" s="3">
        <f>COUNTIF(Expirydates!$C$2:$C$233,Analysis!A1158)</f>
        <v>0</v>
      </c>
    </row>
    <row r="1159" spans="1:13">
      <c r="A1159" s="8">
        <v>40406</v>
      </c>
      <c r="B1159" s="3">
        <v>5452.1</v>
      </c>
      <c r="C1159" s="3">
        <v>5465.25</v>
      </c>
      <c r="D1159" s="3">
        <v>5397.4</v>
      </c>
      <c r="E1159" s="3">
        <v>5418.3</v>
      </c>
      <c r="F1159" s="3">
        <v>189453492</v>
      </c>
      <c r="G1159" s="3">
        <f t="shared" si="73"/>
        <v>19.05965412756305</v>
      </c>
      <c r="H1159" s="3">
        <f t="shared" si="74"/>
        <v>18.858378306679491</v>
      </c>
      <c r="I1159" s="3">
        <f>COUNTIF(Expirydates!$A$2:$A$233,Analysis!A1159)</f>
        <v>0</v>
      </c>
      <c r="J1159" s="20">
        <f t="shared" si="72"/>
        <v>18.858378306679491</v>
      </c>
      <c r="K1159" s="3">
        <f>COUNTIF(Expirydates!$B$2:$B$233,Analysis!A1159)</f>
        <v>0</v>
      </c>
      <c r="L1159" s="3">
        <f t="shared" si="75"/>
        <v>18.858378306679491</v>
      </c>
      <c r="M1159" s="3">
        <f>COUNTIF(Expirydates!$C$2:$C$233,Analysis!A1159)</f>
        <v>0</v>
      </c>
    </row>
    <row r="1160" spans="1:13">
      <c r="A1160" s="8">
        <v>40403</v>
      </c>
      <c r="B1160" s="3">
        <v>5420.65</v>
      </c>
      <c r="C1160" s="3">
        <v>5476.5</v>
      </c>
      <c r="D1160" s="3">
        <v>5415.5</v>
      </c>
      <c r="E1160" s="3">
        <v>5452.1</v>
      </c>
      <c r="F1160" s="3">
        <v>154913632</v>
      </c>
      <c r="G1160" s="3">
        <f t="shared" si="73"/>
        <v>18.858378306679491</v>
      </c>
      <c r="H1160" s="3">
        <f t="shared" si="74"/>
        <v>18.963234002748607</v>
      </c>
      <c r="I1160" s="3">
        <f>COUNTIF(Expirydates!$A$2:$A$233,Analysis!A1160)</f>
        <v>0</v>
      </c>
      <c r="J1160" s="20">
        <f t="shared" si="72"/>
        <v>18.963234002748607</v>
      </c>
      <c r="K1160" s="3">
        <f>COUNTIF(Expirydates!$B$2:$B$233,Analysis!A1160)</f>
        <v>0</v>
      </c>
      <c r="L1160" s="3">
        <f t="shared" si="75"/>
        <v>18.963234002748607</v>
      </c>
      <c r="M1160" s="3">
        <f>COUNTIF(Expirydates!$C$2:$C$233,Analysis!A1160)</f>
        <v>0</v>
      </c>
    </row>
    <row r="1161" spans="1:13">
      <c r="A1161" s="8">
        <v>40402</v>
      </c>
      <c r="B1161" s="3">
        <v>5418.7</v>
      </c>
      <c r="C1161" s="3">
        <v>5431.1</v>
      </c>
      <c r="D1161" s="3">
        <v>5372.45</v>
      </c>
      <c r="E1161" s="3">
        <v>5416.45</v>
      </c>
      <c r="F1161" s="3">
        <v>172039387</v>
      </c>
      <c r="G1161" s="3">
        <f t="shared" si="73"/>
        <v>18.963234002748607</v>
      </c>
      <c r="H1161" s="3">
        <f t="shared" si="74"/>
        <v>18.978195240005252</v>
      </c>
      <c r="I1161" s="3">
        <f>COUNTIF(Expirydates!$A$2:$A$233,Analysis!A1161)</f>
        <v>0</v>
      </c>
      <c r="J1161" s="20">
        <f t="shared" si="72"/>
        <v>18.978195240005252</v>
      </c>
      <c r="K1161" s="3">
        <f>COUNTIF(Expirydates!$B$2:$B$233,Analysis!A1161)</f>
        <v>0</v>
      </c>
      <c r="L1161" s="3">
        <f t="shared" si="75"/>
        <v>18.978195240005252</v>
      </c>
      <c r="M1161" s="3">
        <f>COUNTIF(Expirydates!$C$2:$C$233,Analysis!A1161)</f>
        <v>0</v>
      </c>
    </row>
    <row r="1162" spans="1:13">
      <c r="A1162" s="8">
        <v>40401</v>
      </c>
      <c r="B1162" s="3">
        <v>5460.7</v>
      </c>
      <c r="C1162" s="3">
        <v>5474.6</v>
      </c>
      <c r="D1162" s="3">
        <v>5412</v>
      </c>
      <c r="E1162" s="3">
        <v>5420.6</v>
      </c>
      <c r="F1162" s="3">
        <v>174632660</v>
      </c>
      <c r="G1162" s="3">
        <f t="shared" si="73"/>
        <v>18.978195240005252</v>
      </c>
      <c r="H1162" s="3">
        <f t="shared" si="74"/>
        <v>18.916706029048356</v>
      </c>
      <c r="I1162" s="3">
        <f>COUNTIF(Expirydates!$A$2:$A$233,Analysis!A1162)</f>
        <v>0</v>
      </c>
      <c r="J1162" s="20">
        <f t="shared" si="72"/>
        <v>18.916706029048356</v>
      </c>
      <c r="K1162" s="3">
        <f>COUNTIF(Expirydates!$B$2:$B$233,Analysis!A1162)</f>
        <v>0</v>
      </c>
      <c r="L1162" s="3">
        <f t="shared" si="75"/>
        <v>18.916706029048356</v>
      </c>
      <c r="M1162" s="3">
        <f>COUNTIF(Expirydates!$C$2:$C$233,Analysis!A1162)</f>
        <v>0</v>
      </c>
    </row>
    <row r="1163" spans="1:13">
      <c r="A1163" s="8">
        <v>40400</v>
      </c>
      <c r="B1163" s="3">
        <v>5486.8</v>
      </c>
      <c r="C1163" s="3">
        <v>5491.45</v>
      </c>
      <c r="D1163" s="3">
        <v>5445.35</v>
      </c>
      <c r="E1163" s="3">
        <v>5460.7</v>
      </c>
      <c r="F1163" s="3">
        <v>164218108</v>
      </c>
      <c r="G1163" s="3">
        <f t="shared" si="73"/>
        <v>18.916706029048356</v>
      </c>
      <c r="H1163" s="3">
        <f t="shared" si="74"/>
        <v>18.735529993999776</v>
      </c>
      <c r="I1163" s="3">
        <f>COUNTIF(Expirydates!$A$2:$A$233,Analysis!A1163)</f>
        <v>0</v>
      </c>
      <c r="J1163" s="20">
        <f t="shared" si="72"/>
        <v>18.735529993999776</v>
      </c>
      <c r="K1163" s="3">
        <f>COUNTIF(Expirydates!$B$2:$B$233,Analysis!A1163)</f>
        <v>0</v>
      </c>
      <c r="L1163" s="3">
        <f t="shared" si="75"/>
        <v>18.735529993999776</v>
      </c>
      <c r="M1163" s="3">
        <f>COUNTIF(Expirydates!$C$2:$C$233,Analysis!A1163)</f>
        <v>0</v>
      </c>
    </row>
    <row r="1164" spans="1:13">
      <c r="A1164" s="8">
        <v>40399</v>
      </c>
      <c r="B1164" s="3">
        <v>5439.8</v>
      </c>
      <c r="C1164" s="3">
        <v>5492.3</v>
      </c>
      <c r="D1164" s="3">
        <v>5433.25</v>
      </c>
      <c r="E1164" s="3">
        <v>5486.15</v>
      </c>
      <c r="F1164" s="3">
        <v>137005276</v>
      </c>
      <c r="G1164" s="3">
        <f t="shared" si="73"/>
        <v>18.735529993999776</v>
      </c>
      <c r="H1164" s="3">
        <f t="shared" si="74"/>
        <v>18.574843512277987</v>
      </c>
      <c r="I1164" s="3">
        <f>COUNTIF(Expirydates!$A$2:$A$233,Analysis!A1164)</f>
        <v>0</v>
      </c>
      <c r="J1164" s="20">
        <f t="shared" si="72"/>
        <v>18.574843512277987</v>
      </c>
      <c r="K1164" s="3">
        <f>COUNTIF(Expirydates!$B$2:$B$233,Analysis!A1164)</f>
        <v>0</v>
      </c>
      <c r="L1164" s="3">
        <f t="shared" si="75"/>
        <v>18.574843512277987</v>
      </c>
      <c r="M1164" s="3">
        <f>COUNTIF(Expirydates!$C$2:$C$233,Analysis!A1164)</f>
        <v>0</v>
      </c>
    </row>
    <row r="1165" spans="1:13">
      <c r="A1165" s="8">
        <v>40396</v>
      </c>
      <c r="B1165" s="3">
        <v>5448.25</v>
      </c>
      <c r="C1165" s="3">
        <v>5471.9</v>
      </c>
      <c r="D1165" s="3">
        <v>5431.35</v>
      </c>
      <c r="E1165" s="3">
        <v>5439.25</v>
      </c>
      <c r="F1165" s="3">
        <v>116668077</v>
      </c>
      <c r="G1165" s="3">
        <f t="shared" si="73"/>
        <v>18.574843512277987</v>
      </c>
      <c r="H1165" s="3">
        <f t="shared" si="74"/>
        <v>18.680257442149244</v>
      </c>
      <c r="I1165" s="3">
        <f>COUNTIF(Expirydates!$A$2:$A$233,Analysis!A1165)</f>
        <v>0</v>
      </c>
      <c r="J1165" s="20">
        <f t="shared" si="72"/>
        <v>18.680257442149244</v>
      </c>
      <c r="K1165" s="3">
        <f>COUNTIF(Expirydates!$B$2:$B$233,Analysis!A1165)</f>
        <v>0</v>
      </c>
      <c r="L1165" s="3">
        <f t="shared" si="75"/>
        <v>18.680257442149244</v>
      </c>
      <c r="M1165" s="3">
        <f>COUNTIF(Expirydates!$C$2:$C$233,Analysis!A1165)</f>
        <v>0</v>
      </c>
    </row>
    <row r="1166" spans="1:13">
      <c r="A1166" s="8">
        <v>40395</v>
      </c>
      <c r="B1166" s="3">
        <v>5470.15</v>
      </c>
      <c r="C1166" s="3">
        <v>5487.15</v>
      </c>
      <c r="D1166" s="3">
        <v>5443.1</v>
      </c>
      <c r="E1166" s="3">
        <v>5447.1</v>
      </c>
      <c r="F1166" s="3">
        <v>129638121</v>
      </c>
      <c r="G1166" s="3">
        <f t="shared" si="73"/>
        <v>18.680257442149244</v>
      </c>
      <c r="H1166" s="3">
        <f t="shared" si="74"/>
        <v>18.609493305188526</v>
      </c>
      <c r="I1166" s="3">
        <f>COUNTIF(Expirydates!$A$2:$A$233,Analysis!A1166)</f>
        <v>0</v>
      </c>
      <c r="J1166" s="20">
        <f t="shared" si="72"/>
        <v>18.609493305188526</v>
      </c>
      <c r="K1166" s="3">
        <f>COUNTIF(Expirydates!$B$2:$B$233,Analysis!A1166)</f>
        <v>0</v>
      </c>
      <c r="L1166" s="3">
        <f t="shared" si="75"/>
        <v>18.609493305188526</v>
      </c>
      <c r="M1166" s="3">
        <f>COUNTIF(Expirydates!$C$2:$C$233,Analysis!A1166)</f>
        <v>0</v>
      </c>
    </row>
    <row r="1167" spans="1:13">
      <c r="A1167" s="8">
        <v>40394</v>
      </c>
      <c r="B1167" s="3">
        <v>5441.35</v>
      </c>
      <c r="C1167" s="3">
        <v>5481.9</v>
      </c>
      <c r="D1167" s="3">
        <v>5428.4</v>
      </c>
      <c r="E1167" s="3">
        <v>5467.85</v>
      </c>
      <c r="F1167" s="3">
        <v>120781454</v>
      </c>
      <c r="G1167" s="3">
        <f t="shared" si="73"/>
        <v>18.609493305188526</v>
      </c>
      <c r="H1167" s="3">
        <f t="shared" si="74"/>
        <v>18.688628767106444</v>
      </c>
      <c r="I1167" s="3">
        <f>COUNTIF(Expirydates!$A$2:$A$233,Analysis!A1167)</f>
        <v>0</v>
      </c>
      <c r="J1167" s="20">
        <f t="shared" si="72"/>
        <v>18.688628767106444</v>
      </c>
      <c r="K1167" s="3">
        <f>COUNTIF(Expirydates!$B$2:$B$233,Analysis!A1167)</f>
        <v>0</v>
      </c>
      <c r="L1167" s="3">
        <f t="shared" si="75"/>
        <v>18.688628767106444</v>
      </c>
      <c r="M1167" s="3">
        <f>COUNTIF(Expirydates!$C$2:$C$233,Analysis!A1167)</f>
        <v>0</v>
      </c>
    </row>
    <row r="1168" spans="1:13">
      <c r="A1168" s="8">
        <v>40393</v>
      </c>
      <c r="B1168" s="3">
        <v>5432.5</v>
      </c>
      <c r="C1168" s="3">
        <v>5459.2</v>
      </c>
      <c r="D1168" s="3">
        <v>5426.4</v>
      </c>
      <c r="E1168" s="3">
        <v>5439.55</v>
      </c>
      <c r="F1168" s="3">
        <v>130727919</v>
      </c>
      <c r="G1168" s="3">
        <f t="shared" si="73"/>
        <v>18.688628767106444</v>
      </c>
      <c r="H1168" s="3">
        <f t="shared" si="74"/>
        <v>18.462122920519974</v>
      </c>
      <c r="I1168" s="3">
        <f>COUNTIF(Expirydates!$A$2:$A$233,Analysis!A1168)</f>
        <v>0</v>
      </c>
      <c r="J1168" s="20">
        <f t="shared" si="72"/>
        <v>18.462122920519974</v>
      </c>
      <c r="K1168" s="3">
        <f>COUNTIF(Expirydates!$B$2:$B$233,Analysis!A1168)</f>
        <v>0</v>
      </c>
      <c r="L1168" s="3">
        <f t="shared" si="75"/>
        <v>18.462122920519974</v>
      </c>
      <c r="M1168" s="3">
        <f>COUNTIF(Expirydates!$C$2:$C$233,Analysis!A1168)</f>
        <v>0</v>
      </c>
    </row>
    <row r="1169" spans="1:13">
      <c r="A1169" s="8">
        <v>40392</v>
      </c>
      <c r="B1169" s="3">
        <v>5369.55</v>
      </c>
      <c r="C1169" s="3">
        <v>5438.85</v>
      </c>
      <c r="D1169" s="3">
        <v>5351.3</v>
      </c>
      <c r="E1169" s="3">
        <v>5431.65</v>
      </c>
      <c r="F1169" s="3">
        <v>104231289</v>
      </c>
      <c r="G1169" s="3">
        <f t="shared" si="73"/>
        <v>18.462122920519974</v>
      </c>
      <c r="H1169" s="3">
        <f t="shared" si="74"/>
        <v>18.696776604727276</v>
      </c>
      <c r="I1169" s="3">
        <f>COUNTIF(Expirydates!$A$2:$A$233,Analysis!A1169)</f>
        <v>0</v>
      </c>
      <c r="J1169" s="20">
        <f t="shared" si="72"/>
        <v>18.696776604727276</v>
      </c>
      <c r="K1169" s="3">
        <f>COUNTIF(Expirydates!$B$2:$B$233,Analysis!A1169)</f>
        <v>0</v>
      </c>
      <c r="L1169" s="3">
        <f t="shared" si="75"/>
        <v>18.696776604727276</v>
      </c>
      <c r="M1169" s="3">
        <f>COUNTIF(Expirydates!$C$2:$C$233,Analysis!A1169)</f>
        <v>0</v>
      </c>
    </row>
    <row r="1170" spans="1:13">
      <c r="A1170" s="8">
        <v>40389</v>
      </c>
      <c r="B1170" s="3">
        <v>5408.4</v>
      </c>
      <c r="C1170" s="3">
        <v>5413.25</v>
      </c>
      <c r="D1170" s="3">
        <v>5349.2</v>
      </c>
      <c r="E1170" s="3">
        <v>5367.6</v>
      </c>
      <c r="F1170" s="3">
        <v>131797420</v>
      </c>
      <c r="G1170" s="3">
        <f t="shared" si="73"/>
        <v>18.696776604727276</v>
      </c>
      <c r="H1170" s="3">
        <f t="shared" si="74"/>
        <v>18.905013087598853</v>
      </c>
      <c r="I1170" s="3">
        <f>COUNTIF(Expirydates!$A$2:$A$233,Analysis!A1170)</f>
        <v>0</v>
      </c>
      <c r="J1170" s="20">
        <f t="shared" si="72"/>
        <v>18.905013087598853</v>
      </c>
      <c r="K1170" s="3">
        <f>COUNTIF(Expirydates!$B$2:$B$233,Analysis!A1170)</f>
        <v>1</v>
      </c>
      <c r="L1170" s="3">
        <f t="shared" si="75"/>
        <v>18.905013087598853</v>
      </c>
      <c r="M1170" s="3">
        <f>COUNTIF(Expirydates!$C$2:$C$233,Analysis!A1170)</f>
        <v>0</v>
      </c>
    </row>
    <row r="1171" spans="1:13">
      <c r="A1171" s="8">
        <v>40388</v>
      </c>
      <c r="B1171" s="3">
        <v>5397.85</v>
      </c>
      <c r="C1171" s="3">
        <v>5415.85</v>
      </c>
      <c r="D1171" s="3">
        <v>5381.55</v>
      </c>
      <c r="E1171" s="3">
        <v>5408.9</v>
      </c>
      <c r="F1171" s="3">
        <v>162309098</v>
      </c>
      <c r="G1171" s="3">
        <f t="shared" si="73"/>
        <v>18.905013087598853</v>
      </c>
      <c r="H1171" s="3">
        <f t="shared" si="74"/>
        <v>18.805526445691122</v>
      </c>
      <c r="I1171" s="3">
        <f>COUNTIF(Expirydates!$A$2:$A$233,Analysis!A1171)</f>
        <v>1</v>
      </c>
      <c r="J1171" s="20">
        <f t="shared" si="72"/>
        <v>18.805526445691122</v>
      </c>
      <c r="K1171" s="3">
        <f>COUNTIF(Expirydates!$B$2:$B$233,Analysis!A1171)</f>
        <v>0</v>
      </c>
      <c r="L1171" s="3">
        <f t="shared" si="75"/>
        <v>18.805526445691122</v>
      </c>
      <c r="M1171" s="3">
        <f>COUNTIF(Expirydates!$C$2:$C$233,Analysis!A1171)</f>
        <v>0</v>
      </c>
    </row>
    <row r="1172" spans="1:13">
      <c r="A1172" s="8">
        <v>40387</v>
      </c>
      <c r="B1172" s="3">
        <v>5436.1</v>
      </c>
      <c r="C1172" s="3">
        <v>5447.85</v>
      </c>
      <c r="D1172" s="3">
        <v>5386.25</v>
      </c>
      <c r="E1172" s="3">
        <v>5397.55</v>
      </c>
      <c r="F1172" s="3">
        <v>146938758</v>
      </c>
      <c r="G1172" s="3">
        <f t="shared" si="73"/>
        <v>18.805526445691122</v>
      </c>
      <c r="H1172" s="3">
        <f t="shared" si="74"/>
        <v>18.860909126346613</v>
      </c>
      <c r="I1172" s="3">
        <f>COUNTIF(Expirydates!$A$2:$A$233,Analysis!A1172)</f>
        <v>0</v>
      </c>
      <c r="J1172" s="20">
        <f t="shared" si="72"/>
        <v>18.860909126346613</v>
      </c>
      <c r="K1172" s="3">
        <f>COUNTIF(Expirydates!$B$2:$B$233,Analysis!A1172)</f>
        <v>0</v>
      </c>
      <c r="L1172" s="3">
        <f t="shared" si="75"/>
        <v>18.860909126346613</v>
      </c>
      <c r="M1172" s="3">
        <f>COUNTIF(Expirydates!$C$2:$C$233,Analysis!A1172)</f>
        <v>0</v>
      </c>
    </row>
    <row r="1173" spans="1:13">
      <c r="A1173" s="8">
        <v>40386</v>
      </c>
      <c r="B1173" s="3">
        <v>5420.2</v>
      </c>
      <c r="C1173" s="3">
        <v>5450.95</v>
      </c>
      <c r="D1173" s="3">
        <v>5407.2</v>
      </c>
      <c r="E1173" s="3">
        <v>5430.6</v>
      </c>
      <c r="F1173" s="3">
        <v>155306187</v>
      </c>
      <c r="G1173" s="3">
        <f t="shared" si="73"/>
        <v>18.860909126346613</v>
      </c>
      <c r="H1173" s="3">
        <f t="shared" si="74"/>
        <v>18.808188065199285</v>
      </c>
      <c r="I1173" s="3">
        <f>COUNTIF(Expirydates!$A$2:$A$233,Analysis!A1173)</f>
        <v>0</v>
      </c>
      <c r="J1173" s="20">
        <f t="shared" si="72"/>
        <v>18.808188065199285</v>
      </c>
      <c r="K1173" s="3">
        <f>COUNTIF(Expirydates!$B$2:$B$233,Analysis!A1173)</f>
        <v>0</v>
      </c>
      <c r="L1173" s="3">
        <f t="shared" si="75"/>
        <v>18.808188065199285</v>
      </c>
      <c r="M1173" s="3">
        <f>COUNTIF(Expirydates!$C$2:$C$233,Analysis!A1173)</f>
        <v>0</v>
      </c>
    </row>
    <row r="1174" spans="1:13">
      <c r="A1174" s="8">
        <v>40385</v>
      </c>
      <c r="B1174" s="3">
        <v>5446.55</v>
      </c>
      <c r="C1174" s="3">
        <v>5466.25</v>
      </c>
      <c r="D1174" s="3">
        <v>5409.2</v>
      </c>
      <c r="E1174" s="3">
        <v>5418.6</v>
      </c>
      <c r="F1174" s="3">
        <v>147330374</v>
      </c>
      <c r="G1174" s="3">
        <f t="shared" si="73"/>
        <v>18.808188065199285</v>
      </c>
      <c r="H1174" s="3">
        <f t="shared" si="74"/>
        <v>18.927052144377896</v>
      </c>
      <c r="I1174" s="3">
        <f>COUNTIF(Expirydates!$A$2:$A$233,Analysis!A1174)</f>
        <v>0</v>
      </c>
      <c r="J1174" s="20">
        <f t="shared" si="72"/>
        <v>18.927052144377896</v>
      </c>
      <c r="K1174" s="3">
        <f>COUNTIF(Expirydates!$B$2:$B$233,Analysis!A1174)</f>
        <v>0</v>
      </c>
      <c r="L1174" s="3">
        <f t="shared" si="75"/>
        <v>18.927052144377896</v>
      </c>
      <c r="M1174" s="3">
        <f>COUNTIF(Expirydates!$C$2:$C$233,Analysis!A1174)</f>
        <v>0</v>
      </c>
    </row>
    <row r="1175" spans="1:13">
      <c r="A1175" s="8">
        <v>40382</v>
      </c>
      <c r="B1175" s="3">
        <v>5441.9</v>
      </c>
      <c r="C1175" s="3">
        <v>5477.5</v>
      </c>
      <c r="D1175" s="3">
        <v>5435.15</v>
      </c>
      <c r="E1175" s="3">
        <v>5449.1</v>
      </c>
      <c r="F1175" s="3">
        <v>165925947</v>
      </c>
      <c r="G1175" s="3">
        <f t="shared" si="73"/>
        <v>18.927052144377896</v>
      </c>
      <c r="H1175" s="3">
        <f t="shared" si="74"/>
        <v>18.865335109590884</v>
      </c>
      <c r="I1175" s="3">
        <f>COUNTIF(Expirydates!$A$2:$A$233,Analysis!A1175)</f>
        <v>0</v>
      </c>
      <c r="J1175" s="20">
        <f t="shared" si="72"/>
        <v>18.865335109590884</v>
      </c>
      <c r="K1175" s="3">
        <f>COUNTIF(Expirydates!$B$2:$B$233,Analysis!A1175)</f>
        <v>0</v>
      </c>
      <c r="L1175" s="3">
        <f t="shared" si="75"/>
        <v>18.865335109590884</v>
      </c>
      <c r="M1175" s="3">
        <f>COUNTIF(Expirydates!$C$2:$C$233,Analysis!A1175)</f>
        <v>0</v>
      </c>
    </row>
    <row r="1176" spans="1:13">
      <c r="A1176" s="8">
        <v>40381</v>
      </c>
      <c r="B1176" s="3">
        <v>5399.15</v>
      </c>
      <c r="C1176" s="3">
        <v>5447.15</v>
      </c>
      <c r="D1176" s="3">
        <v>5372.2</v>
      </c>
      <c r="E1176" s="3">
        <v>5441.95</v>
      </c>
      <c r="F1176" s="3">
        <v>155995093</v>
      </c>
      <c r="G1176" s="3">
        <f t="shared" si="73"/>
        <v>18.865335109590884</v>
      </c>
      <c r="H1176" s="3">
        <f t="shared" si="74"/>
        <v>18.626548215479527</v>
      </c>
      <c r="I1176" s="3">
        <f>COUNTIF(Expirydates!$A$2:$A$233,Analysis!A1176)</f>
        <v>0</v>
      </c>
      <c r="J1176" s="20">
        <f t="shared" si="72"/>
        <v>18.626548215479527</v>
      </c>
      <c r="K1176" s="3">
        <f>COUNTIF(Expirydates!$B$2:$B$233,Analysis!A1176)</f>
        <v>0</v>
      </c>
      <c r="L1176" s="3">
        <f t="shared" si="75"/>
        <v>18.626548215479527</v>
      </c>
      <c r="M1176" s="3">
        <f>COUNTIF(Expirydates!$C$2:$C$233,Analysis!A1176)</f>
        <v>1</v>
      </c>
    </row>
    <row r="1177" spans="1:13">
      <c r="A1177" s="8">
        <v>40380</v>
      </c>
      <c r="B1177" s="3">
        <v>5368.85</v>
      </c>
      <c r="C1177" s="3">
        <v>5409.1</v>
      </c>
      <c r="D1177" s="3">
        <v>5368.85</v>
      </c>
      <c r="E1177" s="3">
        <v>5399.35</v>
      </c>
      <c r="F1177" s="3">
        <v>122859037</v>
      </c>
      <c r="G1177" s="3">
        <f t="shared" si="73"/>
        <v>18.626548215479527</v>
      </c>
      <c r="H1177" s="3">
        <f t="shared" si="74"/>
        <v>18.616465127175076</v>
      </c>
      <c r="I1177" s="3">
        <f>COUNTIF(Expirydates!$A$2:$A$233,Analysis!A1177)</f>
        <v>0</v>
      </c>
      <c r="J1177" s="20">
        <f t="shared" si="72"/>
        <v>18.616465127175076</v>
      </c>
      <c r="K1177" s="3">
        <f>COUNTIF(Expirydates!$B$2:$B$233,Analysis!A1177)</f>
        <v>0</v>
      </c>
      <c r="L1177" s="3">
        <f t="shared" si="75"/>
        <v>18.616465127175076</v>
      </c>
      <c r="M1177" s="3">
        <f>COUNTIF(Expirydates!$C$2:$C$233,Analysis!A1177)</f>
        <v>0</v>
      </c>
    </row>
    <row r="1178" spans="1:13">
      <c r="A1178" s="8">
        <v>40379</v>
      </c>
      <c r="B1178" s="3">
        <v>5387</v>
      </c>
      <c r="C1178" s="3">
        <v>5416.45</v>
      </c>
      <c r="D1178" s="3">
        <v>5353.6</v>
      </c>
      <c r="E1178" s="3">
        <v>5368</v>
      </c>
      <c r="F1178" s="3">
        <v>121626463</v>
      </c>
      <c r="G1178" s="3">
        <f t="shared" si="73"/>
        <v>18.616465127175076</v>
      </c>
      <c r="H1178" s="3">
        <f t="shared" si="74"/>
        <v>18.574129385980175</v>
      </c>
      <c r="I1178" s="3">
        <f>COUNTIF(Expirydates!$A$2:$A$233,Analysis!A1178)</f>
        <v>0</v>
      </c>
      <c r="J1178" s="20">
        <f t="shared" si="72"/>
        <v>18.574129385980175</v>
      </c>
      <c r="K1178" s="3">
        <f>COUNTIF(Expirydates!$B$2:$B$233,Analysis!A1178)</f>
        <v>0</v>
      </c>
      <c r="L1178" s="3">
        <f t="shared" si="75"/>
        <v>18.574129385980175</v>
      </c>
      <c r="M1178" s="3">
        <f>COUNTIF(Expirydates!$C$2:$C$233,Analysis!A1178)</f>
        <v>0</v>
      </c>
    </row>
    <row r="1179" spans="1:13">
      <c r="A1179" s="8">
        <v>40378</v>
      </c>
      <c r="B1179" s="3">
        <v>5392.7</v>
      </c>
      <c r="C1179" s="3">
        <v>5409.1</v>
      </c>
      <c r="D1179" s="3">
        <v>5361.5</v>
      </c>
      <c r="E1179" s="3">
        <v>5386.45</v>
      </c>
      <c r="F1179" s="3">
        <v>116584791</v>
      </c>
      <c r="G1179" s="3">
        <f t="shared" si="73"/>
        <v>18.574129385980175</v>
      </c>
      <c r="H1179" s="3">
        <f t="shared" si="74"/>
        <v>18.77989648233741</v>
      </c>
      <c r="I1179" s="3">
        <f>COUNTIF(Expirydates!$A$2:$A$233,Analysis!A1179)</f>
        <v>0</v>
      </c>
      <c r="J1179" s="20">
        <f t="shared" si="72"/>
        <v>18.77989648233741</v>
      </c>
      <c r="K1179" s="3">
        <f>COUNTIF(Expirydates!$B$2:$B$233,Analysis!A1179)</f>
        <v>0</v>
      </c>
      <c r="L1179" s="3">
        <f t="shared" si="75"/>
        <v>18.77989648233741</v>
      </c>
      <c r="M1179" s="3">
        <f>COUNTIF(Expirydates!$C$2:$C$233,Analysis!A1179)</f>
        <v>0</v>
      </c>
    </row>
    <row r="1180" spans="1:13">
      <c r="A1180" s="8">
        <v>40375</v>
      </c>
      <c r="B1180" s="3">
        <v>5376.65</v>
      </c>
      <c r="C1180" s="3">
        <v>5401.35</v>
      </c>
      <c r="D1180" s="3">
        <v>5374.4</v>
      </c>
      <c r="E1180" s="3">
        <v>5393.9</v>
      </c>
      <c r="F1180" s="3">
        <v>143220575</v>
      </c>
      <c r="G1180" s="3">
        <f t="shared" si="73"/>
        <v>18.77989648233741</v>
      </c>
      <c r="H1180" s="3">
        <f t="shared" si="74"/>
        <v>18.859702013429178</v>
      </c>
      <c r="I1180" s="3">
        <f>COUNTIF(Expirydates!$A$2:$A$233,Analysis!A1180)</f>
        <v>0</v>
      </c>
      <c r="J1180" s="20">
        <f t="shared" si="72"/>
        <v>18.859702013429178</v>
      </c>
      <c r="K1180" s="3">
        <f>COUNTIF(Expirydates!$B$2:$B$233,Analysis!A1180)</f>
        <v>0</v>
      </c>
      <c r="L1180" s="3">
        <f t="shared" si="75"/>
        <v>18.859702013429178</v>
      </c>
      <c r="M1180" s="3">
        <f>COUNTIF(Expirydates!$C$2:$C$233,Analysis!A1180)</f>
        <v>0</v>
      </c>
    </row>
    <row r="1181" spans="1:13">
      <c r="A1181" s="8">
        <v>40374</v>
      </c>
      <c r="B1181" s="3">
        <v>5387.1</v>
      </c>
      <c r="C1181" s="3">
        <v>5399.2</v>
      </c>
      <c r="D1181" s="3">
        <v>5360.6</v>
      </c>
      <c r="E1181" s="3">
        <v>5378.75</v>
      </c>
      <c r="F1181" s="3">
        <v>155118828</v>
      </c>
      <c r="G1181" s="3">
        <f t="shared" si="73"/>
        <v>18.859702013429178</v>
      </c>
      <c r="H1181" s="3">
        <f t="shared" si="74"/>
        <v>19.167534061652191</v>
      </c>
      <c r="I1181" s="3">
        <f>COUNTIF(Expirydates!$A$2:$A$233,Analysis!A1181)</f>
        <v>0</v>
      </c>
      <c r="J1181" s="20">
        <f t="shared" si="72"/>
        <v>19.167534061652191</v>
      </c>
      <c r="K1181" s="3">
        <f>COUNTIF(Expirydates!$B$2:$B$233,Analysis!A1181)</f>
        <v>0</v>
      </c>
      <c r="L1181" s="3">
        <f t="shared" si="75"/>
        <v>19.167534061652191</v>
      </c>
      <c r="M1181" s="3">
        <f>COUNTIF(Expirydates!$C$2:$C$233,Analysis!A1181)</f>
        <v>0</v>
      </c>
    </row>
    <row r="1182" spans="1:13">
      <c r="A1182" s="8">
        <v>40373</v>
      </c>
      <c r="B1182" s="3">
        <v>5402</v>
      </c>
      <c r="C1182" s="3">
        <v>5453.45</v>
      </c>
      <c r="D1182" s="3">
        <v>5371.7</v>
      </c>
      <c r="E1182" s="3">
        <v>5386.15</v>
      </c>
      <c r="F1182" s="3">
        <v>211034896</v>
      </c>
      <c r="G1182" s="3">
        <f t="shared" si="73"/>
        <v>19.167534061652191</v>
      </c>
      <c r="H1182" s="3">
        <f t="shared" si="74"/>
        <v>19.23624901441385</v>
      </c>
      <c r="I1182" s="3">
        <f>COUNTIF(Expirydates!$A$2:$A$233,Analysis!A1182)</f>
        <v>0</v>
      </c>
      <c r="J1182" s="20">
        <f t="shared" si="72"/>
        <v>19.23624901441385</v>
      </c>
      <c r="K1182" s="3">
        <f>COUNTIF(Expirydates!$B$2:$B$233,Analysis!A1182)</f>
        <v>0</v>
      </c>
      <c r="L1182" s="3">
        <f t="shared" si="75"/>
        <v>19.23624901441385</v>
      </c>
      <c r="M1182" s="3">
        <f>COUNTIF(Expirydates!$C$2:$C$233,Analysis!A1182)</f>
        <v>0</v>
      </c>
    </row>
    <row r="1183" spans="1:13">
      <c r="A1183" s="8">
        <v>40372</v>
      </c>
      <c r="B1183" s="3">
        <v>5370.2</v>
      </c>
      <c r="C1183" s="3">
        <v>5406.2</v>
      </c>
      <c r="D1183" s="3">
        <v>5357.85</v>
      </c>
      <c r="E1183" s="3">
        <v>5400.65</v>
      </c>
      <c r="F1183" s="3">
        <v>226045986</v>
      </c>
      <c r="G1183" s="3">
        <f t="shared" si="73"/>
        <v>19.23624901441385</v>
      </c>
      <c r="H1183" s="3">
        <f t="shared" si="74"/>
        <v>19.059900004650256</v>
      </c>
      <c r="I1183" s="3">
        <f>COUNTIF(Expirydates!$A$2:$A$233,Analysis!A1183)</f>
        <v>0</v>
      </c>
      <c r="J1183" s="20">
        <f t="shared" si="72"/>
        <v>19.059900004650256</v>
      </c>
      <c r="K1183" s="3">
        <f>COUNTIF(Expirydates!$B$2:$B$233,Analysis!A1183)</f>
        <v>0</v>
      </c>
      <c r="L1183" s="3">
        <f t="shared" si="75"/>
        <v>19.059900004650256</v>
      </c>
      <c r="M1183" s="3">
        <f>COUNTIF(Expirydates!$C$2:$C$233,Analysis!A1183)</f>
        <v>0</v>
      </c>
    </row>
    <row r="1184" spans="1:13">
      <c r="A1184" s="8">
        <v>40371</v>
      </c>
      <c r="B1184" s="3">
        <v>5352.25</v>
      </c>
      <c r="C1184" s="3">
        <v>5402.7</v>
      </c>
      <c r="D1184" s="3">
        <v>5351.6</v>
      </c>
      <c r="E1184" s="3">
        <v>5383</v>
      </c>
      <c r="F1184" s="3">
        <v>189500080</v>
      </c>
      <c r="G1184" s="3">
        <f t="shared" si="73"/>
        <v>19.059900004650256</v>
      </c>
      <c r="H1184" s="3">
        <f t="shared" si="74"/>
        <v>19.193842848722966</v>
      </c>
      <c r="I1184" s="3">
        <f>COUNTIF(Expirydates!$A$2:$A$233,Analysis!A1184)</f>
        <v>0</v>
      </c>
      <c r="J1184" s="20">
        <f t="shared" si="72"/>
        <v>19.193842848722966</v>
      </c>
      <c r="K1184" s="3">
        <f>COUNTIF(Expirydates!$B$2:$B$233,Analysis!A1184)</f>
        <v>0</v>
      </c>
      <c r="L1184" s="3">
        <f t="shared" si="75"/>
        <v>19.193842848722966</v>
      </c>
      <c r="M1184" s="3">
        <f>COUNTIF(Expirydates!$C$2:$C$233,Analysis!A1184)</f>
        <v>0</v>
      </c>
    </row>
    <row r="1185" spans="1:13">
      <c r="A1185" s="8">
        <v>40368</v>
      </c>
      <c r="B1185" s="3">
        <v>5297.2</v>
      </c>
      <c r="C1185" s="3">
        <v>5359.05</v>
      </c>
      <c r="D1185" s="3">
        <v>5297.2</v>
      </c>
      <c r="E1185" s="3">
        <v>5352.45</v>
      </c>
      <c r="F1185" s="3">
        <v>216660647</v>
      </c>
      <c r="G1185" s="3">
        <f t="shared" si="73"/>
        <v>19.193842848722966</v>
      </c>
      <c r="H1185" s="3">
        <f t="shared" si="74"/>
        <v>18.662034478826413</v>
      </c>
      <c r="I1185" s="3">
        <f>COUNTIF(Expirydates!$A$2:$A$233,Analysis!A1185)</f>
        <v>0</v>
      </c>
      <c r="J1185" s="20">
        <f t="shared" si="72"/>
        <v>18.662034478826413</v>
      </c>
      <c r="K1185" s="3">
        <f>COUNTIF(Expirydates!$B$2:$B$233,Analysis!A1185)</f>
        <v>0</v>
      </c>
      <c r="L1185" s="3">
        <f t="shared" si="75"/>
        <v>18.662034478826413</v>
      </c>
      <c r="M1185" s="3">
        <f>COUNTIF(Expirydates!$C$2:$C$233,Analysis!A1185)</f>
        <v>0</v>
      </c>
    </row>
    <row r="1186" spans="1:13">
      <c r="A1186" s="8">
        <v>40367</v>
      </c>
      <c r="B1186" s="3">
        <v>5242</v>
      </c>
      <c r="C1186" s="3">
        <v>5320.5</v>
      </c>
      <c r="D1186" s="3">
        <v>5242</v>
      </c>
      <c r="E1186" s="3">
        <v>5296.85</v>
      </c>
      <c r="F1186" s="3">
        <v>127297125</v>
      </c>
      <c r="G1186" s="3">
        <f t="shared" si="73"/>
        <v>18.662034478826413</v>
      </c>
      <c r="H1186" s="3">
        <f t="shared" si="74"/>
        <v>18.701264422310523</v>
      </c>
      <c r="I1186" s="3">
        <f>COUNTIF(Expirydates!$A$2:$A$233,Analysis!A1186)</f>
        <v>0</v>
      </c>
      <c r="J1186" s="20">
        <f t="shared" si="72"/>
        <v>18.701264422310523</v>
      </c>
      <c r="K1186" s="3">
        <f>COUNTIF(Expirydates!$B$2:$B$233,Analysis!A1186)</f>
        <v>0</v>
      </c>
      <c r="L1186" s="3">
        <f t="shared" si="75"/>
        <v>18.701264422310523</v>
      </c>
      <c r="M1186" s="3">
        <f>COUNTIF(Expirydates!$C$2:$C$233,Analysis!A1186)</f>
        <v>0</v>
      </c>
    </row>
    <row r="1187" spans="1:13">
      <c r="A1187" s="8">
        <v>40366</v>
      </c>
      <c r="B1187" s="3">
        <v>5293.1</v>
      </c>
      <c r="C1187" s="3">
        <v>5296.75</v>
      </c>
      <c r="D1187" s="3">
        <v>5233.45</v>
      </c>
      <c r="E1187" s="3">
        <v>5241.1000000000004</v>
      </c>
      <c r="F1187" s="3">
        <v>132390232</v>
      </c>
      <c r="G1187" s="3">
        <f t="shared" si="73"/>
        <v>18.701264422310523</v>
      </c>
      <c r="H1187" s="3">
        <f t="shared" si="74"/>
        <v>18.564834688221204</v>
      </c>
      <c r="I1187" s="3">
        <f>COUNTIF(Expirydates!$A$2:$A$233,Analysis!A1187)</f>
        <v>0</v>
      </c>
      <c r="J1187" s="20">
        <f t="shared" si="72"/>
        <v>18.564834688221204</v>
      </c>
      <c r="K1187" s="3">
        <f>COUNTIF(Expirydates!$B$2:$B$233,Analysis!A1187)</f>
        <v>0</v>
      </c>
      <c r="L1187" s="3">
        <f t="shared" si="75"/>
        <v>18.564834688221204</v>
      </c>
      <c r="M1187" s="3">
        <f>COUNTIF(Expirydates!$C$2:$C$233,Analysis!A1187)</f>
        <v>0</v>
      </c>
    </row>
    <row r="1188" spans="1:13">
      <c r="A1188" s="8">
        <v>40365</v>
      </c>
      <c r="B1188" s="3">
        <v>5236.1000000000004</v>
      </c>
      <c r="C1188" s="3">
        <v>5297.45</v>
      </c>
      <c r="D1188" s="3">
        <v>5231.5</v>
      </c>
      <c r="E1188" s="3">
        <v>5289.05</v>
      </c>
      <c r="F1188" s="3">
        <v>115506191</v>
      </c>
      <c r="G1188" s="3">
        <f t="shared" si="73"/>
        <v>18.564834688221204</v>
      </c>
      <c r="H1188" s="3">
        <f t="shared" si="74"/>
        <v>18.426875645862655</v>
      </c>
      <c r="I1188" s="3">
        <f>COUNTIF(Expirydates!$A$2:$A$233,Analysis!A1188)</f>
        <v>0</v>
      </c>
      <c r="J1188" s="20">
        <f t="shared" si="72"/>
        <v>18.426875645862655</v>
      </c>
      <c r="K1188" s="3">
        <f>COUNTIF(Expirydates!$B$2:$B$233,Analysis!A1188)</f>
        <v>0</v>
      </c>
      <c r="L1188" s="3">
        <f t="shared" si="75"/>
        <v>18.426875645862655</v>
      </c>
      <c r="M1188" s="3">
        <f>COUNTIF(Expirydates!$C$2:$C$233,Analysis!A1188)</f>
        <v>0</v>
      </c>
    </row>
    <row r="1189" spans="1:13">
      <c r="A1189" s="8">
        <v>40364</v>
      </c>
      <c r="B1189" s="3">
        <v>5237</v>
      </c>
      <c r="C1189" s="3">
        <v>5252.75</v>
      </c>
      <c r="D1189" s="3">
        <v>5225.8500000000004</v>
      </c>
      <c r="E1189" s="3">
        <v>5235.8999999999996</v>
      </c>
      <c r="F1189" s="3">
        <v>100621413</v>
      </c>
      <c r="G1189" s="3">
        <f t="shared" si="73"/>
        <v>18.426875645862655</v>
      </c>
      <c r="H1189" s="3">
        <f t="shared" si="74"/>
        <v>18.826008182584523</v>
      </c>
      <c r="I1189" s="3">
        <f>COUNTIF(Expirydates!$A$2:$A$233,Analysis!A1189)</f>
        <v>0</v>
      </c>
      <c r="J1189" s="20">
        <f t="shared" si="72"/>
        <v>18.826008182584523</v>
      </c>
      <c r="K1189" s="3">
        <f>COUNTIF(Expirydates!$B$2:$B$233,Analysis!A1189)</f>
        <v>0</v>
      </c>
      <c r="L1189" s="3">
        <f t="shared" si="75"/>
        <v>18.826008182584523</v>
      </c>
      <c r="M1189" s="3">
        <f>COUNTIF(Expirydates!$C$2:$C$233,Analysis!A1189)</f>
        <v>0</v>
      </c>
    </row>
    <row r="1190" spans="1:13">
      <c r="A1190" s="8">
        <v>40361</v>
      </c>
      <c r="B1190" s="3">
        <v>5251.25</v>
      </c>
      <c r="C1190" s="3">
        <v>5277.25</v>
      </c>
      <c r="D1190" s="3">
        <v>5225.6000000000004</v>
      </c>
      <c r="E1190" s="3">
        <v>5237.1000000000004</v>
      </c>
      <c r="F1190" s="3">
        <v>149979351</v>
      </c>
      <c r="G1190" s="3">
        <f t="shared" si="73"/>
        <v>18.826008182584523</v>
      </c>
      <c r="H1190" s="3">
        <f t="shared" si="74"/>
        <v>18.767322148866224</v>
      </c>
      <c r="I1190" s="3">
        <f>COUNTIF(Expirydates!$A$2:$A$233,Analysis!A1190)</f>
        <v>0</v>
      </c>
      <c r="J1190" s="20">
        <f t="shared" si="72"/>
        <v>18.767322148866224</v>
      </c>
      <c r="K1190" s="3">
        <f>COUNTIF(Expirydates!$B$2:$B$233,Analysis!A1190)</f>
        <v>0</v>
      </c>
      <c r="L1190" s="3">
        <f t="shared" si="75"/>
        <v>18.767322148866224</v>
      </c>
      <c r="M1190" s="3">
        <f>COUNTIF(Expirydates!$C$2:$C$233,Analysis!A1190)</f>
        <v>0</v>
      </c>
    </row>
    <row r="1191" spans="1:13">
      <c r="A1191" s="8">
        <v>40360</v>
      </c>
      <c r="B1191" s="3">
        <v>5312.05</v>
      </c>
      <c r="C1191" s="3">
        <v>5312.55</v>
      </c>
      <c r="D1191" s="3">
        <v>5232.1000000000004</v>
      </c>
      <c r="E1191" s="3">
        <v>5251.4</v>
      </c>
      <c r="F1191" s="3">
        <v>141430947</v>
      </c>
      <c r="G1191" s="3">
        <f t="shared" si="73"/>
        <v>18.767322148866224</v>
      </c>
      <c r="H1191" s="3">
        <f t="shared" si="74"/>
        <v>19.028938788520801</v>
      </c>
      <c r="I1191" s="3">
        <f>COUNTIF(Expirydates!$A$2:$A$233,Analysis!A1191)</f>
        <v>0</v>
      </c>
      <c r="J1191" s="20">
        <f t="shared" si="72"/>
        <v>19.028938788520801</v>
      </c>
      <c r="K1191" s="3">
        <f>COUNTIF(Expirydates!$B$2:$B$233,Analysis!A1191)</f>
        <v>0</v>
      </c>
      <c r="L1191" s="3">
        <f t="shared" si="75"/>
        <v>19.028938788520801</v>
      </c>
      <c r="M1191" s="3">
        <f>COUNTIF(Expirydates!$C$2:$C$233,Analysis!A1191)</f>
        <v>0</v>
      </c>
    </row>
    <row r="1192" spans="1:13">
      <c r="A1192" s="8">
        <v>40359</v>
      </c>
      <c r="B1192" s="3">
        <v>5254.25</v>
      </c>
      <c r="C1192" s="3">
        <v>5320.35</v>
      </c>
      <c r="D1192" s="3">
        <v>5210</v>
      </c>
      <c r="E1192" s="3">
        <v>5312.5</v>
      </c>
      <c r="F1192" s="3">
        <v>183722824</v>
      </c>
      <c r="G1192" s="3">
        <f t="shared" si="73"/>
        <v>19.028938788520801</v>
      </c>
      <c r="H1192" s="3">
        <f t="shared" si="74"/>
        <v>18.882653858505513</v>
      </c>
      <c r="I1192" s="3">
        <f>COUNTIF(Expirydates!$A$2:$A$233,Analysis!A1192)</f>
        <v>0</v>
      </c>
      <c r="J1192" s="20">
        <f t="shared" si="72"/>
        <v>18.882653858505513</v>
      </c>
      <c r="K1192" s="3">
        <f>COUNTIF(Expirydates!$B$2:$B$233,Analysis!A1192)</f>
        <v>0</v>
      </c>
      <c r="L1192" s="3">
        <f t="shared" si="75"/>
        <v>18.882653858505513</v>
      </c>
      <c r="M1192" s="3">
        <f>COUNTIF(Expirydates!$C$2:$C$233,Analysis!A1192)</f>
        <v>0</v>
      </c>
    </row>
    <row r="1193" spans="1:13">
      <c r="A1193" s="8">
        <v>40358</v>
      </c>
      <c r="B1193" s="3">
        <v>5333.55</v>
      </c>
      <c r="C1193" s="3">
        <v>5334.15</v>
      </c>
      <c r="D1193" s="3">
        <v>5235.8</v>
      </c>
      <c r="E1193" s="3">
        <v>5256.15</v>
      </c>
      <c r="F1193" s="3">
        <v>158720263</v>
      </c>
      <c r="G1193" s="3">
        <f t="shared" si="73"/>
        <v>18.882653858505513</v>
      </c>
      <c r="H1193" s="3">
        <f t="shared" si="74"/>
        <v>18.853374524180502</v>
      </c>
      <c r="I1193" s="3">
        <f>COUNTIF(Expirydates!$A$2:$A$233,Analysis!A1193)</f>
        <v>0</v>
      </c>
      <c r="J1193" s="20">
        <f t="shared" si="72"/>
        <v>18.853374524180502</v>
      </c>
      <c r="K1193" s="3">
        <f>COUNTIF(Expirydates!$B$2:$B$233,Analysis!A1193)</f>
        <v>0</v>
      </c>
      <c r="L1193" s="3">
        <f t="shared" si="75"/>
        <v>18.853374524180502</v>
      </c>
      <c r="M1193" s="3">
        <f>COUNTIF(Expirydates!$C$2:$C$233,Analysis!A1193)</f>
        <v>0</v>
      </c>
    </row>
    <row r="1194" spans="1:13">
      <c r="A1194" s="8">
        <v>40357</v>
      </c>
      <c r="B1194" s="3">
        <v>5271.1</v>
      </c>
      <c r="C1194" s="3">
        <v>5339.45</v>
      </c>
      <c r="D1194" s="3">
        <v>5270.75</v>
      </c>
      <c r="E1194" s="3">
        <v>5333.5</v>
      </c>
      <c r="F1194" s="3">
        <v>154140414</v>
      </c>
      <c r="G1194" s="3">
        <f t="shared" si="73"/>
        <v>18.853374524180502</v>
      </c>
      <c r="H1194" s="3">
        <f t="shared" si="74"/>
        <v>18.921260891614114</v>
      </c>
      <c r="I1194" s="3">
        <f>COUNTIF(Expirydates!$A$2:$A$233,Analysis!A1194)</f>
        <v>0</v>
      </c>
      <c r="J1194" s="20">
        <f t="shared" si="72"/>
        <v>18.921260891614114</v>
      </c>
      <c r="K1194" s="3">
        <f>COUNTIF(Expirydates!$B$2:$B$233,Analysis!A1194)</f>
        <v>0</v>
      </c>
      <c r="L1194" s="3">
        <f t="shared" si="75"/>
        <v>18.921260891614114</v>
      </c>
      <c r="M1194" s="3">
        <f>COUNTIF(Expirydates!$C$2:$C$233,Analysis!A1194)</f>
        <v>0</v>
      </c>
    </row>
    <row r="1195" spans="1:13">
      <c r="A1195" s="8">
        <v>40354</v>
      </c>
      <c r="B1195" s="3">
        <v>5320.5</v>
      </c>
      <c r="C1195" s="3">
        <v>5320.5</v>
      </c>
      <c r="D1195" s="3">
        <v>5259.9</v>
      </c>
      <c r="E1195" s="3">
        <v>5269.05</v>
      </c>
      <c r="F1195" s="3">
        <v>164967805</v>
      </c>
      <c r="G1195" s="3">
        <f t="shared" si="73"/>
        <v>18.921260891614114</v>
      </c>
      <c r="H1195" s="3">
        <f t="shared" si="74"/>
        <v>19.203609719098729</v>
      </c>
      <c r="I1195" s="3">
        <f>COUNTIF(Expirydates!$A$2:$A$233,Analysis!A1195)</f>
        <v>0</v>
      </c>
      <c r="J1195" s="20">
        <f t="shared" si="72"/>
        <v>19.203609719098729</v>
      </c>
      <c r="K1195" s="3">
        <f>COUNTIF(Expirydates!$B$2:$B$233,Analysis!A1195)</f>
        <v>1</v>
      </c>
      <c r="L1195" s="3">
        <f t="shared" si="75"/>
        <v>19.203609719098729</v>
      </c>
      <c r="M1195" s="3">
        <f>COUNTIF(Expirydates!$C$2:$C$233,Analysis!A1195)</f>
        <v>0</v>
      </c>
    </row>
    <row r="1196" spans="1:13">
      <c r="A1196" s="8">
        <v>40353</v>
      </c>
      <c r="B1196" s="3">
        <v>5323.25</v>
      </c>
      <c r="C1196" s="3">
        <v>5348.3</v>
      </c>
      <c r="D1196" s="3">
        <v>5284.55</v>
      </c>
      <c r="E1196" s="3">
        <v>5320.6</v>
      </c>
      <c r="F1196" s="3">
        <v>218787111</v>
      </c>
      <c r="G1196" s="3">
        <f t="shared" si="73"/>
        <v>19.203609719098729</v>
      </c>
      <c r="H1196" s="3">
        <f t="shared" si="74"/>
        <v>18.827215000317789</v>
      </c>
      <c r="I1196" s="3">
        <f>COUNTIF(Expirydates!$A$2:$A$233,Analysis!A1196)</f>
        <v>1</v>
      </c>
      <c r="J1196" s="20">
        <f t="shared" si="72"/>
        <v>18.827215000317789</v>
      </c>
      <c r="K1196" s="3">
        <f>COUNTIF(Expirydates!$B$2:$B$233,Analysis!A1196)</f>
        <v>0</v>
      </c>
      <c r="L1196" s="3">
        <f t="shared" si="75"/>
        <v>18.827215000317789</v>
      </c>
      <c r="M1196" s="3">
        <f>COUNTIF(Expirydates!$C$2:$C$233,Analysis!A1196)</f>
        <v>0</v>
      </c>
    </row>
    <row r="1197" spans="1:13">
      <c r="A1197" s="8">
        <v>40352</v>
      </c>
      <c r="B1197" s="3">
        <v>5316.15</v>
      </c>
      <c r="C1197" s="3">
        <v>5333.3</v>
      </c>
      <c r="D1197" s="3">
        <v>5288.15</v>
      </c>
      <c r="E1197" s="3">
        <v>5323.15</v>
      </c>
      <c r="F1197" s="3">
        <v>150160458</v>
      </c>
      <c r="G1197" s="3">
        <f t="shared" si="73"/>
        <v>18.827215000317789</v>
      </c>
      <c r="H1197" s="3">
        <f t="shared" si="74"/>
        <v>18.903374499362243</v>
      </c>
      <c r="I1197" s="3">
        <f>COUNTIF(Expirydates!$A$2:$A$233,Analysis!A1197)</f>
        <v>0</v>
      </c>
      <c r="J1197" s="20">
        <f t="shared" si="72"/>
        <v>18.903374499362243</v>
      </c>
      <c r="K1197" s="3">
        <f>COUNTIF(Expirydates!$B$2:$B$233,Analysis!A1197)</f>
        <v>0</v>
      </c>
      <c r="L1197" s="3">
        <f t="shared" si="75"/>
        <v>18.903374499362243</v>
      </c>
      <c r="M1197" s="3">
        <f>COUNTIF(Expirydates!$C$2:$C$233,Analysis!A1197)</f>
        <v>0</v>
      </c>
    </row>
    <row r="1198" spans="1:13">
      <c r="A1198" s="8">
        <v>40351</v>
      </c>
      <c r="B1198" s="3">
        <v>5353.95</v>
      </c>
      <c r="C1198" s="3">
        <v>5354.35</v>
      </c>
      <c r="D1198" s="3">
        <v>5311.05</v>
      </c>
      <c r="E1198" s="3">
        <v>5316.55</v>
      </c>
      <c r="F1198" s="3">
        <v>162043358</v>
      </c>
      <c r="G1198" s="3">
        <f t="shared" si="73"/>
        <v>18.903374499362243</v>
      </c>
      <c r="H1198" s="3">
        <f t="shared" si="74"/>
        <v>19.042332475975723</v>
      </c>
      <c r="I1198" s="3">
        <f>COUNTIF(Expirydates!$A$2:$A$233,Analysis!A1198)</f>
        <v>0</v>
      </c>
      <c r="J1198" s="20">
        <f t="shared" si="72"/>
        <v>19.042332475975723</v>
      </c>
      <c r="K1198" s="3">
        <f>COUNTIF(Expirydates!$B$2:$B$233,Analysis!A1198)</f>
        <v>0</v>
      </c>
      <c r="L1198" s="3">
        <f t="shared" si="75"/>
        <v>19.042332475975723</v>
      </c>
      <c r="M1198" s="3">
        <f>COUNTIF(Expirydates!$C$2:$C$233,Analysis!A1198)</f>
        <v>0</v>
      </c>
    </row>
    <row r="1199" spans="1:13">
      <c r="A1199" s="8">
        <v>40350</v>
      </c>
      <c r="B1199" s="3">
        <v>5266.5</v>
      </c>
      <c r="C1199" s="3">
        <v>5366.75</v>
      </c>
      <c r="D1199" s="3">
        <v>5266.5</v>
      </c>
      <c r="E1199" s="3">
        <v>5353.3</v>
      </c>
      <c r="F1199" s="3">
        <v>186200103</v>
      </c>
      <c r="G1199" s="3">
        <f t="shared" si="73"/>
        <v>19.042332475975723</v>
      </c>
      <c r="H1199" s="3">
        <f t="shared" si="74"/>
        <v>19.139486728725778</v>
      </c>
      <c r="I1199" s="3">
        <f>COUNTIF(Expirydates!$A$2:$A$233,Analysis!A1199)</f>
        <v>0</v>
      </c>
      <c r="J1199" s="20">
        <f t="shared" si="72"/>
        <v>19.139486728725778</v>
      </c>
      <c r="K1199" s="3">
        <f>COUNTIF(Expirydates!$B$2:$B$233,Analysis!A1199)</f>
        <v>0</v>
      </c>
      <c r="L1199" s="3">
        <f t="shared" si="75"/>
        <v>19.139486728725778</v>
      </c>
      <c r="M1199" s="3">
        <f>COUNTIF(Expirydates!$C$2:$C$233,Analysis!A1199)</f>
        <v>0</v>
      </c>
    </row>
    <row r="1200" spans="1:13">
      <c r="A1200" s="8">
        <v>40347</v>
      </c>
      <c r="B1200" s="3">
        <v>5274.95</v>
      </c>
      <c r="C1200" s="3">
        <v>5302.3</v>
      </c>
      <c r="D1200" s="3">
        <v>5245.5</v>
      </c>
      <c r="E1200" s="3">
        <v>5262.6</v>
      </c>
      <c r="F1200" s="3">
        <v>205198165</v>
      </c>
      <c r="G1200" s="3">
        <f t="shared" si="73"/>
        <v>19.139486728725778</v>
      </c>
      <c r="H1200" s="3">
        <f t="shared" si="74"/>
        <v>19.062291021507221</v>
      </c>
      <c r="I1200" s="3">
        <f>COUNTIF(Expirydates!$A$2:$A$233,Analysis!A1200)</f>
        <v>0</v>
      </c>
      <c r="J1200" s="20">
        <f t="shared" si="72"/>
        <v>19.062291021507221</v>
      </c>
      <c r="K1200" s="3">
        <f>COUNTIF(Expirydates!$B$2:$B$233,Analysis!A1200)</f>
        <v>0</v>
      </c>
      <c r="L1200" s="3">
        <f t="shared" si="75"/>
        <v>19.062291021507221</v>
      </c>
      <c r="M1200" s="3">
        <f>COUNTIF(Expirydates!$C$2:$C$233,Analysis!A1200)</f>
        <v>0</v>
      </c>
    </row>
    <row r="1201" spans="1:13">
      <c r="A1201" s="8">
        <v>40346</v>
      </c>
      <c r="B1201" s="3">
        <v>5233.6499999999996</v>
      </c>
      <c r="C1201" s="3">
        <v>5285.55</v>
      </c>
      <c r="D1201" s="3">
        <v>5206.55</v>
      </c>
      <c r="E1201" s="3">
        <v>5274.85</v>
      </c>
      <c r="F1201" s="3">
        <v>189953720</v>
      </c>
      <c r="G1201" s="3">
        <f t="shared" si="73"/>
        <v>19.062291021507221</v>
      </c>
      <c r="H1201" s="3">
        <f t="shared" si="74"/>
        <v>19.132293481858134</v>
      </c>
      <c r="I1201" s="3">
        <f>COUNTIF(Expirydates!$A$2:$A$233,Analysis!A1201)</f>
        <v>0</v>
      </c>
      <c r="J1201" s="20">
        <f t="shared" si="72"/>
        <v>19.132293481858134</v>
      </c>
      <c r="K1201" s="3">
        <f>COUNTIF(Expirydates!$B$2:$B$233,Analysis!A1201)</f>
        <v>0</v>
      </c>
      <c r="L1201" s="3">
        <f t="shared" si="75"/>
        <v>19.132293481858134</v>
      </c>
      <c r="M1201" s="3">
        <f>COUNTIF(Expirydates!$C$2:$C$233,Analysis!A1201)</f>
        <v>1</v>
      </c>
    </row>
    <row r="1202" spans="1:13">
      <c r="A1202" s="8">
        <v>40345</v>
      </c>
      <c r="B1202" s="3">
        <v>5225.05</v>
      </c>
      <c r="C1202" s="3">
        <v>5255.65</v>
      </c>
      <c r="D1202" s="3">
        <v>5214.8999999999996</v>
      </c>
      <c r="E1202" s="3">
        <v>5233.3500000000004</v>
      </c>
      <c r="F1202" s="3">
        <v>203727420</v>
      </c>
      <c r="G1202" s="3">
        <f t="shared" si="73"/>
        <v>19.132293481858134</v>
      </c>
      <c r="H1202" s="3">
        <f t="shared" si="74"/>
        <v>19.204264725947827</v>
      </c>
      <c r="I1202" s="3">
        <f>COUNTIF(Expirydates!$A$2:$A$233,Analysis!A1202)</f>
        <v>0</v>
      </c>
      <c r="J1202" s="20">
        <f t="shared" si="72"/>
        <v>19.204264725947827</v>
      </c>
      <c r="K1202" s="3">
        <f>COUNTIF(Expirydates!$B$2:$B$233,Analysis!A1202)</f>
        <v>0</v>
      </c>
      <c r="L1202" s="3">
        <f t="shared" si="75"/>
        <v>19.204264725947827</v>
      </c>
      <c r="M1202" s="3">
        <f>COUNTIF(Expirydates!$C$2:$C$233,Analysis!A1202)</f>
        <v>0</v>
      </c>
    </row>
    <row r="1203" spans="1:13">
      <c r="A1203" s="8">
        <v>40344</v>
      </c>
      <c r="B1203" s="3">
        <v>5201.3</v>
      </c>
      <c r="C1203" s="3">
        <v>5231.45</v>
      </c>
      <c r="D1203" s="3">
        <v>5171.05</v>
      </c>
      <c r="E1203" s="3">
        <v>5222.3500000000004</v>
      </c>
      <c r="F1203" s="3">
        <v>218930465</v>
      </c>
      <c r="G1203" s="3">
        <f t="shared" si="73"/>
        <v>19.204264725947827</v>
      </c>
      <c r="H1203" s="3">
        <f t="shared" si="74"/>
        <v>18.883352554734554</v>
      </c>
      <c r="I1203" s="3">
        <f>COUNTIF(Expirydates!$A$2:$A$233,Analysis!A1203)</f>
        <v>0</v>
      </c>
      <c r="J1203" s="20">
        <f t="shared" si="72"/>
        <v>18.883352554734554</v>
      </c>
      <c r="K1203" s="3">
        <f>COUNTIF(Expirydates!$B$2:$B$233,Analysis!A1203)</f>
        <v>0</v>
      </c>
      <c r="L1203" s="3">
        <f t="shared" si="75"/>
        <v>18.883352554734554</v>
      </c>
      <c r="M1203" s="3">
        <f>COUNTIF(Expirydates!$C$2:$C$233,Analysis!A1203)</f>
        <v>0</v>
      </c>
    </row>
    <row r="1204" spans="1:13">
      <c r="A1204" s="8">
        <v>40343</v>
      </c>
      <c r="B1204" s="3">
        <v>5120.1499999999996</v>
      </c>
      <c r="C1204" s="3">
        <v>5201.25</v>
      </c>
      <c r="D1204" s="3">
        <v>5120.1499999999996</v>
      </c>
      <c r="E1204" s="3">
        <v>5197.7</v>
      </c>
      <c r="F1204" s="3">
        <v>158831199</v>
      </c>
      <c r="G1204" s="3">
        <f t="shared" si="73"/>
        <v>18.883352554734554</v>
      </c>
      <c r="H1204" s="3">
        <f t="shared" si="74"/>
        <v>19.105503623455871</v>
      </c>
      <c r="I1204" s="3">
        <f>COUNTIF(Expirydates!$A$2:$A$233,Analysis!A1204)</f>
        <v>0</v>
      </c>
      <c r="J1204" s="20">
        <f t="shared" si="72"/>
        <v>19.105503623455871</v>
      </c>
      <c r="K1204" s="3">
        <f>COUNTIF(Expirydates!$B$2:$B$233,Analysis!A1204)</f>
        <v>0</v>
      </c>
      <c r="L1204" s="3">
        <f t="shared" si="75"/>
        <v>19.105503623455871</v>
      </c>
      <c r="M1204" s="3">
        <f>COUNTIF(Expirydates!$C$2:$C$233,Analysis!A1204)</f>
        <v>0</v>
      </c>
    </row>
    <row r="1205" spans="1:13">
      <c r="A1205" s="8">
        <v>40340</v>
      </c>
      <c r="B1205" s="3">
        <v>5078.75</v>
      </c>
      <c r="C1205" s="3">
        <v>5139.05</v>
      </c>
      <c r="D1205" s="3">
        <v>5078.75</v>
      </c>
      <c r="E1205" s="3">
        <v>5119.3500000000004</v>
      </c>
      <c r="F1205" s="3">
        <v>198342050</v>
      </c>
      <c r="G1205" s="3">
        <f t="shared" si="73"/>
        <v>19.105503623455871</v>
      </c>
      <c r="H1205" s="3">
        <f t="shared" si="74"/>
        <v>18.99083168745436</v>
      </c>
      <c r="I1205" s="3">
        <f>COUNTIF(Expirydates!$A$2:$A$233,Analysis!A1205)</f>
        <v>0</v>
      </c>
      <c r="J1205" s="20">
        <f t="shared" si="72"/>
        <v>18.99083168745436</v>
      </c>
      <c r="K1205" s="3">
        <f>COUNTIF(Expirydates!$B$2:$B$233,Analysis!A1205)</f>
        <v>0</v>
      </c>
      <c r="L1205" s="3">
        <f t="shared" si="75"/>
        <v>18.99083168745436</v>
      </c>
      <c r="M1205" s="3">
        <f>COUNTIF(Expirydates!$C$2:$C$233,Analysis!A1205)</f>
        <v>0</v>
      </c>
    </row>
    <row r="1206" spans="1:13">
      <c r="A1206" s="8">
        <v>40339</v>
      </c>
      <c r="B1206" s="3">
        <v>4999.6000000000004</v>
      </c>
      <c r="C1206" s="3">
        <v>5085.2</v>
      </c>
      <c r="D1206" s="3">
        <v>4997.6000000000004</v>
      </c>
      <c r="E1206" s="3">
        <v>5078.6000000000004</v>
      </c>
      <c r="F1206" s="3">
        <v>176853398</v>
      </c>
      <c r="G1206" s="3">
        <f t="shared" si="73"/>
        <v>18.99083168745436</v>
      </c>
      <c r="H1206" s="3">
        <f t="shared" si="74"/>
        <v>19.113392499728697</v>
      </c>
      <c r="I1206" s="3">
        <f>COUNTIF(Expirydates!$A$2:$A$233,Analysis!A1206)</f>
        <v>0</v>
      </c>
      <c r="J1206" s="20">
        <f t="shared" si="72"/>
        <v>19.113392499728697</v>
      </c>
      <c r="K1206" s="3">
        <f>COUNTIF(Expirydates!$B$2:$B$233,Analysis!A1206)</f>
        <v>0</v>
      </c>
      <c r="L1206" s="3">
        <f t="shared" si="75"/>
        <v>19.113392499728697</v>
      </c>
      <c r="M1206" s="3">
        <f>COUNTIF(Expirydates!$C$2:$C$233,Analysis!A1206)</f>
        <v>0</v>
      </c>
    </row>
    <row r="1207" spans="1:13">
      <c r="A1207" s="8">
        <v>40338</v>
      </c>
      <c r="B1207" s="3">
        <v>4985.05</v>
      </c>
      <c r="C1207" s="3">
        <v>5050.6000000000004</v>
      </c>
      <c r="D1207" s="3">
        <v>4980.1000000000004</v>
      </c>
      <c r="E1207" s="3">
        <v>5000.3</v>
      </c>
      <c r="F1207" s="3">
        <v>199912934</v>
      </c>
      <c r="G1207" s="3">
        <f t="shared" si="73"/>
        <v>19.113392499728697</v>
      </c>
      <c r="H1207" s="3">
        <f t="shared" si="74"/>
        <v>19.012108317140918</v>
      </c>
      <c r="I1207" s="3">
        <f>COUNTIF(Expirydates!$A$2:$A$233,Analysis!A1207)</f>
        <v>0</v>
      </c>
      <c r="J1207" s="20">
        <f t="shared" si="72"/>
        <v>19.012108317140918</v>
      </c>
      <c r="K1207" s="3">
        <f>COUNTIF(Expirydates!$B$2:$B$233,Analysis!A1207)</f>
        <v>0</v>
      </c>
      <c r="L1207" s="3">
        <f t="shared" si="75"/>
        <v>19.012108317140918</v>
      </c>
      <c r="M1207" s="3">
        <f>COUNTIF(Expirydates!$C$2:$C$233,Analysis!A1207)</f>
        <v>0</v>
      </c>
    </row>
    <row r="1208" spans="1:13">
      <c r="A1208" s="8">
        <v>40337</v>
      </c>
      <c r="B1208" s="3">
        <v>5036.7</v>
      </c>
      <c r="C1208" s="3">
        <v>5071.3500000000004</v>
      </c>
      <c r="D1208" s="3">
        <v>4967.3</v>
      </c>
      <c r="E1208" s="3">
        <v>4987.1000000000004</v>
      </c>
      <c r="F1208" s="3">
        <v>180656558</v>
      </c>
      <c r="G1208" s="3">
        <f t="shared" si="73"/>
        <v>19.012108317140918</v>
      </c>
      <c r="H1208" s="3">
        <f t="shared" si="74"/>
        <v>18.983760075461319</v>
      </c>
      <c r="I1208" s="3">
        <f>COUNTIF(Expirydates!$A$2:$A$233,Analysis!A1208)</f>
        <v>0</v>
      </c>
      <c r="J1208" s="20">
        <f t="shared" si="72"/>
        <v>18.983760075461319</v>
      </c>
      <c r="K1208" s="3">
        <f>COUNTIF(Expirydates!$B$2:$B$233,Analysis!A1208)</f>
        <v>0</v>
      </c>
      <c r="L1208" s="3">
        <f t="shared" si="75"/>
        <v>18.983760075461319</v>
      </c>
      <c r="M1208" s="3">
        <f>COUNTIF(Expirydates!$C$2:$C$233,Analysis!A1208)</f>
        <v>0</v>
      </c>
    </row>
    <row r="1209" spans="1:13">
      <c r="A1209" s="8">
        <v>40336</v>
      </c>
      <c r="B1209" s="3">
        <v>5132.95</v>
      </c>
      <c r="C1209" s="3">
        <v>5132.95</v>
      </c>
      <c r="D1209" s="3">
        <v>5004.25</v>
      </c>
      <c r="E1209" s="3">
        <v>5034</v>
      </c>
      <c r="F1209" s="3">
        <v>175607171</v>
      </c>
      <c r="G1209" s="3">
        <f t="shared" si="73"/>
        <v>18.983760075461319</v>
      </c>
      <c r="H1209" s="3">
        <f t="shared" si="74"/>
        <v>18.977786613247059</v>
      </c>
      <c r="I1209" s="3">
        <f>COUNTIF(Expirydates!$A$2:$A$233,Analysis!A1209)</f>
        <v>0</v>
      </c>
      <c r="J1209" s="20">
        <f t="shared" si="72"/>
        <v>18.977786613247059</v>
      </c>
      <c r="K1209" s="3">
        <f>COUNTIF(Expirydates!$B$2:$B$233,Analysis!A1209)</f>
        <v>0</v>
      </c>
      <c r="L1209" s="3">
        <f t="shared" si="75"/>
        <v>18.977786613247059</v>
      </c>
      <c r="M1209" s="3">
        <f>COUNTIF(Expirydates!$C$2:$C$233,Analysis!A1209)</f>
        <v>0</v>
      </c>
    </row>
    <row r="1210" spans="1:13">
      <c r="A1210" s="8">
        <v>40333</v>
      </c>
      <c r="B1210" s="3">
        <v>5112.6000000000004</v>
      </c>
      <c r="C1210" s="3">
        <v>5147.8999999999996</v>
      </c>
      <c r="D1210" s="3">
        <v>5091.6000000000004</v>
      </c>
      <c r="E1210" s="3">
        <v>5135.5</v>
      </c>
      <c r="F1210" s="3">
        <v>174561315</v>
      </c>
      <c r="G1210" s="3">
        <f t="shared" si="73"/>
        <v>18.977786613247059</v>
      </c>
      <c r="H1210" s="3">
        <f t="shared" si="74"/>
        <v>18.978044821546902</v>
      </c>
      <c r="I1210" s="3">
        <f>COUNTIF(Expirydates!$A$2:$A$233,Analysis!A1210)</f>
        <v>0</v>
      </c>
      <c r="J1210" s="20">
        <f t="shared" si="72"/>
        <v>18.978044821546902</v>
      </c>
      <c r="K1210" s="3">
        <f>COUNTIF(Expirydates!$B$2:$B$233,Analysis!A1210)</f>
        <v>0</v>
      </c>
      <c r="L1210" s="3">
        <f t="shared" si="75"/>
        <v>18.978044821546902</v>
      </c>
      <c r="M1210" s="3">
        <f>COUNTIF(Expirydates!$C$2:$C$233,Analysis!A1210)</f>
        <v>0</v>
      </c>
    </row>
    <row r="1211" spans="1:13">
      <c r="A1211" s="8">
        <v>40332</v>
      </c>
      <c r="B1211" s="3">
        <v>5020.1499999999996</v>
      </c>
      <c r="C1211" s="3">
        <v>5125.7</v>
      </c>
      <c r="D1211" s="3">
        <v>5020.1499999999996</v>
      </c>
      <c r="E1211" s="3">
        <v>5110.5</v>
      </c>
      <c r="F1211" s="3">
        <v>174606394</v>
      </c>
      <c r="G1211" s="3">
        <f t="shared" si="73"/>
        <v>18.978044821546902</v>
      </c>
      <c r="H1211" s="3">
        <f t="shared" si="74"/>
        <v>19.199688249295452</v>
      </c>
      <c r="I1211" s="3">
        <f>COUNTIF(Expirydates!$A$2:$A$233,Analysis!A1211)</f>
        <v>0</v>
      </c>
      <c r="J1211" s="20">
        <f t="shared" si="72"/>
        <v>19.199688249295452</v>
      </c>
      <c r="K1211" s="3">
        <f>COUNTIF(Expirydates!$B$2:$B$233,Analysis!A1211)</f>
        <v>0</v>
      </c>
      <c r="L1211" s="3">
        <f t="shared" si="75"/>
        <v>19.199688249295452</v>
      </c>
      <c r="M1211" s="3">
        <f>COUNTIF(Expirydates!$C$2:$C$233,Analysis!A1211)</f>
        <v>0</v>
      </c>
    </row>
    <row r="1212" spans="1:13">
      <c r="A1212" s="8">
        <v>40331</v>
      </c>
      <c r="B1212" s="3">
        <v>4970.75</v>
      </c>
      <c r="C1212" s="3">
        <v>5031.2</v>
      </c>
      <c r="D1212" s="3">
        <v>4967.05</v>
      </c>
      <c r="E1212" s="3">
        <v>5019.8500000000004</v>
      </c>
      <c r="F1212" s="3">
        <v>217930824</v>
      </c>
      <c r="G1212" s="3">
        <f t="shared" si="73"/>
        <v>19.199688249295452</v>
      </c>
      <c r="H1212" s="3">
        <f t="shared" si="74"/>
        <v>19.025084351773856</v>
      </c>
      <c r="I1212" s="3">
        <f>COUNTIF(Expirydates!$A$2:$A$233,Analysis!A1212)</f>
        <v>0</v>
      </c>
      <c r="J1212" s="20">
        <f t="shared" si="72"/>
        <v>19.025084351773856</v>
      </c>
      <c r="K1212" s="3">
        <f>COUNTIF(Expirydates!$B$2:$B$233,Analysis!A1212)</f>
        <v>0</v>
      </c>
      <c r="L1212" s="3">
        <f t="shared" si="75"/>
        <v>19.025084351773856</v>
      </c>
      <c r="M1212" s="3">
        <f>COUNTIF(Expirydates!$C$2:$C$233,Analysis!A1212)</f>
        <v>0</v>
      </c>
    </row>
    <row r="1213" spans="1:13">
      <c r="A1213" s="8">
        <v>40330</v>
      </c>
      <c r="B1213" s="3">
        <v>5086.25</v>
      </c>
      <c r="C1213" s="3">
        <v>5086.95</v>
      </c>
      <c r="D1213" s="3">
        <v>4961.05</v>
      </c>
      <c r="E1213" s="3">
        <v>4970.2</v>
      </c>
      <c r="F1213" s="3">
        <v>183016039</v>
      </c>
      <c r="G1213" s="3">
        <f t="shared" si="73"/>
        <v>19.025084351773856</v>
      </c>
      <c r="H1213" s="3">
        <f t="shared" si="74"/>
        <v>19.00512276063823</v>
      </c>
      <c r="I1213" s="3">
        <f>COUNTIF(Expirydates!$A$2:$A$233,Analysis!A1213)</f>
        <v>0</v>
      </c>
      <c r="J1213" s="20">
        <f t="shared" si="72"/>
        <v>19.00512276063823</v>
      </c>
      <c r="K1213" s="3">
        <f>COUNTIF(Expirydates!$B$2:$B$233,Analysis!A1213)</f>
        <v>0</v>
      </c>
      <c r="L1213" s="3">
        <f t="shared" si="75"/>
        <v>19.00512276063823</v>
      </c>
      <c r="M1213" s="3">
        <f>COUNTIF(Expirydates!$C$2:$C$233,Analysis!A1213)</f>
        <v>0</v>
      </c>
    </row>
    <row r="1214" spans="1:13">
      <c r="A1214" s="8">
        <v>40329</v>
      </c>
      <c r="B1214" s="3">
        <v>5076.1000000000004</v>
      </c>
      <c r="C1214" s="3">
        <v>5097.6000000000004</v>
      </c>
      <c r="D1214" s="3">
        <v>5038.55</v>
      </c>
      <c r="E1214" s="3">
        <v>5086.3</v>
      </c>
      <c r="F1214" s="3">
        <v>179398969</v>
      </c>
      <c r="G1214" s="3">
        <f t="shared" si="73"/>
        <v>19.00512276063823</v>
      </c>
      <c r="H1214" s="3">
        <f t="shared" si="74"/>
        <v>19.051675567552596</v>
      </c>
      <c r="I1214" s="3">
        <f>COUNTIF(Expirydates!$A$2:$A$233,Analysis!A1214)</f>
        <v>0</v>
      </c>
      <c r="J1214" s="20">
        <f t="shared" si="72"/>
        <v>19.051675567552596</v>
      </c>
      <c r="K1214" s="3">
        <f>COUNTIF(Expirydates!$B$2:$B$233,Analysis!A1214)</f>
        <v>0</v>
      </c>
      <c r="L1214" s="3">
        <f t="shared" si="75"/>
        <v>19.051675567552596</v>
      </c>
      <c r="M1214" s="3">
        <f>COUNTIF(Expirydates!$C$2:$C$233,Analysis!A1214)</f>
        <v>0</v>
      </c>
    </row>
    <row r="1215" spans="1:13">
      <c r="A1215" s="8">
        <v>40326</v>
      </c>
      <c r="B1215" s="3">
        <v>5005.6000000000004</v>
      </c>
      <c r="C1215" s="3">
        <v>5077.25</v>
      </c>
      <c r="D1215" s="3">
        <v>5005.6000000000004</v>
      </c>
      <c r="E1215" s="3">
        <v>5066.55</v>
      </c>
      <c r="F1215" s="3">
        <v>187947940</v>
      </c>
      <c r="G1215" s="3">
        <f t="shared" si="73"/>
        <v>19.051675567552596</v>
      </c>
      <c r="H1215" s="3">
        <f t="shared" si="74"/>
        <v>19.288915327801313</v>
      </c>
      <c r="I1215" s="3">
        <f>COUNTIF(Expirydates!$A$2:$A$233,Analysis!A1215)</f>
        <v>0</v>
      </c>
      <c r="J1215" s="20">
        <f t="shared" si="72"/>
        <v>19.288915327801313</v>
      </c>
      <c r="K1215" s="3">
        <f>COUNTIF(Expirydates!$B$2:$B$233,Analysis!A1215)</f>
        <v>1</v>
      </c>
      <c r="L1215" s="3">
        <f t="shared" si="75"/>
        <v>19.288915327801313</v>
      </c>
      <c r="M1215" s="3">
        <f>COUNTIF(Expirydates!$C$2:$C$233,Analysis!A1215)</f>
        <v>0</v>
      </c>
    </row>
    <row r="1216" spans="1:13">
      <c r="A1216" s="8">
        <v>40325</v>
      </c>
      <c r="B1216" s="3">
        <v>4915.1499999999996</v>
      </c>
      <c r="C1216" s="3">
        <v>5016.6000000000004</v>
      </c>
      <c r="D1216" s="3">
        <v>4897.6000000000004</v>
      </c>
      <c r="E1216" s="3">
        <v>5003.1000000000004</v>
      </c>
      <c r="F1216" s="3">
        <v>238270068</v>
      </c>
      <c r="G1216" s="3">
        <f t="shared" si="73"/>
        <v>19.288915327801313</v>
      </c>
      <c r="H1216" s="3">
        <f t="shared" si="74"/>
        <v>19.218120883534276</v>
      </c>
      <c r="I1216" s="3">
        <f>COUNTIF(Expirydates!$A$2:$A$233,Analysis!A1216)</f>
        <v>1</v>
      </c>
      <c r="J1216" s="20">
        <f t="shared" si="72"/>
        <v>19.218120883534276</v>
      </c>
      <c r="K1216" s="3">
        <f>COUNTIF(Expirydates!$B$2:$B$233,Analysis!A1216)</f>
        <v>0</v>
      </c>
      <c r="L1216" s="3">
        <f t="shared" si="75"/>
        <v>19.218120883534276</v>
      </c>
      <c r="M1216" s="3">
        <f>COUNTIF(Expirydates!$C$2:$C$233,Analysis!A1216)</f>
        <v>0</v>
      </c>
    </row>
    <row r="1217" spans="1:13">
      <c r="A1217" s="8">
        <v>40324</v>
      </c>
      <c r="B1217" s="3">
        <v>4807.3</v>
      </c>
      <c r="C1217" s="3">
        <v>4925.45</v>
      </c>
      <c r="D1217" s="3">
        <v>4807.3</v>
      </c>
      <c r="E1217" s="3">
        <v>4917.3999999999996</v>
      </c>
      <c r="F1217" s="3">
        <v>221985114</v>
      </c>
      <c r="G1217" s="3">
        <f t="shared" si="73"/>
        <v>19.218120883534276</v>
      </c>
      <c r="H1217" s="3">
        <f t="shared" si="74"/>
        <v>19.104722692412576</v>
      </c>
      <c r="I1217" s="3">
        <f>COUNTIF(Expirydates!$A$2:$A$233,Analysis!A1217)</f>
        <v>0</v>
      </c>
      <c r="J1217" s="20">
        <f t="shared" si="72"/>
        <v>19.104722692412576</v>
      </c>
      <c r="K1217" s="3">
        <f>COUNTIF(Expirydates!$B$2:$B$233,Analysis!A1217)</f>
        <v>0</v>
      </c>
      <c r="L1217" s="3">
        <f t="shared" si="75"/>
        <v>19.104722692412576</v>
      </c>
      <c r="M1217" s="3">
        <f>COUNTIF(Expirydates!$C$2:$C$233,Analysis!A1217)</f>
        <v>0</v>
      </c>
    </row>
    <row r="1218" spans="1:13">
      <c r="A1218" s="8">
        <v>40323</v>
      </c>
      <c r="B1218" s="3">
        <v>4945.3</v>
      </c>
      <c r="C1218" s="3">
        <v>4946.6000000000004</v>
      </c>
      <c r="D1218" s="3">
        <v>4786.45</v>
      </c>
      <c r="E1218" s="3">
        <v>4806.75</v>
      </c>
      <c r="F1218" s="3">
        <v>198187219</v>
      </c>
      <c r="G1218" s="3">
        <f t="shared" si="73"/>
        <v>19.104722692412576</v>
      </c>
      <c r="H1218" s="3">
        <f t="shared" si="74"/>
        <v>19.032752588861978</v>
      </c>
      <c r="I1218" s="3">
        <f>COUNTIF(Expirydates!$A$2:$A$233,Analysis!A1218)</f>
        <v>0</v>
      </c>
      <c r="J1218" s="20">
        <f t="shared" ref="J1218:J1281" si="76">H1218</f>
        <v>19.032752588861978</v>
      </c>
      <c r="K1218" s="3">
        <f>COUNTIF(Expirydates!$B$2:$B$233,Analysis!A1218)</f>
        <v>0</v>
      </c>
      <c r="L1218" s="3">
        <f t="shared" si="75"/>
        <v>19.032752588861978</v>
      </c>
      <c r="M1218" s="3">
        <f>COUNTIF(Expirydates!$C$2:$C$233,Analysis!A1218)</f>
        <v>0</v>
      </c>
    </row>
    <row r="1219" spans="1:13">
      <c r="A1219" s="8">
        <v>40322</v>
      </c>
      <c r="B1219" s="3">
        <v>4944.3</v>
      </c>
      <c r="C1219" s="3">
        <v>5029.55</v>
      </c>
      <c r="D1219" s="3">
        <v>4923.45</v>
      </c>
      <c r="E1219" s="3">
        <v>4943.95</v>
      </c>
      <c r="F1219" s="3">
        <v>184424844</v>
      </c>
      <c r="G1219" s="3">
        <f t="shared" ref="G1218:H1282" si="77">LN(F1219)</f>
        <v>19.032752588861978</v>
      </c>
      <c r="H1219" s="3">
        <f t="shared" ref="H1219:H1282" si="78">LN(F1220)</f>
        <v>19.255691174983717</v>
      </c>
      <c r="I1219" s="3">
        <f>COUNTIF(Expirydates!$A$2:$A$233,Analysis!A1219)</f>
        <v>0</v>
      </c>
      <c r="J1219" s="20">
        <f t="shared" si="76"/>
        <v>19.255691174983717</v>
      </c>
      <c r="K1219" s="3">
        <f>COUNTIF(Expirydates!$B$2:$B$233,Analysis!A1219)</f>
        <v>0</v>
      </c>
      <c r="L1219" s="3">
        <f t="shared" ref="L1219:L1282" si="79">H1219</f>
        <v>19.255691174983717</v>
      </c>
      <c r="M1219" s="3">
        <f>COUNTIF(Expirydates!$C$2:$C$233,Analysis!A1219)</f>
        <v>0</v>
      </c>
    </row>
    <row r="1220" spans="1:13">
      <c r="A1220" s="8">
        <v>40319</v>
      </c>
      <c r="B1220" s="3">
        <v>4946.7</v>
      </c>
      <c r="C1220" s="3">
        <v>4946.7</v>
      </c>
      <c r="D1220" s="3">
        <v>4842.3</v>
      </c>
      <c r="E1220" s="3">
        <v>4931.1499999999996</v>
      </c>
      <c r="F1220" s="3">
        <v>230483809</v>
      </c>
      <c r="G1220" s="3">
        <f t="shared" si="77"/>
        <v>19.255691174983717</v>
      </c>
      <c r="H1220" s="3">
        <f t="shared" si="78"/>
        <v>19.100252874043093</v>
      </c>
      <c r="I1220" s="3">
        <f>COUNTIF(Expirydates!$A$2:$A$233,Analysis!A1220)</f>
        <v>0</v>
      </c>
      <c r="J1220" s="20">
        <f t="shared" si="76"/>
        <v>19.100252874043093</v>
      </c>
      <c r="K1220" s="3">
        <f>COUNTIF(Expirydates!$B$2:$B$233,Analysis!A1220)</f>
        <v>0</v>
      </c>
      <c r="L1220" s="3">
        <f t="shared" si="79"/>
        <v>19.100252874043093</v>
      </c>
      <c r="M1220" s="3">
        <f>COUNTIF(Expirydates!$C$2:$C$233,Analysis!A1220)</f>
        <v>0</v>
      </c>
    </row>
    <row r="1221" spans="1:13">
      <c r="A1221" s="8">
        <v>40318</v>
      </c>
      <c r="B1221" s="3">
        <v>4924.3</v>
      </c>
      <c r="C1221" s="3">
        <v>4980.25</v>
      </c>
      <c r="D1221" s="3">
        <v>4924.3</v>
      </c>
      <c r="E1221" s="3">
        <v>4947.6000000000004</v>
      </c>
      <c r="F1221" s="3">
        <v>197303335</v>
      </c>
      <c r="G1221" s="3">
        <f t="shared" si="77"/>
        <v>19.100252874043093</v>
      </c>
      <c r="H1221" s="3">
        <f t="shared" si="78"/>
        <v>19.176569766963926</v>
      </c>
      <c r="I1221" s="3">
        <f>COUNTIF(Expirydates!$A$2:$A$233,Analysis!A1221)</f>
        <v>0</v>
      </c>
      <c r="J1221" s="20">
        <f t="shared" si="76"/>
        <v>19.176569766963926</v>
      </c>
      <c r="K1221" s="3">
        <f>COUNTIF(Expirydates!$B$2:$B$233,Analysis!A1221)</f>
        <v>0</v>
      </c>
      <c r="L1221" s="3">
        <f t="shared" si="79"/>
        <v>19.176569766963926</v>
      </c>
      <c r="M1221" s="3">
        <f>COUNTIF(Expirydates!$C$2:$C$233,Analysis!A1221)</f>
        <v>1</v>
      </c>
    </row>
    <row r="1222" spans="1:13">
      <c r="A1222" s="8">
        <v>40317</v>
      </c>
      <c r="B1222" s="3">
        <v>5065.1000000000004</v>
      </c>
      <c r="C1222" s="3">
        <v>5065.1000000000004</v>
      </c>
      <c r="D1222" s="3">
        <v>4908.1499999999996</v>
      </c>
      <c r="E1222" s="3">
        <v>4919.6499999999996</v>
      </c>
      <c r="F1222" s="3">
        <v>212950386</v>
      </c>
      <c r="G1222" s="3">
        <f t="shared" si="77"/>
        <v>19.176569766963926</v>
      </c>
      <c r="H1222" s="3">
        <f t="shared" si="78"/>
        <v>18.735690288846882</v>
      </c>
      <c r="I1222" s="3">
        <f>COUNTIF(Expirydates!$A$2:$A$233,Analysis!A1222)</f>
        <v>0</v>
      </c>
      <c r="J1222" s="20">
        <f t="shared" si="76"/>
        <v>18.735690288846882</v>
      </c>
      <c r="K1222" s="3">
        <f>COUNTIF(Expirydates!$B$2:$B$233,Analysis!A1222)</f>
        <v>0</v>
      </c>
      <c r="L1222" s="3">
        <f t="shared" si="79"/>
        <v>18.735690288846882</v>
      </c>
      <c r="M1222" s="3">
        <f>COUNTIF(Expirydates!$C$2:$C$233,Analysis!A1222)</f>
        <v>0</v>
      </c>
    </row>
    <row r="1223" spans="1:13">
      <c r="A1223" s="8">
        <v>40316</v>
      </c>
      <c r="B1223" s="3">
        <v>5059.55</v>
      </c>
      <c r="C1223" s="3">
        <v>5105.2</v>
      </c>
      <c r="D1223" s="3">
        <v>5024.25</v>
      </c>
      <c r="E1223" s="3">
        <v>5066.2</v>
      </c>
      <c r="F1223" s="3">
        <v>137027239</v>
      </c>
      <c r="G1223" s="3">
        <f t="shared" si="77"/>
        <v>18.735690288846882</v>
      </c>
      <c r="H1223" s="3">
        <f t="shared" si="78"/>
        <v>18.947222976245019</v>
      </c>
      <c r="I1223" s="3">
        <f>COUNTIF(Expirydates!$A$2:$A$233,Analysis!A1223)</f>
        <v>0</v>
      </c>
      <c r="J1223" s="20">
        <f t="shared" si="76"/>
        <v>18.947222976245019</v>
      </c>
      <c r="K1223" s="3">
        <f>COUNTIF(Expirydates!$B$2:$B$233,Analysis!A1223)</f>
        <v>0</v>
      </c>
      <c r="L1223" s="3">
        <f t="shared" si="79"/>
        <v>18.947222976245019</v>
      </c>
      <c r="M1223" s="3">
        <f>COUNTIF(Expirydates!$C$2:$C$233,Analysis!A1223)</f>
        <v>0</v>
      </c>
    </row>
    <row r="1224" spans="1:13">
      <c r="A1224" s="8">
        <v>40315</v>
      </c>
      <c r="B1224" s="3">
        <v>5093.8999999999996</v>
      </c>
      <c r="C1224" s="3">
        <v>5094.55</v>
      </c>
      <c r="D1224" s="3">
        <v>4966.25</v>
      </c>
      <c r="E1224" s="3">
        <v>5059.8999999999996</v>
      </c>
      <c r="F1224" s="3">
        <v>169306794</v>
      </c>
      <c r="G1224" s="3">
        <f t="shared" si="77"/>
        <v>18.947222976245019</v>
      </c>
      <c r="H1224" s="3">
        <f t="shared" si="78"/>
        <v>18.787966203744482</v>
      </c>
      <c r="I1224" s="3">
        <f>COUNTIF(Expirydates!$A$2:$A$233,Analysis!A1224)</f>
        <v>0</v>
      </c>
      <c r="J1224" s="20">
        <f t="shared" si="76"/>
        <v>18.787966203744482</v>
      </c>
      <c r="K1224" s="3">
        <f>COUNTIF(Expirydates!$B$2:$B$233,Analysis!A1224)</f>
        <v>0</v>
      </c>
      <c r="L1224" s="3">
        <f t="shared" si="79"/>
        <v>18.787966203744482</v>
      </c>
      <c r="M1224" s="3">
        <f>COUNTIF(Expirydates!$C$2:$C$233,Analysis!A1224)</f>
        <v>0</v>
      </c>
    </row>
    <row r="1225" spans="1:13">
      <c r="A1225" s="8">
        <v>40312</v>
      </c>
      <c r="B1225" s="3">
        <v>5180.55</v>
      </c>
      <c r="C1225" s="3">
        <v>5192.75</v>
      </c>
      <c r="D1225" s="3">
        <v>5070.95</v>
      </c>
      <c r="E1225" s="3">
        <v>5093.5</v>
      </c>
      <c r="F1225" s="3">
        <v>144381001</v>
      </c>
      <c r="G1225" s="3">
        <f t="shared" si="77"/>
        <v>18.787966203744482</v>
      </c>
      <c r="H1225" s="3">
        <f t="shared" si="78"/>
        <v>19.005009113616754</v>
      </c>
      <c r="I1225" s="3">
        <f>COUNTIF(Expirydates!$A$2:$A$233,Analysis!A1225)</f>
        <v>0</v>
      </c>
      <c r="J1225" s="20">
        <f t="shared" si="76"/>
        <v>19.005009113616754</v>
      </c>
      <c r="K1225" s="3">
        <f>COUNTIF(Expirydates!$B$2:$B$233,Analysis!A1225)</f>
        <v>0</v>
      </c>
      <c r="L1225" s="3">
        <f t="shared" si="79"/>
        <v>19.005009113616754</v>
      </c>
      <c r="M1225" s="3">
        <f>COUNTIF(Expirydates!$C$2:$C$233,Analysis!A1225)</f>
        <v>0</v>
      </c>
    </row>
    <row r="1226" spans="1:13">
      <c r="A1226" s="8">
        <v>40311</v>
      </c>
      <c r="B1226" s="3">
        <v>5157.55</v>
      </c>
      <c r="C1226" s="3">
        <v>5212.7</v>
      </c>
      <c r="D1226" s="3">
        <v>5147.95</v>
      </c>
      <c r="E1226" s="3">
        <v>5178.8999999999996</v>
      </c>
      <c r="F1226" s="3">
        <v>179378582</v>
      </c>
      <c r="G1226" s="3">
        <f t="shared" si="77"/>
        <v>19.005009113616754</v>
      </c>
      <c r="H1226" s="3">
        <f t="shared" si="78"/>
        <v>19.047214494906893</v>
      </c>
      <c r="I1226" s="3">
        <f>COUNTIF(Expirydates!$A$2:$A$233,Analysis!A1226)</f>
        <v>0</v>
      </c>
      <c r="J1226" s="20">
        <f t="shared" si="76"/>
        <v>19.047214494906893</v>
      </c>
      <c r="K1226" s="3">
        <f>COUNTIF(Expirydates!$B$2:$B$233,Analysis!A1226)</f>
        <v>0</v>
      </c>
      <c r="L1226" s="3">
        <f t="shared" si="79"/>
        <v>19.047214494906893</v>
      </c>
      <c r="M1226" s="3">
        <f>COUNTIF(Expirydates!$C$2:$C$233,Analysis!A1226)</f>
        <v>0</v>
      </c>
    </row>
    <row r="1227" spans="1:13">
      <c r="A1227" s="8">
        <v>40310</v>
      </c>
      <c r="B1227" s="3">
        <v>5133.75</v>
      </c>
      <c r="C1227" s="3">
        <v>5172.8500000000004</v>
      </c>
      <c r="D1227" s="3">
        <v>5098.8</v>
      </c>
      <c r="E1227" s="3">
        <v>5156.6499999999996</v>
      </c>
      <c r="F1227" s="3">
        <v>187111358</v>
      </c>
      <c r="G1227" s="3">
        <f t="shared" si="77"/>
        <v>19.047214494906893</v>
      </c>
      <c r="H1227" s="3">
        <f t="shared" si="78"/>
        <v>18.943940336540265</v>
      </c>
      <c r="I1227" s="3">
        <f>COUNTIF(Expirydates!$A$2:$A$233,Analysis!A1227)</f>
        <v>0</v>
      </c>
      <c r="J1227" s="20">
        <f t="shared" si="76"/>
        <v>18.943940336540265</v>
      </c>
      <c r="K1227" s="3">
        <f>COUNTIF(Expirydates!$B$2:$B$233,Analysis!A1227)</f>
        <v>0</v>
      </c>
      <c r="L1227" s="3">
        <f t="shared" si="79"/>
        <v>18.943940336540265</v>
      </c>
      <c r="M1227" s="3">
        <f>COUNTIF(Expirydates!$C$2:$C$233,Analysis!A1227)</f>
        <v>0</v>
      </c>
    </row>
    <row r="1228" spans="1:13">
      <c r="A1228" s="8">
        <v>40309</v>
      </c>
      <c r="B1228" s="3">
        <v>5189.75</v>
      </c>
      <c r="C1228" s="3">
        <v>5206.7</v>
      </c>
      <c r="D1228" s="3">
        <v>5126.5</v>
      </c>
      <c r="E1228" s="3">
        <v>5136.1499999999996</v>
      </c>
      <c r="F1228" s="3">
        <v>168751932</v>
      </c>
      <c r="G1228" s="3">
        <f t="shared" si="77"/>
        <v>18.943940336540265</v>
      </c>
      <c r="H1228" s="3">
        <f t="shared" si="78"/>
        <v>19.071091410969526</v>
      </c>
      <c r="I1228" s="3">
        <f>COUNTIF(Expirydates!$A$2:$A$233,Analysis!A1228)</f>
        <v>0</v>
      </c>
      <c r="J1228" s="20">
        <f t="shared" si="76"/>
        <v>19.071091410969526</v>
      </c>
      <c r="K1228" s="3">
        <f>COUNTIF(Expirydates!$B$2:$B$233,Analysis!A1228)</f>
        <v>0</v>
      </c>
      <c r="L1228" s="3">
        <f t="shared" si="79"/>
        <v>19.071091410969526</v>
      </c>
      <c r="M1228" s="3">
        <f>COUNTIF(Expirydates!$C$2:$C$233,Analysis!A1228)</f>
        <v>0</v>
      </c>
    </row>
    <row r="1229" spans="1:13">
      <c r="A1229" s="8">
        <v>40308</v>
      </c>
      <c r="B1229" s="3">
        <v>5026.6000000000004</v>
      </c>
      <c r="C1229" s="3">
        <v>5203.3</v>
      </c>
      <c r="D1229" s="3">
        <v>5026.6000000000004</v>
      </c>
      <c r="E1229" s="3">
        <v>5193.6000000000004</v>
      </c>
      <c r="F1229" s="3">
        <v>191632764</v>
      </c>
      <c r="G1229" s="3">
        <f t="shared" si="77"/>
        <v>19.071091410969526</v>
      </c>
      <c r="H1229" s="3">
        <f t="shared" si="78"/>
        <v>19.268031697215832</v>
      </c>
      <c r="I1229" s="3">
        <f>COUNTIF(Expirydates!$A$2:$A$233,Analysis!A1229)</f>
        <v>0</v>
      </c>
      <c r="J1229" s="20">
        <f t="shared" si="76"/>
        <v>19.268031697215832</v>
      </c>
      <c r="K1229" s="3">
        <f>COUNTIF(Expirydates!$B$2:$B$233,Analysis!A1229)</f>
        <v>0</v>
      </c>
      <c r="L1229" s="3">
        <f t="shared" si="79"/>
        <v>19.268031697215832</v>
      </c>
      <c r="M1229" s="3">
        <f>COUNTIF(Expirydates!$C$2:$C$233,Analysis!A1229)</f>
        <v>0</v>
      </c>
    </row>
    <row r="1230" spans="1:13">
      <c r="A1230" s="8">
        <v>40305</v>
      </c>
      <c r="B1230" s="3">
        <v>5072.3</v>
      </c>
      <c r="C1230" s="3">
        <v>5085.6499999999996</v>
      </c>
      <c r="D1230" s="3">
        <v>4984.6000000000004</v>
      </c>
      <c r="E1230" s="3">
        <v>5018.05</v>
      </c>
      <c r="F1230" s="3">
        <v>233345722</v>
      </c>
      <c r="G1230" s="3">
        <f t="shared" si="77"/>
        <v>19.268031697215832</v>
      </c>
      <c r="H1230" s="3">
        <f t="shared" si="78"/>
        <v>19.073556335782662</v>
      </c>
      <c r="I1230" s="3">
        <f>COUNTIF(Expirydates!$A$2:$A$233,Analysis!A1230)</f>
        <v>0</v>
      </c>
      <c r="J1230" s="20">
        <f t="shared" si="76"/>
        <v>19.073556335782662</v>
      </c>
      <c r="K1230" s="3">
        <f>COUNTIF(Expirydates!$B$2:$B$233,Analysis!A1230)</f>
        <v>0</v>
      </c>
      <c r="L1230" s="3">
        <f t="shared" si="79"/>
        <v>19.073556335782662</v>
      </c>
      <c r="M1230" s="3">
        <f>COUNTIF(Expirydates!$C$2:$C$233,Analysis!A1230)</f>
        <v>0</v>
      </c>
    </row>
    <row r="1231" spans="1:13">
      <c r="A1231" s="8">
        <v>40304</v>
      </c>
      <c r="B1231" s="3">
        <v>5124.3999999999996</v>
      </c>
      <c r="C1231" s="3">
        <v>5124.8999999999996</v>
      </c>
      <c r="D1231" s="3">
        <v>5037.75</v>
      </c>
      <c r="E1231" s="3">
        <v>5090.8500000000004</v>
      </c>
      <c r="F1231" s="3">
        <v>192105707</v>
      </c>
      <c r="G1231" s="3">
        <f t="shared" si="77"/>
        <v>19.073556335782662</v>
      </c>
      <c r="H1231" s="3">
        <f t="shared" si="78"/>
        <v>19.151504840855054</v>
      </c>
      <c r="I1231" s="3">
        <f>COUNTIF(Expirydates!$A$2:$A$233,Analysis!A1231)</f>
        <v>0</v>
      </c>
      <c r="J1231" s="20">
        <f t="shared" si="76"/>
        <v>19.151504840855054</v>
      </c>
      <c r="K1231" s="3">
        <f>COUNTIF(Expirydates!$B$2:$B$233,Analysis!A1231)</f>
        <v>0</v>
      </c>
      <c r="L1231" s="3">
        <f t="shared" si="79"/>
        <v>19.151504840855054</v>
      </c>
      <c r="M1231" s="3">
        <f>COUNTIF(Expirydates!$C$2:$C$233,Analysis!A1231)</f>
        <v>0</v>
      </c>
    </row>
    <row r="1232" spans="1:13">
      <c r="A1232" s="8">
        <v>40303</v>
      </c>
      <c r="B1232" s="3">
        <v>5148.3500000000004</v>
      </c>
      <c r="C1232" s="3">
        <v>5148.3500000000004</v>
      </c>
      <c r="D1232" s="3">
        <v>5056.5</v>
      </c>
      <c r="E1232" s="3">
        <v>5124.8999999999996</v>
      </c>
      <c r="F1232" s="3">
        <v>207679138</v>
      </c>
      <c r="G1232" s="3">
        <f t="shared" si="77"/>
        <v>19.151504840855054</v>
      </c>
      <c r="H1232" s="3">
        <f t="shared" si="78"/>
        <v>18.795959665721401</v>
      </c>
      <c r="I1232" s="3">
        <f>COUNTIF(Expirydates!$A$2:$A$233,Analysis!A1232)</f>
        <v>0</v>
      </c>
      <c r="J1232" s="20">
        <f t="shared" si="76"/>
        <v>18.795959665721401</v>
      </c>
      <c r="K1232" s="3">
        <f>COUNTIF(Expirydates!$B$2:$B$233,Analysis!A1232)</f>
        <v>0</v>
      </c>
      <c r="L1232" s="3">
        <f t="shared" si="79"/>
        <v>18.795959665721401</v>
      </c>
      <c r="M1232" s="3">
        <f>COUNTIF(Expirydates!$C$2:$C$233,Analysis!A1232)</f>
        <v>0</v>
      </c>
    </row>
    <row r="1233" spans="1:13">
      <c r="A1233" s="8">
        <v>40302</v>
      </c>
      <c r="B1233" s="3">
        <v>5223.8999999999996</v>
      </c>
      <c r="C1233" s="3">
        <v>5250.15</v>
      </c>
      <c r="D1233" s="3">
        <v>5134.8500000000004</v>
      </c>
      <c r="E1233" s="3">
        <v>5148.5</v>
      </c>
      <c r="F1233" s="3">
        <v>145539730</v>
      </c>
      <c r="G1233" s="3">
        <f t="shared" si="77"/>
        <v>18.795959665721401</v>
      </c>
      <c r="H1233" s="3">
        <f t="shared" si="78"/>
        <v>18.529047747592532</v>
      </c>
      <c r="I1233" s="3">
        <f>COUNTIF(Expirydates!$A$2:$A$233,Analysis!A1233)</f>
        <v>0</v>
      </c>
      <c r="J1233" s="20">
        <f t="shared" si="76"/>
        <v>18.529047747592532</v>
      </c>
      <c r="K1233" s="3">
        <f>COUNTIF(Expirydates!$B$2:$B$233,Analysis!A1233)</f>
        <v>0</v>
      </c>
      <c r="L1233" s="3">
        <f t="shared" si="79"/>
        <v>18.529047747592532</v>
      </c>
      <c r="M1233" s="3">
        <f>COUNTIF(Expirydates!$C$2:$C$233,Analysis!A1233)</f>
        <v>0</v>
      </c>
    </row>
    <row r="1234" spans="1:13">
      <c r="A1234" s="8">
        <v>40301</v>
      </c>
      <c r="B1234" s="3">
        <v>5278.4</v>
      </c>
      <c r="C1234" s="3">
        <v>5278.7</v>
      </c>
      <c r="D1234" s="3">
        <v>5210.05</v>
      </c>
      <c r="E1234" s="3">
        <v>5222.75</v>
      </c>
      <c r="F1234" s="3">
        <v>111445668</v>
      </c>
      <c r="G1234" s="3">
        <f t="shared" si="77"/>
        <v>18.529047747592532</v>
      </c>
      <c r="H1234" s="3">
        <f t="shared" si="78"/>
        <v>18.84264405188873</v>
      </c>
      <c r="I1234" s="3">
        <f>COUNTIF(Expirydates!$A$2:$A$233,Analysis!A1234)</f>
        <v>0</v>
      </c>
      <c r="J1234" s="20">
        <f t="shared" si="76"/>
        <v>18.84264405188873</v>
      </c>
      <c r="K1234" s="3">
        <f>COUNTIF(Expirydates!$B$2:$B$233,Analysis!A1234)</f>
        <v>0</v>
      </c>
      <c r="L1234" s="3">
        <f t="shared" si="79"/>
        <v>18.84264405188873</v>
      </c>
      <c r="M1234" s="3">
        <f>COUNTIF(Expirydates!$C$2:$C$233,Analysis!A1234)</f>
        <v>0</v>
      </c>
    </row>
    <row r="1235" spans="1:13">
      <c r="A1235" s="8">
        <v>40298</v>
      </c>
      <c r="B1235" s="3">
        <v>5254.2</v>
      </c>
      <c r="C1235" s="3">
        <v>5294.8</v>
      </c>
      <c r="D1235" s="3">
        <v>5254.2</v>
      </c>
      <c r="E1235" s="3">
        <v>5278</v>
      </c>
      <c r="F1235" s="3">
        <v>152495257</v>
      </c>
      <c r="G1235" s="3">
        <f t="shared" si="77"/>
        <v>18.84264405188873</v>
      </c>
      <c r="H1235" s="3">
        <f t="shared" si="78"/>
        <v>18.961162751606423</v>
      </c>
      <c r="I1235" s="3">
        <f>COUNTIF(Expirydates!$A$2:$A$233,Analysis!A1235)</f>
        <v>0</v>
      </c>
      <c r="J1235" s="20">
        <f t="shared" si="76"/>
        <v>18.961162751606423</v>
      </c>
      <c r="K1235" s="3">
        <f>COUNTIF(Expirydates!$B$2:$B$233,Analysis!A1235)</f>
        <v>1</v>
      </c>
      <c r="L1235" s="3">
        <f t="shared" si="79"/>
        <v>18.961162751606423</v>
      </c>
      <c r="M1235" s="3">
        <f>COUNTIF(Expirydates!$C$2:$C$233,Analysis!A1235)</f>
        <v>0</v>
      </c>
    </row>
    <row r="1236" spans="1:13">
      <c r="A1236" s="8">
        <v>40297</v>
      </c>
      <c r="B1236" s="3">
        <v>5215.25</v>
      </c>
      <c r="C1236" s="3">
        <v>5264.75</v>
      </c>
      <c r="D1236" s="3">
        <v>5214.8</v>
      </c>
      <c r="E1236" s="3">
        <v>5254.15</v>
      </c>
      <c r="F1236" s="3">
        <v>171683419</v>
      </c>
      <c r="G1236" s="3">
        <f t="shared" si="77"/>
        <v>18.961162751606423</v>
      </c>
      <c r="H1236" s="3">
        <f t="shared" si="78"/>
        <v>19.000911809286567</v>
      </c>
      <c r="I1236" s="3">
        <f>COUNTIF(Expirydates!$A$2:$A$233,Analysis!A1236)</f>
        <v>1</v>
      </c>
      <c r="J1236" s="20">
        <f t="shared" si="76"/>
        <v>19.000911809286567</v>
      </c>
      <c r="K1236" s="3">
        <f>COUNTIF(Expirydates!$B$2:$B$233,Analysis!A1236)</f>
        <v>0</v>
      </c>
      <c r="L1236" s="3">
        <f t="shared" si="79"/>
        <v>19.000911809286567</v>
      </c>
      <c r="M1236" s="3">
        <f>COUNTIF(Expirydates!$C$2:$C$233,Analysis!A1236)</f>
        <v>0</v>
      </c>
    </row>
    <row r="1237" spans="1:13">
      <c r="A1237" s="8">
        <v>40296</v>
      </c>
      <c r="B1237" s="3">
        <v>5308.2</v>
      </c>
      <c r="C1237" s="3">
        <v>5308.25</v>
      </c>
      <c r="D1237" s="3">
        <v>5202.45</v>
      </c>
      <c r="E1237" s="3">
        <v>5215.45</v>
      </c>
      <c r="F1237" s="3">
        <v>178645117</v>
      </c>
      <c r="G1237" s="3">
        <f t="shared" si="77"/>
        <v>19.000911809286567</v>
      </c>
      <c r="H1237" s="3">
        <f t="shared" si="78"/>
        <v>18.788295188760195</v>
      </c>
      <c r="I1237" s="3">
        <f>COUNTIF(Expirydates!$A$2:$A$233,Analysis!A1237)</f>
        <v>0</v>
      </c>
      <c r="J1237" s="20">
        <f t="shared" si="76"/>
        <v>18.788295188760195</v>
      </c>
      <c r="K1237" s="3">
        <f>COUNTIF(Expirydates!$B$2:$B$233,Analysis!A1237)</f>
        <v>0</v>
      </c>
      <c r="L1237" s="3">
        <f t="shared" si="79"/>
        <v>18.788295188760195</v>
      </c>
      <c r="M1237" s="3">
        <f>COUNTIF(Expirydates!$C$2:$C$233,Analysis!A1237)</f>
        <v>0</v>
      </c>
    </row>
    <row r="1238" spans="1:13">
      <c r="A1238" s="8">
        <v>40295</v>
      </c>
      <c r="B1238" s="3">
        <v>5322.1</v>
      </c>
      <c r="C1238" s="3">
        <v>5330.55</v>
      </c>
      <c r="D1238" s="3">
        <v>5301.4</v>
      </c>
      <c r="E1238" s="3">
        <v>5308.35</v>
      </c>
      <c r="F1238" s="3">
        <v>144428508</v>
      </c>
      <c r="G1238" s="3">
        <f t="shared" si="77"/>
        <v>18.788295188760195</v>
      </c>
      <c r="H1238" s="3">
        <f t="shared" si="78"/>
        <v>18.659874620887592</v>
      </c>
      <c r="I1238" s="3">
        <f>COUNTIF(Expirydates!$A$2:$A$233,Analysis!A1238)</f>
        <v>0</v>
      </c>
      <c r="J1238" s="20">
        <f t="shared" si="76"/>
        <v>18.659874620887592</v>
      </c>
      <c r="K1238" s="3">
        <f>COUNTIF(Expirydates!$B$2:$B$233,Analysis!A1238)</f>
        <v>0</v>
      </c>
      <c r="L1238" s="3">
        <f t="shared" si="79"/>
        <v>18.659874620887592</v>
      </c>
      <c r="M1238" s="3">
        <f>COUNTIF(Expirydates!$C$2:$C$233,Analysis!A1238)</f>
        <v>0</v>
      </c>
    </row>
    <row r="1239" spans="1:13">
      <c r="A1239" s="8">
        <v>40294</v>
      </c>
      <c r="B1239" s="3">
        <v>5299.35</v>
      </c>
      <c r="C1239" s="3">
        <v>5342.35</v>
      </c>
      <c r="D1239" s="3">
        <v>5299.35</v>
      </c>
      <c r="E1239" s="3">
        <v>5322.45</v>
      </c>
      <c r="F1239" s="3">
        <v>127022478</v>
      </c>
      <c r="G1239" s="3">
        <f t="shared" si="77"/>
        <v>18.659874620887592</v>
      </c>
      <c r="H1239" s="3">
        <f t="shared" si="78"/>
        <v>18.853244815844619</v>
      </c>
      <c r="I1239" s="3">
        <f>COUNTIF(Expirydates!$A$2:$A$233,Analysis!A1239)</f>
        <v>0</v>
      </c>
      <c r="J1239" s="20">
        <f t="shared" si="76"/>
        <v>18.853244815844619</v>
      </c>
      <c r="K1239" s="3">
        <f>COUNTIF(Expirydates!$B$2:$B$233,Analysis!A1239)</f>
        <v>0</v>
      </c>
      <c r="L1239" s="3">
        <f t="shared" si="79"/>
        <v>18.853244815844619</v>
      </c>
      <c r="M1239" s="3">
        <f>COUNTIF(Expirydates!$C$2:$C$233,Analysis!A1239)</f>
        <v>0</v>
      </c>
    </row>
    <row r="1240" spans="1:13">
      <c r="A1240" s="8">
        <v>40291</v>
      </c>
      <c r="B1240" s="3">
        <v>5269.65</v>
      </c>
      <c r="C1240" s="3">
        <v>5311.05</v>
      </c>
      <c r="D1240" s="3">
        <v>5269.65</v>
      </c>
      <c r="E1240" s="3">
        <v>5304.1</v>
      </c>
      <c r="F1240" s="3">
        <v>154120422</v>
      </c>
      <c r="G1240" s="3">
        <f t="shared" si="77"/>
        <v>18.853244815844619</v>
      </c>
      <c r="H1240" s="3">
        <f t="shared" si="78"/>
        <v>19.010055458347249</v>
      </c>
      <c r="I1240" s="3">
        <f>COUNTIF(Expirydates!$A$2:$A$233,Analysis!A1240)</f>
        <v>0</v>
      </c>
      <c r="J1240" s="20">
        <f t="shared" si="76"/>
        <v>19.010055458347249</v>
      </c>
      <c r="K1240" s="3">
        <f>COUNTIF(Expirydates!$B$2:$B$233,Analysis!A1240)</f>
        <v>0</v>
      </c>
      <c r="L1240" s="3">
        <f t="shared" si="79"/>
        <v>19.010055458347249</v>
      </c>
      <c r="M1240" s="3">
        <f>COUNTIF(Expirydates!$C$2:$C$233,Analysis!A1240)</f>
        <v>0</v>
      </c>
    </row>
    <row r="1241" spans="1:13">
      <c r="A1241" s="8">
        <v>40290</v>
      </c>
      <c r="B1241" s="3">
        <v>5248.6</v>
      </c>
      <c r="C1241" s="3">
        <v>5331.8</v>
      </c>
      <c r="D1241" s="3">
        <v>5221.1000000000004</v>
      </c>
      <c r="E1241" s="3">
        <v>5269.35</v>
      </c>
      <c r="F1241" s="3">
        <v>180286076</v>
      </c>
      <c r="G1241" s="3">
        <f t="shared" si="77"/>
        <v>19.010055458347249</v>
      </c>
      <c r="H1241" s="3">
        <f t="shared" si="78"/>
        <v>19.098214659371241</v>
      </c>
      <c r="I1241" s="3">
        <f>COUNTIF(Expirydates!$A$2:$A$233,Analysis!A1241)</f>
        <v>0</v>
      </c>
      <c r="J1241" s="20">
        <f t="shared" si="76"/>
        <v>19.098214659371241</v>
      </c>
      <c r="K1241" s="3">
        <f>COUNTIF(Expirydates!$B$2:$B$233,Analysis!A1241)</f>
        <v>0</v>
      </c>
      <c r="L1241" s="3">
        <f t="shared" si="79"/>
        <v>19.098214659371241</v>
      </c>
      <c r="M1241" s="3">
        <f>COUNTIF(Expirydates!$C$2:$C$233,Analysis!A1241)</f>
        <v>1</v>
      </c>
    </row>
    <row r="1242" spans="1:13">
      <c r="A1242" s="8">
        <v>40289</v>
      </c>
      <c r="B1242" s="3">
        <v>5230.3</v>
      </c>
      <c r="C1242" s="3">
        <v>5266.3</v>
      </c>
      <c r="D1242" s="3">
        <v>5230.3</v>
      </c>
      <c r="E1242" s="3">
        <v>5244.9</v>
      </c>
      <c r="F1242" s="3">
        <v>196901598</v>
      </c>
      <c r="G1242" s="3">
        <f t="shared" si="77"/>
        <v>19.098214659371241</v>
      </c>
      <c r="H1242" s="3">
        <f t="shared" si="78"/>
        <v>19.111215164224884</v>
      </c>
      <c r="I1242" s="3">
        <f>COUNTIF(Expirydates!$A$2:$A$233,Analysis!A1242)</f>
        <v>0</v>
      </c>
      <c r="J1242" s="20">
        <f t="shared" si="76"/>
        <v>19.111215164224884</v>
      </c>
      <c r="K1242" s="3">
        <f>COUNTIF(Expirydates!$B$2:$B$233,Analysis!A1242)</f>
        <v>0</v>
      </c>
      <c r="L1242" s="3">
        <f t="shared" si="79"/>
        <v>19.111215164224884</v>
      </c>
      <c r="M1242" s="3">
        <f>COUNTIF(Expirydates!$C$2:$C$233,Analysis!A1242)</f>
        <v>0</v>
      </c>
    </row>
    <row r="1243" spans="1:13">
      <c r="A1243" s="8">
        <v>40288</v>
      </c>
      <c r="B1243" s="3">
        <v>5208.3</v>
      </c>
      <c r="C1243" s="3">
        <v>5257.25</v>
      </c>
      <c r="D1243" s="3">
        <v>5208.3</v>
      </c>
      <c r="E1243" s="3">
        <v>5230.1000000000004</v>
      </c>
      <c r="F1243" s="3">
        <v>199478130</v>
      </c>
      <c r="G1243" s="3">
        <f t="shared" si="77"/>
        <v>19.111215164224884</v>
      </c>
      <c r="H1243" s="3">
        <f t="shared" si="78"/>
        <v>18.861007140818984</v>
      </c>
      <c r="I1243" s="3">
        <f>COUNTIF(Expirydates!$A$2:$A$233,Analysis!A1243)</f>
        <v>0</v>
      </c>
      <c r="J1243" s="20">
        <f t="shared" si="76"/>
        <v>18.861007140818984</v>
      </c>
      <c r="K1243" s="3">
        <f>COUNTIF(Expirydates!$B$2:$B$233,Analysis!A1243)</f>
        <v>0</v>
      </c>
      <c r="L1243" s="3">
        <f t="shared" si="79"/>
        <v>18.861007140818984</v>
      </c>
      <c r="M1243" s="3">
        <f>COUNTIF(Expirydates!$C$2:$C$233,Analysis!A1243)</f>
        <v>0</v>
      </c>
    </row>
    <row r="1244" spans="1:13">
      <c r="A1244" s="8">
        <v>40287</v>
      </c>
      <c r="B1244" s="3">
        <v>5279.05</v>
      </c>
      <c r="C1244" s="3">
        <v>5279.05</v>
      </c>
      <c r="D1244" s="3">
        <v>5160.8999999999996</v>
      </c>
      <c r="E1244" s="3">
        <v>5203.6499999999996</v>
      </c>
      <c r="F1244" s="3">
        <v>155321410</v>
      </c>
      <c r="G1244" s="3">
        <f t="shared" si="77"/>
        <v>18.861007140818984</v>
      </c>
      <c r="H1244" s="3">
        <f t="shared" si="78"/>
        <v>18.83287996030451</v>
      </c>
      <c r="I1244" s="3">
        <f>COUNTIF(Expirydates!$A$2:$A$233,Analysis!A1244)</f>
        <v>0</v>
      </c>
      <c r="J1244" s="20">
        <f t="shared" si="76"/>
        <v>18.83287996030451</v>
      </c>
      <c r="K1244" s="3">
        <f>COUNTIF(Expirydates!$B$2:$B$233,Analysis!A1244)</f>
        <v>0</v>
      </c>
      <c r="L1244" s="3">
        <f t="shared" si="79"/>
        <v>18.83287996030451</v>
      </c>
      <c r="M1244" s="3">
        <f>COUNTIF(Expirydates!$C$2:$C$233,Analysis!A1244)</f>
        <v>0</v>
      </c>
    </row>
    <row r="1245" spans="1:13">
      <c r="A1245" s="8">
        <v>40284</v>
      </c>
      <c r="B1245" s="3">
        <v>5273.4</v>
      </c>
      <c r="C1245" s="3">
        <v>5283.05</v>
      </c>
      <c r="D1245" s="3">
        <v>5237.55</v>
      </c>
      <c r="E1245" s="3">
        <v>5262.6</v>
      </c>
      <c r="F1245" s="3">
        <v>151013525</v>
      </c>
      <c r="G1245" s="3">
        <f t="shared" si="77"/>
        <v>18.83287996030451</v>
      </c>
      <c r="H1245" s="3">
        <f t="shared" si="78"/>
        <v>19.088577975763993</v>
      </c>
      <c r="I1245" s="3">
        <f>COUNTIF(Expirydates!$A$2:$A$233,Analysis!A1245)</f>
        <v>0</v>
      </c>
      <c r="J1245" s="20">
        <f t="shared" si="76"/>
        <v>19.088577975763993</v>
      </c>
      <c r="K1245" s="3">
        <f>COUNTIF(Expirydates!$B$2:$B$233,Analysis!A1245)</f>
        <v>0</v>
      </c>
      <c r="L1245" s="3">
        <f t="shared" si="79"/>
        <v>19.088577975763993</v>
      </c>
      <c r="M1245" s="3">
        <f>COUNTIF(Expirydates!$C$2:$C$233,Analysis!A1245)</f>
        <v>0</v>
      </c>
    </row>
    <row r="1246" spans="1:13">
      <c r="A1246" s="8">
        <v>40283</v>
      </c>
      <c r="B1246" s="3">
        <v>5323.3</v>
      </c>
      <c r="C1246" s="3">
        <v>5373.15</v>
      </c>
      <c r="D1246" s="3">
        <v>5265.3</v>
      </c>
      <c r="E1246" s="3">
        <v>5273.6</v>
      </c>
      <c r="F1246" s="3">
        <v>195013233</v>
      </c>
      <c r="G1246" s="3">
        <f t="shared" si="77"/>
        <v>19.088577975763993</v>
      </c>
      <c r="H1246" s="3">
        <f t="shared" si="78"/>
        <v>18.656399336966441</v>
      </c>
      <c r="I1246" s="3">
        <f>COUNTIF(Expirydates!$A$2:$A$233,Analysis!A1246)</f>
        <v>0</v>
      </c>
      <c r="J1246" s="20">
        <f t="shared" si="76"/>
        <v>18.656399336966441</v>
      </c>
      <c r="K1246" s="3">
        <f>COUNTIF(Expirydates!$B$2:$B$233,Analysis!A1246)</f>
        <v>0</v>
      </c>
      <c r="L1246" s="3">
        <f t="shared" si="79"/>
        <v>18.656399336966441</v>
      </c>
      <c r="M1246" s="3">
        <f>COUNTIF(Expirydates!$C$2:$C$233,Analysis!A1246)</f>
        <v>0</v>
      </c>
    </row>
    <row r="1247" spans="1:13">
      <c r="A1247" s="8">
        <v>40281</v>
      </c>
      <c r="B1247" s="3">
        <v>5340.85</v>
      </c>
      <c r="C1247" s="3">
        <v>5356.5</v>
      </c>
      <c r="D1247" s="3">
        <v>5301.7</v>
      </c>
      <c r="E1247" s="3">
        <v>5322.95</v>
      </c>
      <c r="F1247" s="3">
        <v>126581805</v>
      </c>
      <c r="G1247" s="3">
        <f t="shared" si="77"/>
        <v>18.656399336966441</v>
      </c>
      <c r="H1247" s="3">
        <f t="shared" si="78"/>
        <v>18.720059139452182</v>
      </c>
      <c r="I1247" s="3">
        <f>COUNTIF(Expirydates!$A$2:$A$233,Analysis!A1247)</f>
        <v>0</v>
      </c>
      <c r="J1247" s="20">
        <f t="shared" si="76"/>
        <v>18.720059139452182</v>
      </c>
      <c r="K1247" s="3">
        <f>COUNTIF(Expirydates!$B$2:$B$233,Analysis!A1247)</f>
        <v>0</v>
      </c>
      <c r="L1247" s="3">
        <f t="shared" si="79"/>
        <v>18.720059139452182</v>
      </c>
      <c r="M1247" s="3">
        <f>COUNTIF(Expirydates!$C$2:$C$233,Analysis!A1247)</f>
        <v>0</v>
      </c>
    </row>
    <row r="1248" spans="1:13">
      <c r="A1248" s="8">
        <v>40280</v>
      </c>
      <c r="B1248" s="3">
        <v>5354.15</v>
      </c>
      <c r="C1248" s="3">
        <v>5382.15</v>
      </c>
      <c r="D1248" s="3">
        <v>5324.9</v>
      </c>
      <c r="E1248" s="3">
        <v>5339.7</v>
      </c>
      <c r="F1248" s="3">
        <v>134901999</v>
      </c>
      <c r="G1248" s="3">
        <f t="shared" si="77"/>
        <v>18.720059139452182</v>
      </c>
      <c r="H1248" s="3">
        <f t="shared" si="78"/>
        <v>18.855690097561823</v>
      </c>
      <c r="I1248" s="3">
        <f>COUNTIF(Expirydates!$A$2:$A$233,Analysis!A1248)</f>
        <v>0</v>
      </c>
      <c r="J1248" s="20">
        <f t="shared" si="76"/>
        <v>18.855690097561823</v>
      </c>
      <c r="K1248" s="3">
        <f>COUNTIF(Expirydates!$B$2:$B$233,Analysis!A1248)</f>
        <v>0</v>
      </c>
      <c r="L1248" s="3">
        <f t="shared" si="79"/>
        <v>18.855690097561823</v>
      </c>
      <c r="M1248" s="3">
        <f>COUNTIF(Expirydates!$C$2:$C$233,Analysis!A1248)</f>
        <v>0</v>
      </c>
    </row>
    <row r="1249" spans="1:13">
      <c r="A1249" s="8">
        <v>40277</v>
      </c>
      <c r="B1249" s="3">
        <v>5302.4</v>
      </c>
      <c r="C1249" s="3">
        <v>5377.45</v>
      </c>
      <c r="D1249" s="3">
        <v>5302.25</v>
      </c>
      <c r="E1249" s="3">
        <v>5361.75</v>
      </c>
      <c r="F1249" s="3">
        <v>154497751</v>
      </c>
      <c r="G1249" s="3">
        <f t="shared" si="77"/>
        <v>18.855690097561823</v>
      </c>
      <c r="H1249" s="3">
        <f t="shared" si="78"/>
        <v>18.870391617183461</v>
      </c>
      <c r="I1249" s="3">
        <f>COUNTIF(Expirydates!$A$2:$A$233,Analysis!A1249)</f>
        <v>0</v>
      </c>
      <c r="J1249" s="20">
        <f t="shared" si="76"/>
        <v>18.870391617183461</v>
      </c>
      <c r="K1249" s="3">
        <f>COUNTIF(Expirydates!$B$2:$B$233,Analysis!A1249)</f>
        <v>0</v>
      </c>
      <c r="L1249" s="3">
        <f t="shared" si="79"/>
        <v>18.870391617183461</v>
      </c>
      <c r="M1249" s="3">
        <f>COUNTIF(Expirydates!$C$2:$C$233,Analysis!A1249)</f>
        <v>0</v>
      </c>
    </row>
    <row r="1250" spans="1:13">
      <c r="A1250" s="8">
        <v>40276</v>
      </c>
      <c r="B1250" s="3">
        <v>5376.3</v>
      </c>
      <c r="C1250" s="3">
        <v>5383.65</v>
      </c>
      <c r="D1250" s="3">
        <v>5290.25</v>
      </c>
      <c r="E1250" s="3">
        <v>5304.45</v>
      </c>
      <c r="F1250" s="3">
        <v>156785881</v>
      </c>
      <c r="G1250" s="3">
        <f t="shared" si="77"/>
        <v>18.870391617183461</v>
      </c>
      <c r="H1250" s="3">
        <f t="shared" si="78"/>
        <v>18.932247586947501</v>
      </c>
      <c r="I1250" s="3">
        <f>COUNTIF(Expirydates!$A$2:$A$233,Analysis!A1250)</f>
        <v>0</v>
      </c>
      <c r="J1250" s="20">
        <f t="shared" si="76"/>
        <v>18.932247586947501</v>
      </c>
      <c r="K1250" s="3">
        <f>COUNTIF(Expirydates!$B$2:$B$233,Analysis!A1250)</f>
        <v>0</v>
      </c>
      <c r="L1250" s="3">
        <f t="shared" si="79"/>
        <v>18.932247586947501</v>
      </c>
      <c r="M1250" s="3">
        <f>COUNTIF(Expirydates!$C$2:$C$233,Analysis!A1250)</f>
        <v>0</v>
      </c>
    </row>
    <row r="1251" spans="1:13">
      <c r="A1251" s="8">
        <v>40275</v>
      </c>
      <c r="B1251" s="3">
        <v>5365.7</v>
      </c>
      <c r="C1251" s="3">
        <v>5399.65</v>
      </c>
      <c r="D1251" s="3">
        <v>5345.05</v>
      </c>
      <c r="E1251" s="3">
        <v>5374.65</v>
      </c>
      <c r="F1251" s="3">
        <v>166790249</v>
      </c>
      <c r="G1251" s="3">
        <f t="shared" si="77"/>
        <v>18.932247586947501</v>
      </c>
      <c r="H1251" s="3">
        <f t="shared" si="78"/>
        <v>18.806296150456372</v>
      </c>
      <c r="I1251" s="3">
        <f>COUNTIF(Expirydates!$A$2:$A$233,Analysis!A1251)</f>
        <v>0</v>
      </c>
      <c r="J1251" s="20">
        <f t="shared" si="76"/>
        <v>18.806296150456372</v>
      </c>
      <c r="K1251" s="3">
        <f>COUNTIF(Expirydates!$B$2:$B$233,Analysis!A1251)</f>
        <v>0</v>
      </c>
      <c r="L1251" s="3">
        <f t="shared" si="79"/>
        <v>18.806296150456372</v>
      </c>
      <c r="M1251" s="3">
        <f>COUNTIF(Expirydates!$C$2:$C$233,Analysis!A1251)</f>
        <v>0</v>
      </c>
    </row>
    <row r="1252" spans="1:13">
      <c r="A1252" s="8">
        <v>40274</v>
      </c>
      <c r="B1252" s="3">
        <v>5369.65</v>
      </c>
      <c r="C1252" s="3">
        <v>5388.65</v>
      </c>
      <c r="D1252" s="3">
        <v>5351.7</v>
      </c>
      <c r="E1252" s="3">
        <v>5366</v>
      </c>
      <c r="F1252" s="3">
        <v>147051901</v>
      </c>
      <c r="G1252" s="3">
        <f t="shared" si="77"/>
        <v>18.806296150456372</v>
      </c>
      <c r="H1252" s="3">
        <f t="shared" si="78"/>
        <v>18.701488197770043</v>
      </c>
      <c r="I1252" s="3">
        <f>COUNTIF(Expirydates!$A$2:$A$233,Analysis!A1252)</f>
        <v>0</v>
      </c>
      <c r="J1252" s="20">
        <f t="shared" si="76"/>
        <v>18.701488197770043</v>
      </c>
      <c r="K1252" s="3">
        <f>COUNTIF(Expirydates!$B$2:$B$233,Analysis!A1252)</f>
        <v>0</v>
      </c>
      <c r="L1252" s="3">
        <f t="shared" si="79"/>
        <v>18.701488197770043</v>
      </c>
      <c r="M1252" s="3">
        <f>COUNTIF(Expirydates!$C$2:$C$233,Analysis!A1252)</f>
        <v>0</v>
      </c>
    </row>
    <row r="1253" spans="1:13">
      <c r="A1253" s="8">
        <v>40273</v>
      </c>
      <c r="B1253" s="3">
        <v>5291.4</v>
      </c>
      <c r="C1253" s="3">
        <v>5377.55</v>
      </c>
      <c r="D1253" s="3">
        <v>5291.4</v>
      </c>
      <c r="E1253" s="3">
        <v>5368.4</v>
      </c>
      <c r="F1253" s="3">
        <v>132419861</v>
      </c>
      <c r="G1253" s="3">
        <f t="shared" si="77"/>
        <v>18.701488197770043</v>
      </c>
      <c r="H1253" s="3">
        <f t="shared" si="78"/>
        <v>18.665767852664917</v>
      </c>
      <c r="I1253" s="3">
        <f>COUNTIF(Expirydates!$A$2:$A$233,Analysis!A1253)</f>
        <v>0</v>
      </c>
      <c r="J1253" s="20">
        <f t="shared" si="76"/>
        <v>18.665767852664917</v>
      </c>
      <c r="K1253" s="3">
        <f>COUNTIF(Expirydates!$B$2:$B$233,Analysis!A1253)</f>
        <v>0</v>
      </c>
      <c r="L1253" s="3">
        <f t="shared" si="79"/>
        <v>18.665767852664917</v>
      </c>
      <c r="M1253" s="3">
        <f>COUNTIF(Expirydates!$C$2:$C$233,Analysis!A1253)</f>
        <v>0</v>
      </c>
    </row>
    <row r="1254" spans="1:13">
      <c r="A1254" s="8">
        <v>40269</v>
      </c>
      <c r="B1254" s="3">
        <v>5249.2</v>
      </c>
      <c r="C1254" s="3">
        <v>5298.6</v>
      </c>
      <c r="D1254" s="3">
        <v>5249.2</v>
      </c>
      <c r="E1254" s="3">
        <v>5290.5</v>
      </c>
      <c r="F1254" s="3">
        <v>127773261</v>
      </c>
      <c r="G1254" s="3">
        <f t="shared" si="77"/>
        <v>18.665767852664917</v>
      </c>
      <c r="H1254" s="3">
        <f t="shared" si="78"/>
        <v>18.810143122001559</v>
      </c>
      <c r="I1254" s="3">
        <f>COUNTIF(Expirydates!$A$2:$A$233,Analysis!A1254)</f>
        <v>0</v>
      </c>
      <c r="J1254" s="20">
        <f t="shared" si="76"/>
        <v>18.810143122001559</v>
      </c>
      <c r="K1254" s="3">
        <f>COUNTIF(Expirydates!$B$2:$B$233,Analysis!A1254)</f>
        <v>0</v>
      </c>
      <c r="L1254" s="3">
        <f t="shared" si="79"/>
        <v>18.810143122001559</v>
      </c>
      <c r="M1254" s="3">
        <f>COUNTIF(Expirydates!$C$2:$C$233,Analysis!A1254)</f>
        <v>0</v>
      </c>
    </row>
    <row r="1255" spans="1:13">
      <c r="A1255" s="8">
        <v>40268</v>
      </c>
      <c r="B1255" s="3">
        <v>5260.4</v>
      </c>
      <c r="C1255" s="3">
        <v>5293.9</v>
      </c>
      <c r="D1255" s="3">
        <v>5235.1499999999996</v>
      </c>
      <c r="E1255" s="3">
        <v>5249.1</v>
      </c>
      <c r="F1255" s="3">
        <v>147618695</v>
      </c>
      <c r="G1255" s="3">
        <f t="shared" si="77"/>
        <v>18.810143122001559</v>
      </c>
      <c r="H1255" s="3">
        <f t="shared" si="78"/>
        <v>18.709490425414081</v>
      </c>
      <c r="I1255" s="3">
        <f>COUNTIF(Expirydates!$A$2:$A$233,Analysis!A1255)</f>
        <v>0</v>
      </c>
      <c r="J1255" s="20">
        <f t="shared" si="76"/>
        <v>18.709490425414081</v>
      </c>
      <c r="K1255" s="3">
        <f>COUNTIF(Expirydates!$B$2:$B$233,Analysis!A1255)</f>
        <v>0</v>
      </c>
      <c r="L1255" s="3">
        <f t="shared" si="79"/>
        <v>18.709490425414081</v>
      </c>
      <c r="M1255" s="3">
        <f>COUNTIF(Expirydates!$C$2:$C$233,Analysis!A1255)</f>
        <v>0</v>
      </c>
    </row>
    <row r="1256" spans="1:13">
      <c r="A1256" s="8">
        <v>40267</v>
      </c>
      <c r="B1256" s="3">
        <v>5302.95</v>
      </c>
      <c r="C1256" s="3">
        <v>5325</v>
      </c>
      <c r="D1256" s="3">
        <v>5251.35</v>
      </c>
      <c r="E1256" s="3">
        <v>5262.45</v>
      </c>
      <c r="F1256" s="3">
        <v>133483766</v>
      </c>
      <c r="G1256" s="3">
        <f t="shared" si="77"/>
        <v>18.709490425414081</v>
      </c>
      <c r="H1256" s="3">
        <f t="shared" si="78"/>
        <v>18.699723915825263</v>
      </c>
      <c r="I1256" s="3">
        <f>COUNTIF(Expirydates!$A$2:$A$233,Analysis!A1256)</f>
        <v>0</v>
      </c>
      <c r="J1256" s="20">
        <f t="shared" si="76"/>
        <v>18.699723915825263</v>
      </c>
      <c r="K1256" s="3">
        <f>COUNTIF(Expirydates!$B$2:$B$233,Analysis!A1256)</f>
        <v>0</v>
      </c>
      <c r="L1256" s="3">
        <f t="shared" si="79"/>
        <v>18.699723915825263</v>
      </c>
      <c r="M1256" s="3">
        <f>COUNTIF(Expirydates!$C$2:$C$233,Analysis!A1256)</f>
        <v>0</v>
      </c>
    </row>
    <row r="1257" spans="1:13">
      <c r="A1257" s="8">
        <v>40266</v>
      </c>
      <c r="B1257" s="3">
        <v>5283.9</v>
      </c>
      <c r="C1257" s="3">
        <v>5329.55</v>
      </c>
      <c r="D1257" s="3">
        <v>5242.1499999999996</v>
      </c>
      <c r="E1257" s="3">
        <v>5302.85</v>
      </c>
      <c r="F1257" s="3">
        <v>132186441</v>
      </c>
      <c r="G1257" s="3">
        <f t="shared" si="77"/>
        <v>18.699723915825263</v>
      </c>
      <c r="H1257" s="3">
        <f t="shared" si="78"/>
        <v>18.764026276690998</v>
      </c>
      <c r="I1257" s="3">
        <f>COUNTIF(Expirydates!$A$2:$A$233,Analysis!A1257)</f>
        <v>0</v>
      </c>
      <c r="J1257" s="20">
        <f t="shared" si="76"/>
        <v>18.764026276690998</v>
      </c>
      <c r="K1257" s="3">
        <f>COUNTIF(Expirydates!$B$2:$B$233,Analysis!A1257)</f>
        <v>0</v>
      </c>
      <c r="L1257" s="3">
        <f t="shared" si="79"/>
        <v>18.764026276690998</v>
      </c>
      <c r="M1257" s="3">
        <f>COUNTIF(Expirydates!$C$2:$C$233,Analysis!A1257)</f>
        <v>0</v>
      </c>
    </row>
    <row r="1258" spans="1:13">
      <c r="A1258" s="8">
        <v>40263</v>
      </c>
      <c r="B1258" s="3">
        <v>5260.55</v>
      </c>
      <c r="C1258" s="3">
        <v>5293.75</v>
      </c>
      <c r="D1258" s="3">
        <v>5260.55</v>
      </c>
      <c r="E1258" s="3">
        <v>5282</v>
      </c>
      <c r="F1258" s="3">
        <v>140965576</v>
      </c>
      <c r="G1258" s="3">
        <f t="shared" si="77"/>
        <v>18.764026276690998</v>
      </c>
      <c r="H1258" s="3">
        <f t="shared" si="78"/>
        <v>19.152302417004503</v>
      </c>
      <c r="I1258" s="3">
        <f>COUNTIF(Expirydates!$A$2:$A$233,Analysis!A1258)</f>
        <v>0</v>
      </c>
      <c r="J1258" s="20">
        <f t="shared" si="76"/>
        <v>19.152302417004503</v>
      </c>
      <c r="K1258" s="3">
        <f>COUNTIF(Expirydates!$B$2:$B$233,Analysis!A1258)</f>
        <v>1</v>
      </c>
      <c r="L1258" s="3">
        <f t="shared" si="79"/>
        <v>19.152302417004503</v>
      </c>
      <c r="M1258" s="3">
        <f>COUNTIF(Expirydates!$C$2:$C$233,Analysis!A1258)</f>
        <v>0</v>
      </c>
    </row>
    <row r="1259" spans="1:13">
      <c r="A1259" s="8">
        <v>40262</v>
      </c>
      <c r="B1259" s="3">
        <v>5225.3</v>
      </c>
      <c r="C1259" s="3">
        <v>5267.3</v>
      </c>
      <c r="D1259" s="3">
        <v>5202.95</v>
      </c>
      <c r="E1259" s="3">
        <v>5260.4</v>
      </c>
      <c r="F1259" s="3">
        <v>207844844</v>
      </c>
      <c r="G1259" s="3">
        <f t="shared" si="77"/>
        <v>19.152302417004503</v>
      </c>
      <c r="H1259" s="3">
        <f t="shared" si="78"/>
        <v>18.802398120263003</v>
      </c>
      <c r="I1259" s="3">
        <f>COUNTIF(Expirydates!$A$2:$A$233,Analysis!A1259)</f>
        <v>1</v>
      </c>
      <c r="J1259" s="20">
        <f t="shared" si="76"/>
        <v>18.802398120263003</v>
      </c>
      <c r="K1259" s="3">
        <f>COUNTIF(Expirydates!$B$2:$B$233,Analysis!A1259)</f>
        <v>0</v>
      </c>
      <c r="L1259" s="3">
        <f t="shared" si="79"/>
        <v>18.802398120263003</v>
      </c>
      <c r="M1259" s="3">
        <f>COUNTIF(Expirydates!$C$2:$C$233,Analysis!A1259)</f>
        <v>0</v>
      </c>
    </row>
    <row r="1260" spans="1:13">
      <c r="A1260" s="8">
        <v>40260</v>
      </c>
      <c r="B1260" s="3">
        <v>5205.8500000000004</v>
      </c>
      <c r="C1260" s="3">
        <v>5243.6</v>
      </c>
      <c r="D1260" s="3">
        <v>5193.3999999999996</v>
      </c>
      <c r="E1260" s="3">
        <v>5225.3</v>
      </c>
      <c r="F1260" s="3">
        <v>146479804</v>
      </c>
      <c r="G1260" s="3">
        <f t="shared" si="77"/>
        <v>18.802398120263003</v>
      </c>
      <c r="H1260" s="3">
        <f t="shared" si="78"/>
        <v>18.683348124014145</v>
      </c>
      <c r="I1260" s="3">
        <f>COUNTIF(Expirydates!$A$2:$A$233,Analysis!A1260)</f>
        <v>0</v>
      </c>
      <c r="J1260" s="20">
        <f t="shared" si="76"/>
        <v>18.683348124014145</v>
      </c>
      <c r="K1260" s="3">
        <f>COUNTIF(Expirydates!$B$2:$B$233,Analysis!A1260)</f>
        <v>0</v>
      </c>
      <c r="L1260" s="3">
        <f t="shared" si="79"/>
        <v>18.683348124014145</v>
      </c>
      <c r="M1260" s="3">
        <f>COUNTIF(Expirydates!$C$2:$C$233,Analysis!A1260)</f>
        <v>0</v>
      </c>
    </row>
    <row r="1261" spans="1:13">
      <c r="A1261" s="8">
        <v>40259</v>
      </c>
      <c r="B1261" s="3">
        <v>5260.95</v>
      </c>
      <c r="C1261" s="3">
        <v>5260.95</v>
      </c>
      <c r="D1261" s="3">
        <v>5187.05</v>
      </c>
      <c r="E1261" s="3">
        <v>5205.2</v>
      </c>
      <c r="F1261" s="3">
        <v>130039411</v>
      </c>
      <c r="G1261" s="3">
        <f t="shared" si="77"/>
        <v>18.683348124014145</v>
      </c>
      <c r="H1261" s="3">
        <f t="shared" si="78"/>
        <v>18.734555629959381</v>
      </c>
      <c r="I1261" s="3">
        <f>COUNTIF(Expirydates!$A$2:$A$233,Analysis!A1261)</f>
        <v>0</v>
      </c>
      <c r="J1261" s="20">
        <f t="shared" si="76"/>
        <v>18.734555629959381</v>
      </c>
      <c r="K1261" s="3">
        <f>COUNTIF(Expirydates!$B$2:$B$233,Analysis!A1261)</f>
        <v>0</v>
      </c>
      <c r="L1261" s="3">
        <f t="shared" si="79"/>
        <v>18.734555629959381</v>
      </c>
      <c r="M1261" s="3">
        <f>COUNTIF(Expirydates!$C$2:$C$233,Analysis!A1261)</f>
        <v>0</v>
      </c>
    </row>
    <row r="1262" spans="1:13">
      <c r="A1262" s="8">
        <v>40256</v>
      </c>
      <c r="B1262" s="3">
        <v>5246.8</v>
      </c>
      <c r="C1262" s="3">
        <v>5269.95</v>
      </c>
      <c r="D1262" s="3">
        <v>5237.1000000000004</v>
      </c>
      <c r="E1262" s="3">
        <v>5262.8</v>
      </c>
      <c r="F1262" s="3">
        <v>136871848</v>
      </c>
      <c r="G1262" s="3">
        <f t="shared" si="77"/>
        <v>18.734555629959381</v>
      </c>
      <c r="H1262" s="3">
        <f t="shared" si="78"/>
        <v>18.892786661839967</v>
      </c>
      <c r="I1262" s="3">
        <f>COUNTIF(Expirydates!$A$2:$A$233,Analysis!A1262)</f>
        <v>0</v>
      </c>
      <c r="J1262" s="20">
        <f t="shared" si="76"/>
        <v>18.892786661839967</v>
      </c>
      <c r="K1262" s="3">
        <f>COUNTIF(Expirydates!$B$2:$B$233,Analysis!A1262)</f>
        <v>0</v>
      </c>
      <c r="L1262" s="3">
        <f t="shared" si="79"/>
        <v>18.892786661839967</v>
      </c>
      <c r="M1262" s="3">
        <f>COUNTIF(Expirydates!$C$2:$C$233,Analysis!A1262)</f>
        <v>0</v>
      </c>
    </row>
    <row r="1263" spans="1:13">
      <c r="A1263" s="8">
        <v>40255</v>
      </c>
      <c r="B1263" s="3">
        <v>5232.55</v>
      </c>
      <c r="C1263" s="3">
        <v>5255.65</v>
      </c>
      <c r="D1263" s="3">
        <v>5214.3999999999996</v>
      </c>
      <c r="E1263" s="3">
        <v>5245.9</v>
      </c>
      <c r="F1263" s="3">
        <v>160336720</v>
      </c>
      <c r="G1263" s="3">
        <f t="shared" si="77"/>
        <v>18.892786661839967</v>
      </c>
      <c r="H1263" s="3">
        <f t="shared" si="78"/>
        <v>18.949938085158649</v>
      </c>
      <c r="I1263" s="3">
        <f>COUNTIF(Expirydates!$A$2:$A$233,Analysis!A1263)</f>
        <v>0</v>
      </c>
      <c r="J1263" s="20">
        <f t="shared" si="76"/>
        <v>18.949938085158649</v>
      </c>
      <c r="K1263" s="3">
        <f>COUNTIF(Expirydates!$B$2:$B$233,Analysis!A1263)</f>
        <v>0</v>
      </c>
      <c r="L1263" s="3">
        <f t="shared" si="79"/>
        <v>18.949938085158649</v>
      </c>
      <c r="M1263" s="3">
        <f>COUNTIF(Expirydates!$C$2:$C$233,Analysis!A1263)</f>
        <v>1</v>
      </c>
    </row>
    <row r="1264" spans="1:13">
      <c r="A1264" s="8">
        <v>40254</v>
      </c>
      <c r="B1264" s="3">
        <v>5198.45</v>
      </c>
      <c r="C1264" s="3">
        <v>5260.5</v>
      </c>
      <c r="D1264" s="3">
        <v>5177.1499999999996</v>
      </c>
      <c r="E1264" s="3">
        <v>5231.8999999999996</v>
      </c>
      <c r="F1264" s="3">
        <v>169767105</v>
      </c>
      <c r="G1264" s="3">
        <f t="shared" si="77"/>
        <v>18.949938085158649</v>
      </c>
      <c r="H1264" s="3">
        <f t="shared" si="78"/>
        <v>18.608756430608803</v>
      </c>
      <c r="I1264" s="3">
        <f>COUNTIF(Expirydates!$A$2:$A$233,Analysis!A1264)</f>
        <v>0</v>
      </c>
      <c r="J1264" s="20">
        <f t="shared" si="76"/>
        <v>18.608756430608803</v>
      </c>
      <c r="K1264" s="3">
        <f>COUNTIF(Expirydates!$B$2:$B$233,Analysis!A1264)</f>
        <v>0</v>
      </c>
      <c r="L1264" s="3">
        <f t="shared" si="79"/>
        <v>18.608756430608803</v>
      </c>
      <c r="M1264" s="3">
        <f>COUNTIF(Expirydates!$C$2:$C$233,Analysis!A1264)</f>
        <v>0</v>
      </c>
    </row>
    <row r="1265" spans="1:13">
      <c r="A1265" s="8">
        <v>40253</v>
      </c>
      <c r="B1265" s="3">
        <v>5128.95</v>
      </c>
      <c r="C1265" s="3">
        <v>5209.25</v>
      </c>
      <c r="D1265" s="3">
        <v>5125.7</v>
      </c>
      <c r="E1265" s="3">
        <v>5198.1000000000004</v>
      </c>
      <c r="F1265" s="3">
        <v>120692486</v>
      </c>
      <c r="G1265" s="3">
        <f t="shared" si="77"/>
        <v>18.608756430608803</v>
      </c>
      <c r="H1265" s="3">
        <f t="shared" si="78"/>
        <v>18.71988621379457</v>
      </c>
      <c r="I1265" s="3">
        <f>COUNTIF(Expirydates!$A$2:$A$233,Analysis!A1265)</f>
        <v>0</v>
      </c>
      <c r="J1265" s="20">
        <f t="shared" si="76"/>
        <v>18.71988621379457</v>
      </c>
      <c r="K1265" s="3">
        <f>COUNTIF(Expirydates!$B$2:$B$233,Analysis!A1265)</f>
        <v>0</v>
      </c>
      <c r="L1265" s="3">
        <f t="shared" si="79"/>
        <v>18.71988621379457</v>
      </c>
      <c r="M1265" s="3">
        <f>COUNTIF(Expirydates!$C$2:$C$233,Analysis!A1265)</f>
        <v>0</v>
      </c>
    </row>
    <row r="1266" spans="1:13">
      <c r="A1266" s="8">
        <v>40252</v>
      </c>
      <c r="B1266" s="3">
        <v>5134.45</v>
      </c>
      <c r="C1266" s="3">
        <v>5151.05</v>
      </c>
      <c r="D1266" s="3">
        <v>5101.2</v>
      </c>
      <c r="E1266" s="3">
        <v>5128.8999999999996</v>
      </c>
      <c r="F1266" s="3">
        <v>134878673</v>
      </c>
      <c r="G1266" s="3">
        <f t="shared" si="77"/>
        <v>18.71988621379457</v>
      </c>
      <c r="H1266" s="3">
        <f t="shared" si="78"/>
        <v>18.843080075298737</v>
      </c>
      <c r="I1266" s="3">
        <f>COUNTIF(Expirydates!$A$2:$A$233,Analysis!A1266)</f>
        <v>0</v>
      </c>
      <c r="J1266" s="20">
        <f t="shared" si="76"/>
        <v>18.843080075298737</v>
      </c>
      <c r="K1266" s="3">
        <f>COUNTIF(Expirydates!$B$2:$B$233,Analysis!A1266)</f>
        <v>0</v>
      </c>
      <c r="L1266" s="3">
        <f t="shared" si="79"/>
        <v>18.843080075298737</v>
      </c>
      <c r="M1266" s="3">
        <f>COUNTIF(Expirydates!$C$2:$C$233,Analysis!A1266)</f>
        <v>0</v>
      </c>
    </row>
    <row r="1267" spans="1:13">
      <c r="A1267" s="8">
        <v>40249</v>
      </c>
      <c r="B1267" s="3">
        <v>5131.8</v>
      </c>
      <c r="C1267" s="3">
        <v>5158.1000000000004</v>
      </c>
      <c r="D1267" s="3">
        <v>5122.1000000000004</v>
      </c>
      <c r="E1267" s="3">
        <v>5137</v>
      </c>
      <c r="F1267" s="3">
        <v>152561763</v>
      </c>
      <c r="G1267" s="3">
        <f t="shared" si="77"/>
        <v>18.843080075298737</v>
      </c>
      <c r="H1267" s="3">
        <f t="shared" si="78"/>
        <v>18.863429086950269</v>
      </c>
      <c r="I1267" s="3">
        <f>COUNTIF(Expirydates!$A$2:$A$233,Analysis!A1267)</f>
        <v>0</v>
      </c>
      <c r="J1267" s="20">
        <f t="shared" si="76"/>
        <v>18.863429086950269</v>
      </c>
      <c r="K1267" s="3">
        <f>COUNTIF(Expirydates!$B$2:$B$233,Analysis!A1267)</f>
        <v>0</v>
      </c>
      <c r="L1267" s="3">
        <f t="shared" si="79"/>
        <v>18.863429086950269</v>
      </c>
      <c r="M1267" s="3">
        <f>COUNTIF(Expirydates!$C$2:$C$233,Analysis!A1267)</f>
        <v>0</v>
      </c>
    </row>
    <row r="1268" spans="1:13">
      <c r="A1268" s="8">
        <v>40248</v>
      </c>
      <c r="B1268" s="3">
        <v>5116.3500000000004</v>
      </c>
      <c r="C1268" s="3">
        <v>5152.6000000000004</v>
      </c>
      <c r="D1268" s="3">
        <v>5102.1000000000004</v>
      </c>
      <c r="E1268" s="3">
        <v>5133.3999999999996</v>
      </c>
      <c r="F1268" s="3">
        <v>155698046</v>
      </c>
      <c r="G1268" s="3">
        <f t="shared" si="77"/>
        <v>18.863429086950269</v>
      </c>
      <c r="H1268" s="3">
        <f t="shared" si="78"/>
        <v>18.934548872602804</v>
      </c>
      <c r="I1268" s="3">
        <f>COUNTIF(Expirydates!$A$2:$A$233,Analysis!A1268)</f>
        <v>0</v>
      </c>
      <c r="J1268" s="20">
        <f t="shared" si="76"/>
        <v>18.934548872602804</v>
      </c>
      <c r="K1268" s="3">
        <f>COUNTIF(Expirydates!$B$2:$B$233,Analysis!A1268)</f>
        <v>0</v>
      </c>
      <c r="L1268" s="3">
        <f t="shared" si="79"/>
        <v>18.934548872602804</v>
      </c>
      <c r="M1268" s="3">
        <f>COUNTIF(Expirydates!$C$2:$C$233,Analysis!A1268)</f>
        <v>0</v>
      </c>
    </row>
    <row r="1269" spans="1:13">
      <c r="A1269" s="8">
        <v>40247</v>
      </c>
      <c r="B1269" s="3">
        <v>5101.6000000000004</v>
      </c>
      <c r="C1269" s="3">
        <v>5137.3999999999996</v>
      </c>
      <c r="D1269" s="3">
        <v>5092.05</v>
      </c>
      <c r="E1269" s="3">
        <v>5116.25</v>
      </c>
      <c r="F1269" s="3">
        <v>167174523</v>
      </c>
      <c r="G1269" s="3">
        <f t="shared" si="77"/>
        <v>18.934548872602804</v>
      </c>
      <c r="H1269" s="3">
        <f t="shared" si="78"/>
        <v>18.882744850938582</v>
      </c>
      <c r="I1269" s="3">
        <f>COUNTIF(Expirydates!$A$2:$A$233,Analysis!A1269)</f>
        <v>0</v>
      </c>
      <c r="J1269" s="20">
        <f t="shared" si="76"/>
        <v>18.882744850938582</v>
      </c>
      <c r="K1269" s="3">
        <f>COUNTIF(Expirydates!$B$2:$B$233,Analysis!A1269)</f>
        <v>0</v>
      </c>
      <c r="L1269" s="3">
        <f t="shared" si="79"/>
        <v>18.882744850938582</v>
      </c>
      <c r="M1269" s="3">
        <f>COUNTIF(Expirydates!$C$2:$C$233,Analysis!A1269)</f>
        <v>0</v>
      </c>
    </row>
    <row r="1270" spans="1:13">
      <c r="A1270" s="8">
        <v>40246</v>
      </c>
      <c r="B1270" s="3">
        <v>5121.05</v>
      </c>
      <c r="C1270" s="3">
        <v>5131.8</v>
      </c>
      <c r="D1270" s="3">
        <v>5094.3500000000004</v>
      </c>
      <c r="E1270" s="3">
        <v>5101.5</v>
      </c>
      <c r="F1270" s="3">
        <v>158734706</v>
      </c>
      <c r="G1270" s="3">
        <f t="shared" si="77"/>
        <v>18.882744850938582</v>
      </c>
      <c r="H1270" s="3">
        <f t="shared" si="78"/>
        <v>19.051764795728168</v>
      </c>
      <c r="I1270" s="3">
        <f>COUNTIF(Expirydates!$A$2:$A$233,Analysis!A1270)</f>
        <v>0</v>
      </c>
      <c r="J1270" s="20">
        <f t="shared" si="76"/>
        <v>19.051764795728168</v>
      </c>
      <c r="K1270" s="3">
        <f>COUNTIF(Expirydates!$B$2:$B$233,Analysis!A1270)</f>
        <v>0</v>
      </c>
      <c r="L1270" s="3">
        <f t="shared" si="79"/>
        <v>19.051764795728168</v>
      </c>
      <c r="M1270" s="3">
        <f>COUNTIF(Expirydates!$C$2:$C$233,Analysis!A1270)</f>
        <v>0</v>
      </c>
    </row>
    <row r="1271" spans="1:13">
      <c r="A1271" s="8">
        <v>40245</v>
      </c>
      <c r="B1271" s="3">
        <v>5092.1499999999996</v>
      </c>
      <c r="C1271" s="3">
        <v>5147.1000000000004</v>
      </c>
      <c r="D1271" s="3">
        <v>5092.1499999999996</v>
      </c>
      <c r="E1271" s="3">
        <v>5124</v>
      </c>
      <c r="F1271" s="3">
        <v>187964711</v>
      </c>
      <c r="G1271" s="3">
        <f t="shared" si="77"/>
        <v>19.051764795728168</v>
      </c>
      <c r="H1271" s="3">
        <f t="shared" si="78"/>
        <v>19.160734153284579</v>
      </c>
      <c r="I1271" s="3">
        <f>COUNTIF(Expirydates!$A$2:$A$233,Analysis!A1271)</f>
        <v>0</v>
      </c>
      <c r="J1271" s="20">
        <f t="shared" si="76"/>
        <v>19.160734153284579</v>
      </c>
      <c r="K1271" s="3">
        <f>COUNTIF(Expirydates!$B$2:$B$233,Analysis!A1271)</f>
        <v>0</v>
      </c>
      <c r="L1271" s="3">
        <f t="shared" si="79"/>
        <v>19.160734153284579</v>
      </c>
      <c r="M1271" s="3">
        <f>COUNTIF(Expirydates!$C$2:$C$233,Analysis!A1271)</f>
        <v>0</v>
      </c>
    </row>
    <row r="1272" spans="1:13">
      <c r="A1272" s="8">
        <v>40242</v>
      </c>
      <c r="B1272" s="3">
        <v>5080.55</v>
      </c>
      <c r="C1272" s="3">
        <v>5118.6499999999996</v>
      </c>
      <c r="D1272" s="3">
        <v>5068.05</v>
      </c>
      <c r="E1272" s="3">
        <v>5088.7</v>
      </c>
      <c r="F1272" s="3">
        <v>209604746</v>
      </c>
      <c r="G1272" s="3">
        <f t="shared" si="77"/>
        <v>19.160734153284579</v>
      </c>
      <c r="H1272" s="3">
        <f t="shared" si="78"/>
        <v>19.139032347568772</v>
      </c>
      <c r="I1272" s="3">
        <f>COUNTIF(Expirydates!$A$2:$A$233,Analysis!A1272)</f>
        <v>0</v>
      </c>
      <c r="J1272" s="20">
        <f t="shared" si="76"/>
        <v>19.139032347568772</v>
      </c>
      <c r="K1272" s="3">
        <f>COUNTIF(Expirydates!$B$2:$B$233,Analysis!A1272)</f>
        <v>0</v>
      </c>
      <c r="L1272" s="3">
        <f t="shared" si="79"/>
        <v>19.139032347568772</v>
      </c>
      <c r="M1272" s="3">
        <f>COUNTIF(Expirydates!$C$2:$C$233,Analysis!A1272)</f>
        <v>0</v>
      </c>
    </row>
    <row r="1273" spans="1:13">
      <c r="A1273" s="8">
        <v>40241</v>
      </c>
      <c r="B1273" s="3">
        <v>5096.95</v>
      </c>
      <c r="C1273" s="3">
        <v>5096.95</v>
      </c>
      <c r="D1273" s="3">
        <v>5049</v>
      </c>
      <c r="E1273" s="3">
        <v>5080.25</v>
      </c>
      <c r="F1273" s="3">
        <v>205104948</v>
      </c>
      <c r="G1273" s="3">
        <f t="shared" si="77"/>
        <v>19.139032347568772</v>
      </c>
      <c r="H1273" s="3">
        <f t="shared" si="78"/>
        <v>19.071920784142542</v>
      </c>
      <c r="I1273" s="3">
        <f>COUNTIF(Expirydates!$A$2:$A$233,Analysis!A1273)</f>
        <v>0</v>
      </c>
      <c r="J1273" s="20">
        <f t="shared" si="76"/>
        <v>19.071920784142542</v>
      </c>
      <c r="K1273" s="3">
        <f>COUNTIF(Expirydates!$B$2:$B$233,Analysis!A1273)</f>
        <v>0</v>
      </c>
      <c r="L1273" s="3">
        <f t="shared" si="79"/>
        <v>19.071920784142542</v>
      </c>
      <c r="M1273" s="3">
        <f>COUNTIF(Expirydates!$C$2:$C$233,Analysis!A1273)</f>
        <v>0</v>
      </c>
    </row>
    <row r="1274" spans="1:13">
      <c r="A1274" s="8">
        <v>40240</v>
      </c>
      <c r="B1274" s="3">
        <v>5015.8</v>
      </c>
      <c r="C1274" s="3">
        <v>5093.25</v>
      </c>
      <c r="D1274" s="3">
        <v>5015.1000000000004</v>
      </c>
      <c r="E1274" s="3">
        <v>5088.1000000000004</v>
      </c>
      <c r="F1274" s="3">
        <v>191791765</v>
      </c>
      <c r="G1274" s="3">
        <f t="shared" si="77"/>
        <v>19.071920784142542</v>
      </c>
      <c r="H1274" s="3">
        <f t="shared" si="78"/>
        <v>19.267094403549237</v>
      </c>
      <c r="I1274" s="3">
        <f>COUNTIF(Expirydates!$A$2:$A$233,Analysis!A1274)</f>
        <v>0</v>
      </c>
      <c r="J1274" s="20">
        <f t="shared" si="76"/>
        <v>19.267094403549237</v>
      </c>
      <c r="K1274" s="3">
        <f>COUNTIF(Expirydates!$B$2:$B$233,Analysis!A1274)</f>
        <v>0</v>
      </c>
      <c r="L1274" s="3">
        <f t="shared" si="79"/>
        <v>19.267094403549237</v>
      </c>
      <c r="M1274" s="3">
        <f>COUNTIF(Expirydates!$C$2:$C$233,Analysis!A1274)</f>
        <v>0</v>
      </c>
    </row>
    <row r="1275" spans="1:13">
      <c r="A1275" s="8">
        <v>40239</v>
      </c>
      <c r="B1275" s="3">
        <v>4935.6000000000004</v>
      </c>
      <c r="C1275" s="3">
        <v>5029.45</v>
      </c>
      <c r="D1275" s="3">
        <v>4935.3500000000004</v>
      </c>
      <c r="E1275" s="3">
        <v>5017</v>
      </c>
      <c r="F1275" s="3">
        <v>233127111</v>
      </c>
      <c r="G1275" s="3">
        <f t="shared" si="77"/>
        <v>19.267094403549237</v>
      </c>
      <c r="H1275" s="3">
        <f t="shared" si="78"/>
        <v>19.647795191908617</v>
      </c>
      <c r="I1275" s="3">
        <f>COUNTIF(Expirydates!$A$2:$A$233,Analysis!A1275)</f>
        <v>0</v>
      </c>
      <c r="J1275" s="20">
        <f t="shared" si="76"/>
        <v>19.647795191908617</v>
      </c>
      <c r="K1275" s="3">
        <f>COUNTIF(Expirydates!$B$2:$B$233,Analysis!A1275)</f>
        <v>0</v>
      </c>
      <c r="L1275" s="3">
        <f t="shared" si="79"/>
        <v>19.647795191908617</v>
      </c>
      <c r="M1275" s="3">
        <f>COUNTIF(Expirydates!$C$2:$C$233,Analysis!A1275)</f>
        <v>0</v>
      </c>
    </row>
    <row r="1276" spans="1:13">
      <c r="A1276" s="8">
        <v>40235</v>
      </c>
      <c r="B1276" s="3">
        <v>4858.5</v>
      </c>
      <c r="C1276" s="3">
        <v>4992</v>
      </c>
      <c r="D1276" s="3">
        <v>4858.45</v>
      </c>
      <c r="E1276" s="3">
        <v>4922.3</v>
      </c>
      <c r="F1276" s="3">
        <v>341137163</v>
      </c>
      <c r="G1276" s="3">
        <f t="shared" si="77"/>
        <v>19.647795191908617</v>
      </c>
      <c r="H1276" s="3">
        <f t="shared" si="78"/>
        <v>19.005368829879824</v>
      </c>
      <c r="I1276" s="3">
        <f>COUNTIF(Expirydates!$A$2:$A$233,Analysis!A1276)</f>
        <v>0</v>
      </c>
      <c r="J1276" s="20">
        <f t="shared" si="76"/>
        <v>19.005368829879824</v>
      </c>
      <c r="K1276" s="3">
        <f>COUNTIF(Expirydates!$B$2:$B$233,Analysis!A1276)</f>
        <v>1</v>
      </c>
      <c r="L1276" s="3">
        <f t="shared" si="79"/>
        <v>19.005368829879824</v>
      </c>
      <c r="M1276" s="3">
        <f>COUNTIF(Expirydates!$C$2:$C$233,Analysis!A1276)</f>
        <v>0</v>
      </c>
    </row>
    <row r="1277" spans="1:13">
      <c r="A1277" s="8">
        <v>40234</v>
      </c>
      <c r="B1277" s="3">
        <v>4859</v>
      </c>
      <c r="C1277" s="3">
        <v>4880.1499999999996</v>
      </c>
      <c r="D1277" s="3">
        <v>4835.6000000000004</v>
      </c>
      <c r="E1277" s="3">
        <v>4859.75</v>
      </c>
      <c r="F1277" s="3">
        <v>179443119</v>
      </c>
      <c r="G1277" s="3">
        <f t="shared" si="77"/>
        <v>19.005368829879824</v>
      </c>
      <c r="H1277" s="3">
        <f t="shared" si="78"/>
        <v>18.765783317562878</v>
      </c>
      <c r="I1277" s="3">
        <f>COUNTIF(Expirydates!$A$2:$A$233,Analysis!A1277)</f>
        <v>1</v>
      </c>
      <c r="J1277" s="20">
        <f t="shared" si="76"/>
        <v>18.765783317562878</v>
      </c>
      <c r="K1277" s="3">
        <f>COUNTIF(Expirydates!$B$2:$B$233,Analysis!A1277)</f>
        <v>0</v>
      </c>
      <c r="L1277" s="3">
        <f t="shared" si="79"/>
        <v>18.765783317562878</v>
      </c>
      <c r="M1277" s="3">
        <f>COUNTIF(Expirydates!$C$2:$C$233,Analysis!A1277)</f>
        <v>0</v>
      </c>
    </row>
    <row r="1278" spans="1:13">
      <c r="A1278" s="8">
        <v>40233</v>
      </c>
      <c r="B1278" s="3">
        <v>4869.55</v>
      </c>
      <c r="C1278" s="3">
        <v>4880.55</v>
      </c>
      <c r="D1278" s="3">
        <v>4834.6499999999996</v>
      </c>
      <c r="E1278" s="3">
        <v>4858.6000000000004</v>
      </c>
      <c r="F1278" s="3">
        <v>141213476</v>
      </c>
      <c r="G1278" s="3">
        <f t="shared" si="77"/>
        <v>18.765783317562878</v>
      </c>
      <c r="H1278" s="3">
        <f t="shared" si="78"/>
        <v>18.677134622603585</v>
      </c>
      <c r="I1278" s="3">
        <f>COUNTIF(Expirydates!$A$2:$A$233,Analysis!A1278)</f>
        <v>0</v>
      </c>
      <c r="J1278" s="20">
        <f t="shared" si="76"/>
        <v>18.677134622603585</v>
      </c>
      <c r="K1278" s="3">
        <f>COUNTIF(Expirydates!$B$2:$B$233,Analysis!A1278)</f>
        <v>0</v>
      </c>
      <c r="L1278" s="3">
        <f t="shared" si="79"/>
        <v>18.677134622603585</v>
      </c>
      <c r="M1278" s="3">
        <f>COUNTIF(Expirydates!$C$2:$C$233,Analysis!A1278)</f>
        <v>0</v>
      </c>
    </row>
    <row r="1279" spans="1:13">
      <c r="A1279" s="8">
        <v>40232</v>
      </c>
      <c r="B1279" s="3">
        <v>4856.6000000000004</v>
      </c>
      <c r="C1279" s="3">
        <v>4884.1000000000004</v>
      </c>
      <c r="D1279" s="3">
        <v>4833.1499999999996</v>
      </c>
      <c r="E1279" s="3">
        <v>4870.05</v>
      </c>
      <c r="F1279" s="3">
        <v>129233916</v>
      </c>
      <c r="G1279" s="3">
        <f t="shared" si="77"/>
        <v>18.677134622603585</v>
      </c>
      <c r="H1279" s="3">
        <f t="shared" si="78"/>
        <v>18.821886125627831</v>
      </c>
      <c r="I1279" s="3">
        <f>COUNTIF(Expirydates!$A$2:$A$233,Analysis!A1279)</f>
        <v>0</v>
      </c>
      <c r="J1279" s="20">
        <f t="shared" si="76"/>
        <v>18.821886125627831</v>
      </c>
      <c r="K1279" s="3">
        <f>COUNTIF(Expirydates!$B$2:$B$233,Analysis!A1279)</f>
        <v>0</v>
      </c>
      <c r="L1279" s="3">
        <f t="shared" si="79"/>
        <v>18.821886125627831</v>
      </c>
      <c r="M1279" s="3">
        <f>COUNTIF(Expirydates!$C$2:$C$233,Analysis!A1279)</f>
        <v>0</v>
      </c>
    </row>
    <row r="1280" spans="1:13">
      <c r="A1280" s="8">
        <v>40231</v>
      </c>
      <c r="B1280" s="3">
        <v>4849.3500000000004</v>
      </c>
      <c r="C1280" s="3">
        <v>4912.05</v>
      </c>
      <c r="D1280" s="3">
        <v>4845.8999999999996</v>
      </c>
      <c r="E1280" s="3">
        <v>4856.3999999999996</v>
      </c>
      <c r="F1280" s="3">
        <v>149362400</v>
      </c>
      <c r="G1280" s="3">
        <f t="shared" si="77"/>
        <v>18.821886125627831</v>
      </c>
      <c r="H1280" s="3">
        <f t="shared" si="78"/>
        <v>19.084972095876914</v>
      </c>
      <c r="I1280" s="3">
        <f>COUNTIF(Expirydates!$A$2:$A$233,Analysis!A1280)</f>
        <v>0</v>
      </c>
      <c r="J1280" s="20">
        <f t="shared" si="76"/>
        <v>19.084972095876914</v>
      </c>
      <c r="K1280" s="3">
        <f>COUNTIF(Expirydates!$B$2:$B$233,Analysis!A1280)</f>
        <v>0</v>
      </c>
      <c r="L1280" s="3">
        <f t="shared" si="79"/>
        <v>19.084972095876914</v>
      </c>
      <c r="M1280" s="3">
        <f>COUNTIF(Expirydates!$C$2:$C$233,Analysis!A1280)</f>
        <v>0</v>
      </c>
    </row>
    <row r="1281" spans="1:13">
      <c r="A1281" s="8">
        <v>40228</v>
      </c>
      <c r="B1281" s="3">
        <v>4887.3</v>
      </c>
      <c r="C1281" s="3">
        <v>4887.3</v>
      </c>
      <c r="D1281" s="3">
        <v>4805.55</v>
      </c>
      <c r="E1281" s="3">
        <v>4844.8999999999996</v>
      </c>
      <c r="F1281" s="3">
        <v>194311305</v>
      </c>
      <c r="G1281" s="3">
        <f t="shared" si="77"/>
        <v>19.084972095876914</v>
      </c>
      <c r="H1281" s="3">
        <f t="shared" si="78"/>
        <v>19.080856466027896</v>
      </c>
      <c r="I1281" s="3">
        <f>COUNTIF(Expirydates!$A$2:$A$233,Analysis!A1281)</f>
        <v>0</v>
      </c>
      <c r="J1281" s="20">
        <f t="shared" si="76"/>
        <v>19.080856466027896</v>
      </c>
      <c r="K1281" s="3">
        <f>COUNTIF(Expirydates!$B$2:$B$233,Analysis!A1281)</f>
        <v>0</v>
      </c>
      <c r="L1281" s="3">
        <f t="shared" si="79"/>
        <v>19.080856466027896</v>
      </c>
      <c r="M1281" s="3">
        <f>COUNTIF(Expirydates!$C$2:$C$233,Analysis!A1281)</f>
        <v>0</v>
      </c>
    </row>
    <row r="1282" spans="1:13">
      <c r="A1282" s="8">
        <v>40227</v>
      </c>
      <c r="B1282" s="3">
        <v>4915.1000000000004</v>
      </c>
      <c r="C1282" s="3">
        <v>4922.05</v>
      </c>
      <c r="D1282" s="3">
        <v>4873.7</v>
      </c>
      <c r="E1282" s="3">
        <v>4887.75</v>
      </c>
      <c r="F1282" s="3">
        <v>193513235</v>
      </c>
      <c r="G1282" s="3">
        <f t="shared" si="77"/>
        <v>19.080856466027896</v>
      </c>
      <c r="H1282" s="3">
        <f t="shared" si="78"/>
        <v>18.988844272782124</v>
      </c>
      <c r="I1282" s="3">
        <f>COUNTIF(Expirydates!$A$2:$A$233,Analysis!A1282)</f>
        <v>0</v>
      </c>
      <c r="J1282" s="20">
        <f t="shared" ref="J1282:J1345" si="80">H1282</f>
        <v>18.988844272782124</v>
      </c>
      <c r="K1282" s="3">
        <f>COUNTIF(Expirydates!$B$2:$B$233,Analysis!A1282)</f>
        <v>0</v>
      </c>
      <c r="L1282" s="3">
        <f t="shared" si="79"/>
        <v>18.988844272782124</v>
      </c>
      <c r="M1282" s="3">
        <f>COUNTIF(Expirydates!$C$2:$C$233,Analysis!A1282)</f>
        <v>1</v>
      </c>
    </row>
    <row r="1283" spans="1:13">
      <c r="A1283" s="8">
        <v>40226</v>
      </c>
      <c r="B1283" s="3">
        <v>4858.6499999999996</v>
      </c>
      <c r="C1283" s="3">
        <v>4929.7</v>
      </c>
      <c r="D1283" s="3">
        <v>4857.6000000000004</v>
      </c>
      <c r="E1283" s="3">
        <v>4914</v>
      </c>
      <c r="F1283" s="3">
        <v>176502266</v>
      </c>
      <c r="G1283" s="3">
        <f t="shared" ref="G1282:H1346" si="81">LN(F1283)</f>
        <v>18.988844272782124</v>
      </c>
      <c r="H1283" s="3">
        <f t="shared" ref="H1283:H1346" si="82">LN(F1284)</f>
        <v>18.865438581851318</v>
      </c>
      <c r="I1283" s="3">
        <f>COUNTIF(Expirydates!$A$2:$A$233,Analysis!A1283)</f>
        <v>0</v>
      </c>
      <c r="J1283" s="20">
        <f t="shared" si="80"/>
        <v>18.865438581851318</v>
      </c>
      <c r="K1283" s="3">
        <f>COUNTIF(Expirydates!$B$2:$B$233,Analysis!A1283)</f>
        <v>0</v>
      </c>
      <c r="L1283" s="3">
        <f t="shared" ref="L1283:L1346" si="83">H1283</f>
        <v>18.865438581851318</v>
      </c>
      <c r="M1283" s="3">
        <f>COUNTIF(Expirydates!$C$2:$C$233,Analysis!A1283)</f>
        <v>0</v>
      </c>
    </row>
    <row r="1284" spans="1:13">
      <c r="A1284" s="8">
        <v>40225</v>
      </c>
      <c r="B1284" s="3">
        <v>4801.8</v>
      </c>
      <c r="C1284" s="3">
        <v>4880</v>
      </c>
      <c r="D1284" s="3">
        <v>4791.3500000000004</v>
      </c>
      <c r="E1284" s="3">
        <v>4855.75</v>
      </c>
      <c r="F1284" s="3">
        <v>156011235</v>
      </c>
      <c r="G1284" s="3">
        <f t="shared" si="81"/>
        <v>18.865438581851318</v>
      </c>
      <c r="H1284" s="3">
        <f t="shared" si="82"/>
        <v>18.850896524753999</v>
      </c>
      <c r="I1284" s="3">
        <f>COUNTIF(Expirydates!$A$2:$A$233,Analysis!A1284)</f>
        <v>0</v>
      </c>
      <c r="J1284" s="20">
        <f t="shared" si="80"/>
        <v>18.850896524753999</v>
      </c>
      <c r="K1284" s="3">
        <f>COUNTIF(Expirydates!$B$2:$B$233,Analysis!A1284)</f>
        <v>0</v>
      </c>
      <c r="L1284" s="3">
        <f t="shared" si="83"/>
        <v>18.850896524753999</v>
      </c>
      <c r="M1284" s="3">
        <f>COUNTIF(Expirydates!$C$2:$C$233,Analysis!A1284)</f>
        <v>0</v>
      </c>
    </row>
    <row r="1285" spans="1:13">
      <c r="A1285" s="8">
        <v>40224</v>
      </c>
      <c r="B1285" s="3">
        <v>4827.8999999999996</v>
      </c>
      <c r="C1285" s="3">
        <v>4845.6000000000004</v>
      </c>
      <c r="D1285" s="3">
        <v>4783.8999999999996</v>
      </c>
      <c r="E1285" s="3">
        <v>4801.95</v>
      </c>
      <c r="F1285" s="3">
        <v>153758927</v>
      </c>
      <c r="G1285" s="3">
        <f t="shared" si="81"/>
        <v>18.850896524753999</v>
      </c>
      <c r="H1285" s="3">
        <f t="shared" si="82"/>
        <v>18.775823777114724</v>
      </c>
      <c r="I1285" s="3">
        <f>COUNTIF(Expirydates!$A$2:$A$233,Analysis!A1285)</f>
        <v>0</v>
      </c>
      <c r="J1285" s="20">
        <f t="shared" si="80"/>
        <v>18.775823777114724</v>
      </c>
      <c r="K1285" s="3">
        <f>COUNTIF(Expirydates!$B$2:$B$233,Analysis!A1285)</f>
        <v>0</v>
      </c>
      <c r="L1285" s="3">
        <f t="shared" si="83"/>
        <v>18.775823777114724</v>
      </c>
      <c r="M1285" s="3">
        <f>COUNTIF(Expirydates!$C$2:$C$233,Analysis!A1285)</f>
        <v>0</v>
      </c>
    </row>
    <row r="1286" spans="1:13">
      <c r="A1286" s="8">
        <v>40220</v>
      </c>
      <c r="B1286" s="3">
        <v>4757.25</v>
      </c>
      <c r="C1286" s="3">
        <v>4843.8</v>
      </c>
      <c r="D1286" s="3">
        <v>4757.25</v>
      </c>
      <c r="E1286" s="3">
        <v>4826.8500000000004</v>
      </c>
      <c r="F1286" s="3">
        <v>142638466</v>
      </c>
      <c r="G1286" s="3">
        <f t="shared" si="81"/>
        <v>18.775823777114724</v>
      </c>
      <c r="H1286" s="3">
        <f t="shared" si="82"/>
        <v>19.036155249424795</v>
      </c>
      <c r="I1286" s="3">
        <f>COUNTIF(Expirydates!$A$2:$A$233,Analysis!A1286)</f>
        <v>0</v>
      </c>
      <c r="J1286" s="20">
        <f t="shared" si="80"/>
        <v>19.036155249424795</v>
      </c>
      <c r="K1286" s="3">
        <f>COUNTIF(Expirydates!$B$2:$B$233,Analysis!A1286)</f>
        <v>0</v>
      </c>
      <c r="L1286" s="3">
        <f t="shared" si="83"/>
        <v>19.036155249424795</v>
      </c>
      <c r="M1286" s="3">
        <f>COUNTIF(Expirydates!$C$2:$C$233,Analysis!A1286)</f>
        <v>0</v>
      </c>
    </row>
    <row r="1287" spans="1:13">
      <c r="A1287" s="8">
        <v>40219</v>
      </c>
      <c r="B1287" s="3">
        <v>4793</v>
      </c>
      <c r="C1287" s="3">
        <v>4826.8500000000004</v>
      </c>
      <c r="D1287" s="3">
        <v>4748.1000000000004</v>
      </c>
      <c r="E1287" s="3">
        <v>4757.2</v>
      </c>
      <c r="F1287" s="3">
        <v>185053448</v>
      </c>
      <c r="G1287" s="3">
        <f t="shared" si="81"/>
        <v>19.036155249424795</v>
      </c>
      <c r="H1287" s="3">
        <f t="shared" si="82"/>
        <v>18.982878874768502</v>
      </c>
      <c r="I1287" s="3">
        <f>COUNTIF(Expirydates!$A$2:$A$233,Analysis!A1287)</f>
        <v>0</v>
      </c>
      <c r="J1287" s="20">
        <f t="shared" si="80"/>
        <v>18.982878874768502</v>
      </c>
      <c r="K1287" s="3">
        <f>COUNTIF(Expirydates!$B$2:$B$233,Analysis!A1287)</f>
        <v>0</v>
      </c>
      <c r="L1287" s="3">
        <f t="shared" si="83"/>
        <v>18.982878874768502</v>
      </c>
      <c r="M1287" s="3">
        <f>COUNTIF(Expirydates!$C$2:$C$233,Analysis!A1287)</f>
        <v>0</v>
      </c>
    </row>
    <row r="1288" spans="1:13">
      <c r="A1288" s="8">
        <v>40218</v>
      </c>
      <c r="B1288" s="3">
        <v>4760.55</v>
      </c>
      <c r="C1288" s="3">
        <v>4810.3999999999996</v>
      </c>
      <c r="D1288" s="3">
        <v>4739.3500000000004</v>
      </c>
      <c r="E1288" s="3">
        <v>4792.6499999999996</v>
      </c>
      <c r="F1288" s="3">
        <v>175452494</v>
      </c>
      <c r="G1288" s="3">
        <f t="shared" si="81"/>
        <v>18.982878874768502</v>
      </c>
      <c r="H1288" s="3">
        <f t="shared" si="82"/>
        <v>19.140296339918926</v>
      </c>
      <c r="I1288" s="3">
        <f>COUNTIF(Expirydates!$A$2:$A$233,Analysis!A1288)</f>
        <v>0</v>
      </c>
      <c r="J1288" s="20">
        <f t="shared" si="80"/>
        <v>19.140296339918926</v>
      </c>
      <c r="K1288" s="3">
        <f>COUNTIF(Expirydates!$B$2:$B$233,Analysis!A1288)</f>
        <v>0</v>
      </c>
      <c r="L1288" s="3">
        <f t="shared" si="83"/>
        <v>19.140296339918926</v>
      </c>
      <c r="M1288" s="3">
        <f>COUNTIF(Expirydates!$C$2:$C$233,Analysis!A1288)</f>
        <v>0</v>
      </c>
    </row>
    <row r="1289" spans="1:13">
      <c r="A1289" s="8">
        <v>40217</v>
      </c>
      <c r="B1289" s="3">
        <v>4755.3500000000004</v>
      </c>
      <c r="C1289" s="3">
        <v>4799.05</v>
      </c>
      <c r="D1289" s="3">
        <v>4675.3999999999996</v>
      </c>
      <c r="E1289" s="3">
        <v>4760.3999999999996</v>
      </c>
      <c r="F1289" s="3">
        <v>205364363</v>
      </c>
      <c r="G1289" s="3">
        <f t="shared" si="81"/>
        <v>19.140296339918926</v>
      </c>
      <c r="H1289" s="3">
        <f t="shared" si="82"/>
        <v>16.910686592655331</v>
      </c>
      <c r="I1289" s="3">
        <f>COUNTIF(Expirydates!$A$2:$A$233,Analysis!A1289)</f>
        <v>0</v>
      </c>
      <c r="J1289" s="20">
        <f t="shared" si="80"/>
        <v>16.910686592655331</v>
      </c>
      <c r="K1289" s="3">
        <f>COUNTIF(Expirydates!$B$2:$B$233,Analysis!A1289)</f>
        <v>0</v>
      </c>
      <c r="L1289" s="3">
        <f t="shared" si="83"/>
        <v>16.910686592655331</v>
      </c>
      <c r="M1289" s="3">
        <f>COUNTIF(Expirydates!$C$2:$C$233,Analysis!A1289)</f>
        <v>0</v>
      </c>
    </row>
    <row r="1290" spans="1:13">
      <c r="A1290" s="8">
        <v>40215</v>
      </c>
      <c r="B1290" s="3">
        <v>4712.75</v>
      </c>
      <c r="C1290" s="3">
        <v>4768.1499999999996</v>
      </c>
      <c r="D1290" s="3">
        <v>4712.75</v>
      </c>
      <c r="E1290" s="3">
        <v>4757.25</v>
      </c>
      <c r="F1290" s="3">
        <v>22091127</v>
      </c>
      <c r="G1290" s="3">
        <f t="shared" si="81"/>
        <v>16.910686592655331</v>
      </c>
      <c r="H1290" s="3">
        <f t="shared" si="82"/>
        <v>19.219818883898721</v>
      </c>
      <c r="I1290" s="3">
        <f>COUNTIF(Expirydates!$A$2:$A$233,Analysis!A1290)</f>
        <v>0</v>
      </c>
      <c r="J1290" s="20">
        <f t="shared" si="80"/>
        <v>19.219818883898721</v>
      </c>
      <c r="K1290" s="3">
        <f>COUNTIF(Expirydates!$B$2:$B$233,Analysis!A1290)</f>
        <v>0</v>
      </c>
      <c r="L1290" s="3">
        <f t="shared" si="83"/>
        <v>19.219818883898721</v>
      </c>
      <c r="M1290" s="3">
        <f>COUNTIF(Expirydates!$C$2:$C$233,Analysis!A1290)</f>
        <v>0</v>
      </c>
    </row>
    <row r="1291" spans="1:13">
      <c r="A1291" s="8">
        <v>40214</v>
      </c>
      <c r="B1291" s="3">
        <v>4819.6499999999996</v>
      </c>
      <c r="C1291" s="3">
        <v>4827</v>
      </c>
      <c r="D1291" s="3">
        <v>4692.3500000000004</v>
      </c>
      <c r="E1291" s="3">
        <v>4718.6499999999996</v>
      </c>
      <c r="F1291" s="3">
        <v>222362365</v>
      </c>
      <c r="G1291" s="3">
        <f t="shared" si="81"/>
        <v>19.219818883898721</v>
      </c>
      <c r="H1291" s="3">
        <f t="shared" si="82"/>
        <v>18.938373586305165</v>
      </c>
      <c r="I1291" s="3">
        <f>COUNTIF(Expirydates!$A$2:$A$233,Analysis!A1291)</f>
        <v>0</v>
      </c>
      <c r="J1291" s="20">
        <f t="shared" si="80"/>
        <v>18.938373586305165</v>
      </c>
      <c r="K1291" s="3">
        <f>COUNTIF(Expirydates!$B$2:$B$233,Analysis!A1291)</f>
        <v>0</v>
      </c>
      <c r="L1291" s="3">
        <f t="shared" si="83"/>
        <v>18.938373586305165</v>
      </c>
      <c r="M1291" s="3">
        <f>COUNTIF(Expirydates!$C$2:$C$233,Analysis!A1291)</f>
        <v>0</v>
      </c>
    </row>
    <row r="1292" spans="1:13">
      <c r="A1292" s="8">
        <v>40213</v>
      </c>
      <c r="B1292" s="3">
        <v>4931.3</v>
      </c>
      <c r="C1292" s="3">
        <v>4931.3</v>
      </c>
      <c r="D1292" s="3">
        <v>4832.3500000000004</v>
      </c>
      <c r="E1292" s="3">
        <v>4845.3500000000004</v>
      </c>
      <c r="F1292" s="3">
        <v>167815142</v>
      </c>
      <c r="G1292" s="3">
        <f t="shared" si="81"/>
        <v>18.938373586305165</v>
      </c>
      <c r="H1292" s="3">
        <f t="shared" si="82"/>
        <v>18.909907384019689</v>
      </c>
      <c r="I1292" s="3">
        <f>COUNTIF(Expirydates!$A$2:$A$233,Analysis!A1292)</f>
        <v>0</v>
      </c>
      <c r="J1292" s="20">
        <f t="shared" si="80"/>
        <v>18.909907384019689</v>
      </c>
      <c r="K1292" s="3">
        <f>COUNTIF(Expirydates!$B$2:$B$233,Analysis!A1292)</f>
        <v>0</v>
      </c>
      <c r="L1292" s="3">
        <f t="shared" si="83"/>
        <v>18.909907384019689</v>
      </c>
      <c r="M1292" s="3">
        <f>COUNTIF(Expirydates!$C$2:$C$233,Analysis!A1292)</f>
        <v>0</v>
      </c>
    </row>
    <row r="1293" spans="1:13">
      <c r="A1293" s="8">
        <v>40212</v>
      </c>
      <c r="B1293" s="3">
        <v>4831</v>
      </c>
      <c r="C1293" s="3">
        <v>4949.1499999999996</v>
      </c>
      <c r="D1293" s="3">
        <v>4831</v>
      </c>
      <c r="E1293" s="3">
        <v>4931.8500000000004</v>
      </c>
      <c r="F1293" s="3">
        <v>163105434</v>
      </c>
      <c r="G1293" s="3">
        <f t="shared" si="81"/>
        <v>18.909907384019689</v>
      </c>
      <c r="H1293" s="3">
        <f t="shared" si="82"/>
        <v>19.27548215926932</v>
      </c>
      <c r="I1293" s="3">
        <f>COUNTIF(Expirydates!$A$2:$A$233,Analysis!A1293)</f>
        <v>0</v>
      </c>
      <c r="J1293" s="20">
        <f t="shared" si="80"/>
        <v>19.27548215926932</v>
      </c>
      <c r="K1293" s="3">
        <f>COUNTIF(Expirydates!$B$2:$B$233,Analysis!A1293)</f>
        <v>0</v>
      </c>
      <c r="L1293" s="3">
        <f t="shared" si="83"/>
        <v>19.27548215926932</v>
      </c>
      <c r="M1293" s="3">
        <f>COUNTIF(Expirydates!$C$2:$C$233,Analysis!A1293)</f>
        <v>0</v>
      </c>
    </row>
    <row r="1294" spans="1:13">
      <c r="A1294" s="8">
        <v>40211</v>
      </c>
      <c r="B1294" s="3">
        <v>4907.8500000000004</v>
      </c>
      <c r="C1294" s="3">
        <v>4951.1499999999996</v>
      </c>
      <c r="D1294" s="3">
        <v>4814.1000000000004</v>
      </c>
      <c r="E1294" s="3">
        <v>4830.1000000000004</v>
      </c>
      <c r="F1294" s="3">
        <v>235090748</v>
      </c>
      <c r="G1294" s="3">
        <f t="shared" si="81"/>
        <v>19.27548215926932</v>
      </c>
      <c r="H1294" s="3">
        <f t="shared" si="82"/>
        <v>19.239664985920491</v>
      </c>
      <c r="I1294" s="3">
        <f>COUNTIF(Expirydates!$A$2:$A$233,Analysis!A1294)</f>
        <v>0</v>
      </c>
      <c r="J1294" s="20">
        <f t="shared" si="80"/>
        <v>19.239664985920491</v>
      </c>
      <c r="K1294" s="3">
        <f>COUNTIF(Expirydates!$B$2:$B$233,Analysis!A1294)</f>
        <v>0</v>
      </c>
      <c r="L1294" s="3">
        <f t="shared" si="83"/>
        <v>19.239664985920491</v>
      </c>
      <c r="M1294" s="3">
        <f>COUNTIF(Expirydates!$C$2:$C$233,Analysis!A1294)</f>
        <v>0</v>
      </c>
    </row>
    <row r="1295" spans="1:13">
      <c r="A1295" s="8">
        <v>40210</v>
      </c>
      <c r="B1295" s="3">
        <v>4882.05</v>
      </c>
      <c r="C1295" s="3">
        <v>4918.8</v>
      </c>
      <c r="D1295" s="3">
        <v>4827.1499999999996</v>
      </c>
      <c r="E1295" s="3">
        <v>4899.7</v>
      </c>
      <c r="F1295" s="3">
        <v>226819473</v>
      </c>
      <c r="G1295" s="3">
        <f t="shared" si="81"/>
        <v>19.239664985920491</v>
      </c>
      <c r="H1295" s="3">
        <f t="shared" si="82"/>
        <v>19.395963865570771</v>
      </c>
      <c r="I1295" s="3">
        <f>COUNTIF(Expirydates!$A$2:$A$233,Analysis!A1295)</f>
        <v>0</v>
      </c>
      <c r="J1295" s="20">
        <f t="shared" si="80"/>
        <v>19.395963865570771</v>
      </c>
      <c r="K1295" s="3">
        <f>COUNTIF(Expirydates!$B$2:$B$233,Analysis!A1295)</f>
        <v>0</v>
      </c>
      <c r="L1295" s="3">
        <f t="shared" si="83"/>
        <v>19.395963865570771</v>
      </c>
      <c r="M1295" s="3">
        <f>COUNTIF(Expirydates!$C$2:$C$233,Analysis!A1295)</f>
        <v>0</v>
      </c>
    </row>
    <row r="1296" spans="1:13">
      <c r="A1296" s="8">
        <v>40207</v>
      </c>
      <c r="B1296" s="3">
        <v>4866.1499999999996</v>
      </c>
      <c r="C1296" s="3">
        <v>4893.7</v>
      </c>
      <c r="D1296" s="3">
        <v>4766</v>
      </c>
      <c r="E1296" s="3">
        <v>4882.05</v>
      </c>
      <c r="F1296" s="3">
        <v>265191792</v>
      </c>
      <c r="G1296" s="3">
        <f t="shared" si="81"/>
        <v>19.395963865570771</v>
      </c>
      <c r="H1296" s="3">
        <f t="shared" si="82"/>
        <v>19.435436299958457</v>
      </c>
      <c r="I1296" s="3">
        <f>COUNTIF(Expirydates!$A$2:$A$233,Analysis!A1296)</f>
        <v>0</v>
      </c>
      <c r="J1296" s="20">
        <f t="shared" si="80"/>
        <v>19.435436299958457</v>
      </c>
      <c r="K1296" s="3">
        <f>COUNTIF(Expirydates!$B$2:$B$233,Analysis!A1296)</f>
        <v>1</v>
      </c>
      <c r="L1296" s="3">
        <f t="shared" si="83"/>
        <v>19.435436299958457</v>
      </c>
      <c r="M1296" s="3">
        <f>COUNTIF(Expirydates!$C$2:$C$233,Analysis!A1296)</f>
        <v>0</v>
      </c>
    </row>
    <row r="1297" spans="1:13">
      <c r="A1297" s="8">
        <v>40206</v>
      </c>
      <c r="B1297" s="3">
        <v>4863</v>
      </c>
      <c r="C1297" s="3">
        <v>4929.8999999999996</v>
      </c>
      <c r="D1297" s="3">
        <v>4824.95</v>
      </c>
      <c r="E1297" s="3">
        <v>4867.25</v>
      </c>
      <c r="F1297" s="3">
        <v>275868897</v>
      </c>
      <c r="G1297" s="3">
        <f t="shared" si="81"/>
        <v>19.435436299958457</v>
      </c>
      <c r="H1297" s="3">
        <f t="shared" si="82"/>
        <v>19.431458844487306</v>
      </c>
      <c r="I1297" s="3">
        <f>COUNTIF(Expirydates!$A$2:$A$233,Analysis!A1297)</f>
        <v>1</v>
      </c>
      <c r="J1297" s="20">
        <f t="shared" si="80"/>
        <v>19.431458844487306</v>
      </c>
      <c r="K1297" s="3">
        <f>COUNTIF(Expirydates!$B$2:$B$233,Analysis!A1297)</f>
        <v>0</v>
      </c>
      <c r="L1297" s="3">
        <f t="shared" si="83"/>
        <v>19.431458844487306</v>
      </c>
      <c r="M1297" s="3">
        <f>COUNTIF(Expirydates!$C$2:$C$233,Analysis!A1297)</f>
        <v>0</v>
      </c>
    </row>
    <row r="1298" spans="1:13">
      <c r="A1298" s="8">
        <v>40205</v>
      </c>
      <c r="B1298" s="3">
        <v>5008.5</v>
      </c>
      <c r="C1298" s="3">
        <v>5008.5</v>
      </c>
      <c r="D1298" s="3">
        <v>4833.05</v>
      </c>
      <c r="E1298" s="3">
        <v>4853.1000000000004</v>
      </c>
      <c r="F1298" s="3">
        <v>274773820</v>
      </c>
      <c r="G1298" s="3">
        <f t="shared" si="81"/>
        <v>19.431458844487306</v>
      </c>
      <c r="H1298" s="3">
        <f t="shared" si="82"/>
        <v>18.929937483663121</v>
      </c>
      <c r="I1298" s="3">
        <f>COUNTIF(Expirydates!$A$2:$A$233,Analysis!A1298)</f>
        <v>0</v>
      </c>
      <c r="J1298" s="20">
        <f t="shared" si="80"/>
        <v>18.929937483663121</v>
      </c>
      <c r="K1298" s="3">
        <f>COUNTIF(Expirydates!$B$2:$B$233,Analysis!A1298)</f>
        <v>0</v>
      </c>
      <c r="L1298" s="3">
        <f t="shared" si="83"/>
        <v>18.929937483663121</v>
      </c>
      <c r="M1298" s="3">
        <f>COUNTIF(Expirydates!$C$2:$C$233,Analysis!A1298)</f>
        <v>0</v>
      </c>
    </row>
    <row r="1299" spans="1:13">
      <c r="A1299" s="8">
        <v>40203</v>
      </c>
      <c r="B1299" s="3">
        <v>5034.55</v>
      </c>
      <c r="C1299" s="3">
        <v>5035.7</v>
      </c>
      <c r="D1299" s="3">
        <v>4983.05</v>
      </c>
      <c r="E1299" s="3">
        <v>5007.8999999999996</v>
      </c>
      <c r="F1299" s="3">
        <v>166405391</v>
      </c>
      <c r="G1299" s="3">
        <f t="shared" si="81"/>
        <v>18.929937483663121</v>
      </c>
      <c r="H1299" s="3">
        <f t="shared" si="82"/>
        <v>19.414865329905492</v>
      </c>
      <c r="I1299" s="3">
        <f>COUNTIF(Expirydates!$A$2:$A$233,Analysis!A1299)</f>
        <v>0</v>
      </c>
      <c r="J1299" s="20">
        <f t="shared" si="80"/>
        <v>19.414865329905492</v>
      </c>
      <c r="K1299" s="3">
        <f>COUNTIF(Expirydates!$B$2:$B$233,Analysis!A1299)</f>
        <v>0</v>
      </c>
      <c r="L1299" s="3">
        <f t="shared" si="83"/>
        <v>19.414865329905492</v>
      </c>
      <c r="M1299" s="3">
        <f>COUNTIF(Expirydates!$C$2:$C$233,Analysis!A1299)</f>
        <v>0</v>
      </c>
    </row>
    <row r="1300" spans="1:13">
      <c r="A1300" s="8">
        <v>40200</v>
      </c>
      <c r="B1300" s="3">
        <v>5094.1499999999996</v>
      </c>
      <c r="C1300" s="3">
        <v>5094.1499999999996</v>
      </c>
      <c r="D1300" s="3">
        <v>4954.8500000000004</v>
      </c>
      <c r="E1300" s="3">
        <v>5036</v>
      </c>
      <c r="F1300" s="3">
        <v>270251977</v>
      </c>
      <c r="G1300" s="3">
        <f t="shared" si="81"/>
        <v>19.414865329905492</v>
      </c>
      <c r="H1300" s="3">
        <f t="shared" si="82"/>
        <v>19.062584265734998</v>
      </c>
      <c r="I1300" s="3">
        <f>COUNTIF(Expirydates!$A$2:$A$233,Analysis!A1300)</f>
        <v>0</v>
      </c>
      <c r="J1300" s="20">
        <f t="shared" si="80"/>
        <v>19.062584265734998</v>
      </c>
      <c r="K1300" s="3">
        <f>COUNTIF(Expirydates!$B$2:$B$233,Analysis!A1300)</f>
        <v>0</v>
      </c>
      <c r="L1300" s="3">
        <f t="shared" si="83"/>
        <v>19.062584265734998</v>
      </c>
      <c r="M1300" s="3">
        <f>COUNTIF(Expirydates!$C$2:$C$233,Analysis!A1300)</f>
        <v>0</v>
      </c>
    </row>
    <row r="1301" spans="1:13">
      <c r="A1301" s="8">
        <v>40199</v>
      </c>
      <c r="B1301" s="3">
        <v>5220.2</v>
      </c>
      <c r="C1301" s="3">
        <v>5220.3500000000004</v>
      </c>
      <c r="D1301" s="3">
        <v>5085.45</v>
      </c>
      <c r="E1301" s="3">
        <v>5094.1499999999996</v>
      </c>
      <c r="F1301" s="3">
        <v>190009431</v>
      </c>
      <c r="G1301" s="3">
        <f t="shared" si="81"/>
        <v>19.062584265734998</v>
      </c>
      <c r="H1301" s="3">
        <f t="shared" si="82"/>
        <v>18.938683754543103</v>
      </c>
      <c r="I1301" s="3">
        <f>COUNTIF(Expirydates!$A$2:$A$233,Analysis!A1301)</f>
        <v>0</v>
      </c>
      <c r="J1301" s="20">
        <f t="shared" si="80"/>
        <v>18.938683754543103</v>
      </c>
      <c r="K1301" s="3">
        <f>COUNTIF(Expirydates!$B$2:$B$233,Analysis!A1301)</f>
        <v>0</v>
      </c>
      <c r="L1301" s="3">
        <f t="shared" si="83"/>
        <v>18.938683754543103</v>
      </c>
      <c r="M1301" s="3">
        <f>COUNTIF(Expirydates!$C$2:$C$233,Analysis!A1301)</f>
        <v>1</v>
      </c>
    </row>
    <row r="1302" spans="1:13">
      <c r="A1302" s="8">
        <v>40198</v>
      </c>
      <c r="B1302" s="3">
        <v>5226.1000000000004</v>
      </c>
      <c r="C1302" s="3">
        <v>5256.7</v>
      </c>
      <c r="D1302" s="3">
        <v>5201.3999999999996</v>
      </c>
      <c r="E1302" s="3">
        <v>5221.7</v>
      </c>
      <c r="F1302" s="3">
        <v>167867201</v>
      </c>
      <c r="G1302" s="3">
        <f t="shared" si="81"/>
        <v>18.938683754543103</v>
      </c>
      <c r="H1302" s="3">
        <f t="shared" si="82"/>
        <v>18.76727673344627</v>
      </c>
      <c r="I1302" s="3">
        <f>COUNTIF(Expirydates!$A$2:$A$233,Analysis!A1302)</f>
        <v>0</v>
      </c>
      <c r="J1302" s="20">
        <f t="shared" si="80"/>
        <v>18.76727673344627</v>
      </c>
      <c r="K1302" s="3">
        <f>COUNTIF(Expirydates!$B$2:$B$233,Analysis!A1302)</f>
        <v>0</v>
      </c>
      <c r="L1302" s="3">
        <f t="shared" si="83"/>
        <v>18.76727673344627</v>
      </c>
      <c r="M1302" s="3">
        <f>COUNTIF(Expirydates!$C$2:$C$233,Analysis!A1302)</f>
        <v>0</v>
      </c>
    </row>
    <row r="1303" spans="1:13">
      <c r="A1303" s="8">
        <v>40197</v>
      </c>
      <c r="B1303" s="3">
        <v>5274.2</v>
      </c>
      <c r="C1303" s="3">
        <v>5287.8</v>
      </c>
      <c r="D1303" s="3">
        <v>5218.6499999999996</v>
      </c>
      <c r="E1303" s="3">
        <v>5225.6499999999996</v>
      </c>
      <c r="F1303" s="3">
        <v>141424524</v>
      </c>
      <c r="G1303" s="3">
        <f t="shared" si="81"/>
        <v>18.76727673344627</v>
      </c>
      <c r="H1303" s="3">
        <f t="shared" si="82"/>
        <v>18.850432509091359</v>
      </c>
      <c r="I1303" s="3">
        <f>COUNTIF(Expirydates!$A$2:$A$233,Analysis!A1303)</f>
        <v>0</v>
      </c>
      <c r="J1303" s="20">
        <f t="shared" si="80"/>
        <v>18.850432509091359</v>
      </c>
      <c r="K1303" s="3">
        <f>COUNTIF(Expirydates!$B$2:$B$233,Analysis!A1303)</f>
        <v>0</v>
      </c>
      <c r="L1303" s="3">
        <f t="shared" si="83"/>
        <v>18.850432509091359</v>
      </c>
      <c r="M1303" s="3">
        <f>COUNTIF(Expirydates!$C$2:$C$233,Analysis!A1303)</f>
        <v>0</v>
      </c>
    </row>
    <row r="1304" spans="1:13">
      <c r="A1304" s="8">
        <v>40196</v>
      </c>
      <c r="B1304" s="3">
        <v>5253.65</v>
      </c>
      <c r="C1304" s="3">
        <v>5292.5</v>
      </c>
      <c r="D1304" s="3">
        <v>5228.95</v>
      </c>
      <c r="E1304" s="3">
        <v>5274.85</v>
      </c>
      <c r="F1304" s="3">
        <v>153687597</v>
      </c>
      <c r="G1304" s="3">
        <f t="shared" si="81"/>
        <v>18.850432509091359</v>
      </c>
      <c r="H1304" s="3">
        <f t="shared" si="82"/>
        <v>18.93495454591293</v>
      </c>
      <c r="I1304" s="3">
        <f>COUNTIF(Expirydates!$A$2:$A$233,Analysis!A1304)</f>
        <v>0</v>
      </c>
      <c r="J1304" s="20">
        <f t="shared" si="80"/>
        <v>18.93495454591293</v>
      </c>
      <c r="K1304" s="3">
        <f>COUNTIF(Expirydates!$B$2:$B$233,Analysis!A1304)</f>
        <v>0</v>
      </c>
      <c r="L1304" s="3">
        <f t="shared" si="83"/>
        <v>18.93495454591293</v>
      </c>
      <c r="M1304" s="3">
        <f>COUNTIF(Expirydates!$C$2:$C$233,Analysis!A1304)</f>
        <v>0</v>
      </c>
    </row>
    <row r="1305" spans="1:13">
      <c r="A1305" s="8">
        <v>40193</v>
      </c>
      <c r="B1305" s="3">
        <v>5259.9</v>
      </c>
      <c r="C1305" s="3">
        <v>5279.85</v>
      </c>
      <c r="D1305" s="3">
        <v>5242.45</v>
      </c>
      <c r="E1305" s="3">
        <v>5252.2</v>
      </c>
      <c r="F1305" s="3">
        <v>167242355</v>
      </c>
      <c r="G1305" s="3">
        <f t="shared" si="81"/>
        <v>18.93495454591293</v>
      </c>
      <c r="H1305" s="3">
        <f t="shared" si="82"/>
        <v>18.958825487042478</v>
      </c>
      <c r="I1305" s="3">
        <f>COUNTIF(Expirydates!$A$2:$A$233,Analysis!A1305)</f>
        <v>0</v>
      </c>
      <c r="J1305" s="20">
        <f t="shared" si="80"/>
        <v>18.958825487042478</v>
      </c>
      <c r="K1305" s="3">
        <f>COUNTIF(Expirydates!$B$2:$B$233,Analysis!A1305)</f>
        <v>0</v>
      </c>
      <c r="L1305" s="3">
        <f t="shared" si="83"/>
        <v>18.958825487042478</v>
      </c>
      <c r="M1305" s="3">
        <f>COUNTIF(Expirydates!$C$2:$C$233,Analysis!A1305)</f>
        <v>0</v>
      </c>
    </row>
    <row r="1306" spans="1:13">
      <c r="A1306" s="8">
        <v>40192</v>
      </c>
      <c r="B1306" s="3">
        <v>5234.5</v>
      </c>
      <c r="C1306" s="3">
        <v>5272.85</v>
      </c>
      <c r="D1306" s="3">
        <v>5232.5</v>
      </c>
      <c r="E1306" s="3">
        <v>5259.9</v>
      </c>
      <c r="F1306" s="3">
        <v>171282618</v>
      </c>
      <c r="G1306" s="3">
        <f t="shared" si="81"/>
        <v>18.958825487042478</v>
      </c>
      <c r="H1306" s="3">
        <f t="shared" si="82"/>
        <v>19.117693194721383</v>
      </c>
      <c r="I1306" s="3">
        <f>COUNTIF(Expirydates!$A$2:$A$233,Analysis!A1306)</f>
        <v>0</v>
      </c>
      <c r="J1306" s="20">
        <f t="shared" si="80"/>
        <v>19.117693194721383</v>
      </c>
      <c r="K1306" s="3">
        <f>COUNTIF(Expirydates!$B$2:$B$233,Analysis!A1306)</f>
        <v>0</v>
      </c>
      <c r="L1306" s="3">
        <f t="shared" si="83"/>
        <v>19.117693194721383</v>
      </c>
      <c r="M1306" s="3">
        <f>COUNTIF(Expirydates!$C$2:$C$233,Analysis!A1306)</f>
        <v>0</v>
      </c>
    </row>
    <row r="1307" spans="1:13">
      <c r="A1307" s="8">
        <v>40191</v>
      </c>
      <c r="B1307" s="3">
        <v>5212.6000000000004</v>
      </c>
      <c r="C1307" s="3">
        <v>5239.2</v>
      </c>
      <c r="D1307" s="3">
        <v>5169.55</v>
      </c>
      <c r="E1307" s="3">
        <v>5233.95</v>
      </c>
      <c r="F1307" s="3">
        <v>200774550</v>
      </c>
      <c r="G1307" s="3">
        <f t="shared" si="81"/>
        <v>19.117693194721383</v>
      </c>
      <c r="H1307" s="3">
        <f t="shared" si="82"/>
        <v>19.147011290854632</v>
      </c>
      <c r="I1307" s="3">
        <f>COUNTIF(Expirydates!$A$2:$A$233,Analysis!A1307)</f>
        <v>0</v>
      </c>
      <c r="J1307" s="20">
        <f t="shared" si="80"/>
        <v>19.147011290854632</v>
      </c>
      <c r="K1307" s="3">
        <f>COUNTIF(Expirydates!$B$2:$B$233,Analysis!A1307)</f>
        <v>0</v>
      </c>
      <c r="L1307" s="3">
        <f t="shared" si="83"/>
        <v>19.147011290854632</v>
      </c>
      <c r="M1307" s="3">
        <f>COUNTIF(Expirydates!$C$2:$C$233,Analysis!A1307)</f>
        <v>0</v>
      </c>
    </row>
    <row r="1308" spans="1:13">
      <c r="A1308" s="8">
        <v>40190</v>
      </c>
      <c r="B1308" s="3">
        <v>5251.1</v>
      </c>
      <c r="C1308" s="3">
        <v>5300.5</v>
      </c>
      <c r="D1308" s="3">
        <v>5200.95</v>
      </c>
      <c r="E1308" s="3">
        <v>5210.3999999999996</v>
      </c>
      <c r="F1308" s="3">
        <v>206748015</v>
      </c>
      <c r="G1308" s="3">
        <f t="shared" si="81"/>
        <v>19.147011290854632</v>
      </c>
      <c r="H1308" s="3">
        <f t="shared" si="82"/>
        <v>19.287831478272526</v>
      </c>
      <c r="I1308" s="3">
        <f>COUNTIF(Expirydates!$A$2:$A$233,Analysis!A1308)</f>
        <v>0</v>
      </c>
      <c r="J1308" s="20">
        <f t="shared" si="80"/>
        <v>19.287831478272526</v>
      </c>
      <c r="K1308" s="3">
        <f>COUNTIF(Expirydates!$B$2:$B$233,Analysis!A1308)</f>
        <v>0</v>
      </c>
      <c r="L1308" s="3">
        <f t="shared" si="83"/>
        <v>19.287831478272526</v>
      </c>
      <c r="M1308" s="3">
        <f>COUNTIF(Expirydates!$C$2:$C$233,Analysis!A1308)</f>
        <v>0</v>
      </c>
    </row>
    <row r="1309" spans="1:13">
      <c r="A1309" s="8">
        <v>40189</v>
      </c>
      <c r="B1309" s="3">
        <v>5263.8</v>
      </c>
      <c r="C1309" s="3">
        <v>5287.2</v>
      </c>
      <c r="D1309" s="3">
        <v>5227.8</v>
      </c>
      <c r="E1309" s="3">
        <v>5249.4</v>
      </c>
      <c r="F1309" s="3">
        <v>238011959</v>
      </c>
      <c r="G1309" s="3">
        <f t="shared" si="81"/>
        <v>19.287831478272526</v>
      </c>
      <c r="H1309" s="3">
        <f t="shared" si="82"/>
        <v>19.123336573680067</v>
      </c>
      <c r="I1309" s="3">
        <f>COUNTIF(Expirydates!$A$2:$A$233,Analysis!A1309)</f>
        <v>0</v>
      </c>
      <c r="J1309" s="20">
        <f t="shared" si="80"/>
        <v>19.123336573680067</v>
      </c>
      <c r="K1309" s="3">
        <f>COUNTIF(Expirydates!$B$2:$B$233,Analysis!A1309)</f>
        <v>0</v>
      </c>
      <c r="L1309" s="3">
        <f t="shared" si="83"/>
        <v>19.123336573680067</v>
      </c>
      <c r="M1309" s="3">
        <f>COUNTIF(Expirydates!$C$2:$C$233,Analysis!A1309)</f>
        <v>0</v>
      </c>
    </row>
    <row r="1310" spans="1:13">
      <c r="A1310" s="8">
        <v>40186</v>
      </c>
      <c r="B1310" s="3">
        <v>5264.25</v>
      </c>
      <c r="C1310" s="3">
        <v>5276.75</v>
      </c>
      <c r="D1310" s="3">
        <v>5234.7</v>
      </c>
      <c r="E1310" s="3">
        <v>5244.75</v>
      </c>
      <c r="F1310" s="3">
        <v>201910800</v>
      </c>
      <c r="G1310" s="3">
        <f t="shared" si="81"/>
        <v>19.123336573680067</v>
      </c>
      <c r="H1310" s="3">
        <f t="shared" si="82"/>
        <v>19.015369832226362</v>
      </c>
      <c r="I1310" s="3">
        <f>COUNTIF(Expirydates!$A$2:$A$233,Analysis!A1310)</f>
        <v>0</v>
      </c>
      <c r="J1310" s="20">
        <f t="shared" si="80"/>
        <v>19.015369832226362</v>
      </c>
      <c r="K1310" s="3">
        <f>COUNTIF(Expirydates!$B$2:$B$233,Analysis!A1310)</f>
        <v>0</v>
      </c>
      <c r="L1310" s="3">
        <f t="shared" si="83"/>
        <v>19.015369832226362</v>
      </c>
      <c r="M1310" s="3">
        <f>COUNTIF(Expirydates!$C$2:$C$233,Analysis!A1310)</f>
        <v>0</v>
      </c>
    </row>
    <row r="1311" spans="1:13">
      <c r="A1311" s="8">
        <v>40185</v>
      </c>
      <c r="B1311" s="3">
        <v>5281.8</v>
      </c>
      <c r="C1311" s="3">
        <v>5302.55</v>
      </c>
      <c r="D1311" s="3">
        <v>5244.75</v>
      </c>
      <c r="E1311" s="3">
        <v>5263.1</v>
      </c>
      <c r="F1311" s="3">
        <v>181246734</v>
      </c>
      <c r="G1311" s="3">
        <f t="shared" si="81"/>
        <v>19.015369832226362</v>
      </c>
      <c r="H1311" s="3">
        <f t="shared" si="82"/>
        <v>19.191473162088219</v>
      </c>
      <c r="I1311" s="3">
        <f>COUNTIF(Expirydates!$A$2:$A$233,Analysis!A1311)</f>
        <v>0</v>
      </c>
      <c r="J1311" s="20">
        <f t="shared" si="80"/>
        <v>19.191473162088219</v>
      </c>
      <c r="K1311" s="3">
        <f>COUNTIF(Expirydates!$B$2:$B$233,Analysis!A1311)</f>
        <v>0</v>
      </c>
      <c r="L1311" s="3">
        <f t="shared" si="83"/>
        <v>19.191473162088219</v>
      </c>
      <c r="M1311" s="3">
        <f>COUNTIF(Expirydates!$C$2:$C$233,Analysis!A1311)</f>
        <v>0</v>
      </c>
    </row>
    <row r="1312" spans="1:13">
      <c r="A1312" s="8">
        <v>40184</v>
      </c>
      <c r="B1312" s="3">
        <v>5278.15</v>
      </c>
      <c r="C1312" s="3">
        <v>5310.85</v>
      </c>
      <c r="D1312" s="3">
        <v>5260.05</v>
      </c>
      <c r="E1312" s="3">
        <v>5281.8</v>
      </c>
      <c r="F1312" s="3">
        <v>216147837</v>
      </c>
      <c r="G1312" s="3">
        <f t="shared" si="81"/>
        <v>19.191473162088219</v>
      </c>
      <c r="H1312" s="3">
        <f t="shared" si="82"/>
        <v>19.2996617394335</v>
      </c>
      <c r="I1312" s="3">
        <f>COUNTIF(Expirydates!$A$2:$A$233,Analysis!A1312)</f>
        <v>0</v>
      </c>
      <c r="J1312" s="20">
        <f t="shared" si="80"/>
        <v>19.2996617394335</v>
      </c>
      <c r="K1312" s="3">
        <f>COUNTIF(Expirydates!$B$2:$B$233,Analysis!A1312)</f>
        <v>0</v>
      </c>
      <c r="L1312" s="3">
        <f t="shared" si="83"/>
        <v>19.2996617394335</v>
      </c>
      <c r="M1312" s="3">
        <f>COUNTIF(Expirydates!$C$2:$C$233,Analysis!A1312)</f>
        <v>0</v>
      </c>
    </row>
    <row r="1313" spans="1:13">
      <c r="A1313" s="8">
        <v>40183</v>
      </c>
      <c r="B1313" s="3">
        <v>5277.15</v>
      </c>
      <c r="C1313" s="3">
        <v>5288.35</v>
      </c>
      <c r="D1313" s="3">
        <v>5242.3999999999996</v>
      </c>
      <c r="E1313" s="3">
        <v>5277.9</v>
      </c>
      <c r="F1313" s="3">
        <v>240844424</v>
      </c>
      <c r="G1313" s="3">
        <f t="shared" si="81"/>
        <v>19.2996617394335</v>
      </c>
      <c r="H1313" s="3">
        <f t="shared" si="82"/>
        <v>18.817121414036276</v>
      </c>
      <c r="I1313" s="3">
        <f>COUNTIF(Expirydates!$A$2:$A$233,Analysis!A1313)</f>
        <v>0</v>
      </c>
      <c r="J1313" s="20">
        <f t="shared" si="80"/>
        <v>18.817121414036276</v>
      </c>
      <c r="K1313" s="3">
        <f>COUNTIF(Expirydates!$B$2:$B$233,Analysis!A1313)</f>
        <v>0</v>
      </c>
      <c r="L1313" s="3">
        <f t="shared" si="83"/>
        <v>18.817121414036276</v>
      </c>
      <c r="M1313" s="3">
        <f>COUNTIF(Expirydates!$C$2:$C$233,Analysis!A1313)</f>
        <v>0</v>
      </c>
    </row>
    <row r="1314" spans="1:13">
      <c r="A1314" s="8">
        <v>40182</v>
      </c>
      <c r="B1314" s="3">
        <v>5200.8999999999996</v>
      </c>
      <c r="C1314" s="3">
        <v>5238.45</v>
      </c>
      <c r="D1314" s="3">
        <v>5167.1000000000004</v>
      </c>
      <c r="E1314" s="3">
        <v>5232.2</v>
      </c>
      <c r="F1314" s="3">
        <v>148652424</v>
      </c>
      <c r="G1314" s="3">
        <f t="shared" si="81"/>
        <v>18.817121414036276</v>
      </c>
      <c r="H1314" s="3">
        <f t="shared" si="82"/>
        <v>19.052446760339862</v>
      </c>
      <c r="I1314" s="3">
        <f>COUNTIF(Expirydates!$A$2:$A$233,Analysis!A1314)</f>
        <v>0</v>
      </c>
      <c r="J1314" s="20">
        <f t="shared" si="80"/>
        <v>19.052446760339862</v>
      </c>
      <c r="K1314" s="3">
        <f>COUNTIF(Expirydates!$B$2:$B$233,Analysis!A1314)</f>
        <v>0</v>
      </c>
      <c r="L1314" s="3">
        <f t="shared" si="83"/>
        <v>19.052446760339862</v>
      </c>
      <c r="M1314" s="3">
        <f>COUNTIF(Expirydates!$C$2:$C$233,Analysis!A1314)</f>
        <v>0</v>
      </c>
    </row>
    <row r="1315" spans="1:13">
      <c r="A1315" s="8">
        <v>40178</v>
      </c>
      <c r="B1315" s="3">
        <v>5171.2</v>
      </c>
      <c r="C1315" s="3">
        <v>5221.8500000000004</v>
      </c>
      <c r="D1315" s="3">
        <v>5168.75</v>
      </c>
      <c r="E1315" s="3">
        <v>5201.05</v>
      </c>
      <c r="F1315" s="3">
        <v>188092940</v>
      </c>
      <c r="G1315" s="3">
        <f t="shared" si="81"/>
        <v>19.052446760339862</v>
      </c>
      <c r="H1315" s="3">
        <f t="shared" si="82"/>
        <v>18.809655951221973</v>
      </c>
      <c r="I1315" s="3">
        <f>COUNTIF(Expirydates!$A$2:$A$233,Analysis!A1315)</f>
        <v>1</v>
      </c>
      <c r="J1315" s="20">
        <f t="shared" si="80"/>
        <v>18.809655951221973</v>
      </c>
      <c r="K1315" s="3">
        <f>COUNTIF(Expirydates!$B$2:$B$233,Analysis!A1315)</f>
        <v>0</v>
      </c>
      <c r="L1315" s="3">
        <f t="shared" si="83"/>
        <v>18.809655951221973</v>
      </c>
      <c r="M1315" s="3">
        <f>COUNTIF(Expirydates!$C$2:$C$233,Analysis!A1315)</f>
        <v>0</v>
      </c>
    </row>
    <row r="1316" spans="1:13">
      <c r="A1316" s="8">
        <v>40177</v>
      </c>
      <c r="B1316" s="3">
        <v>5188.75</v>
      </c>
      <c r="C1316" s="3">
        <v>5197.05</v>
      </c>
      <c r="D1316" s="3">
        <v>5160.1000000000004</v>
      </c>
      <c r="E1316" s="3">
        <v>5169.45</v>
      </c>
      <c r="F1316" s="3">
        <v>147546797</v>
      </c>
      <c r="G1316" s="3">
        <f t="shared" si="81"/>
        <v>18.809655951221973</v>
      </c>
      <c r="H1316" s="3">
        <f t="shared" si="82"/>
        <v>18.893978367038624</v>
      </c>
      <c r="I1316" s="3">
        <f>COUNTIF(Expirydates!$A$2:$A$233,Analysis!A1316)</f>
        <v>0</v>
      </c>
      <c r="J1316" s="20">
        <f t="shared" si="80"/>
        <v>18.893978367038624</v>
      </c>
      <c r="K1316" s="3">
        <f>COUNTIF(Expirydates!$B$2:$B$233,Analysis!A1316)</f>
        <v>0</v>
      </c>
      <c r="L1316" s="3">
        <f t="shared" si="83"/>
        <v>18.893978367038624</v>
      </c>
      <c r="M1316" s="3">
        <f>COUNTIF(Expirydates!$C$2:$C$233,Analysis!A1316)</f>
        <v>0</v>
      </c>
    </row>
    <row r="1317" spans="1:13">
      <c r="A1317" s="8">
        <v>40176</v>
      </c>
      <c r="B1317" s="3">
        <v>5180.75</v>
      </c>
      <c r="C1317" s="3">
        <v>5214.6000000000004</v>
      </c>
      <c r="D1317" s="3">
        <v>5175.8500000000004</v>
      </c>
      <c r="E1317" s="3">
        <v>5187.95</v>
      </c>
      <c r="F1317" s="3">
        <v>160527908</v>
      </c>
      <c r="G1317" s="3">
        <f t="shared" si="81"/>
        <v>18.893978367038624</v>
      </c>
      <c r="H1317" s="3">
        <f t="shared" si="82"/>
        <v>19.124649227444305</v>
      </c>
      <c r="I1317" s="3">
        <f>COUNTIF(Expirydates!$A$2:$A$233,Analysis!A1317)</f>
        <v>0</v>
      </c>
      <c r="J1317" s="20">
        <f t="shared" si="80"/>
        <v>19.124649227444305</v>
      </c>
      <c r="K1317" s="3">
        <f>COUNTIF(Expirydates!$B$2:$B$233,Analysis!A1317)</f>
        <v>0</v>
      </c>
      <c r="L1317" s="3">
        <f t="shared" si="83"/>
        <v>19.124649227444305</v>
      </c>
      <c r="M1317" s="3">
        <f>COUNTIF(Expirydates!$C$2:$C$233,Analysis!A1317)</f>
        <v>0</v>
      </c>
    </row>
    <row r="1318" spans="1:13">
      <c r="A1318" s="8">
        <v>40171</v>
      </c>
      <c r="B1318" s="3">
        <v>5144.8</v>
      </c>
      <c r="C1318" s="3">
        <v>5197.8999999999996</v>
      </c>
      <c r="D1318" s="3">
        <v>5129.05</v>
      </c>
      <c r="E1318" s="3">
        <v>5178.3999999999996</v>
      </c>
      <c r="F1318" s="3">
        <v>202176013</v>
      </c>
      <c r="G1318" s="3">
        <f t="shared" si="81"/>
        <v>19.124649227444305</v>
      </c>
      <c r="H1318" s="3">
        <f t="shared" si="82"/>
        <v>19.339903764462989</v>
      </c>
      <c r="I1318" s="3">
        <f>COUNTIF(Expirydates!$A$2:$A$233,Analysis!A1318)</f>
        <v>0</v>
      </c>
      <c r="J1318" s="20">
        <f t="shared" si="80"/>
        <v>19.339903764462989</v>
      </c>
      <c r="K1318" s="3">
        <f>COUNTIF(Expirydates!$B$2:$B$233,Analysis!A1318)</f>
        <v>0</v>
      </c>
      <c r="L1318" s="3">
        <f t="shared" si="83"/>
        <v>19.339903764462989</v>
      </c>
      <c r="M1318" s="3">
        <f>COUNTIF(Expirydates!$C$2:$C$233,Analysis!A1318)</f>
        <v>1</v>
      </c>
    </row>
    <row r="1319" spans="1:13">
      <c r="A1319" s="8">
        <v>40170</v>
      </c>
      <c r="B1319" s="3">
        <v>4990.05</v>
      </c>
      <c r="C1319" s="3">
        <v>5150.6000000000004</v>
      </c>
      <c r="D1319" s="3">
        <v>4990.05</v>
      </c>
      <c r="E1319" s="3">
        <v>5144.6000000000004</v>
      </c>
      <c r="F1319" s="3">
        <v>250734148</v>
      </c>
      <c r="G1319" s="3">
        <f t="shared" si="81"/>
        <v>19.339903764462989</v>
      </c>
      <c r="H1319" s="3">
        <f t="shared" si="82"/>
        <v>18.917673979822965</v>
      </c>
      <c r="I1319" s="3">
        <f>COUNTIF(Expirydates!$A$2:$A$233,Analysis!A1319)</f>
        <v>0</v>
      </c>
      <c r="J1319" s="20">
        <f t="shared" si="80"/>
        <v>18.917673979822965</v>
      </c>
      <c r="K1319" s="3">
        <f>COUNTIF(Expirydates!$B$2:$B$233,Analysis!A1319)</f>
        <v>0</v>
      </c>
      <c r="L1319" s="3">
        <f t="shared" si="83"/>
        <v>18.917673979822965</v>
      </c>
      <c r="M1319" s="3">
        <f>COUNTIF(Expirydates!$C$2:$C$233,Analysis!A1319)</f>
        <v>0</v>
      </c>
    </row>
    <row r="1320" spans="1:13">
      <c r="A1320" s="8">
        <v>40169</v>
      </c>
      <c r="B1320" s="3">
        <v>4953.3500000000004</v>
      </c>
      <c r="C1320" s="3">
        <v>4997.3</v>
      </c>
      <c r="D1320" s="3">
        <v>4953.3500000000004</v>
      </c>
      <c r="E1320" s="3">
        <v>4985.8500000000004</v>
      </c>
      <c r="F1320" s="3">
        <v>164377140</v>
      </c>
      <c r="G1320" s="3">
        <f t="shared" si="81"/>
        <v>18.917673979822965</v>
      </c>
      <c r="H1320" s="3">
        <f t="shared" si="82"/>
        <v>18.940407821960047</v>
      </c>
      <c r="I1320" s="3">
        <f>COUNTIF(Expirydates!$A$2:$A$233,Analysis!A1320)</f>
        <v>0</v>
      </c>
      <c r="J1320" s="20">
        <f t="shared" si="80"/>
        <v>18.940407821960047</v>
      </c>
      <c r="K1320" s="3">
        <f>COUNTIF(Expirydates!$B$2:$B$233,Analysis!A1320)</f>
        <v>0</v>
      </c>
      <c r="L1320" s="3">
        <f t="shared" si="83"/>
        <v>18.940407821960047</v>
      </c>
      <c r="M1320" s="3">
        <f>COUNTIF(Expirydates!$C$2:$C$233,Analysis!A1320)</f>
        <v>0</v>
      </c>
    </row>
    <row r="1321" spans="1:13">
      <c r="A1321" s="8">
        <v>40168</v>
      </c>
      <c r="B1321" s="3">
        <v>4983.6499999999996</v>
      </c>
      <c r="C1321" s="3">
        <v>4997.8500000000004</v>
      </c>
      <c r="D1321" s="3">
        <v>4943.95</v>
      </c>
      <c r="E1321" s="3">
        <v>4952.6000000000004</v>
      </c>
      <c r="F1321" s="3">
        <v>168156865</v>
      </c>
      <c r="G1321" s="3">
        <f t="shared" si="81"/>
        <v>18.940407821960047</v>
      </c>
      <c r="H1321" s="3">
        <f t="shared" si="82"/>
        <v>19.110469416031165</v>
      </c>
      <c r="I1321" s="3">
        <f>COUNTIF(Expirydates!$A$2:$A$233,Analysis!A1321)</f>
        <v>0</v>
      </c>
      <c r="J1321" s="20">
        <f t="shared" si="80"/>
        <v>19.110469416031165</v>
      </c>
      <c r="K1321" s="3">
        <f>COUNTIF(Expirydates!$B$2:$B$233,Analysis!A1321)</f>
        <v>0</v>
      </c>
      <c r="L1321" s="3">
        <f t="shared" si="83"/>
        <v>19.110469416031165</v>
      </c>
      <c r="M1321" s="3">
        <f>COUNTIF(Expirydates!$C$2:$C$233,Analysis!A1321)</f>
        <v>0</v>
      </c>
    </row>
    <row r="1322" spans="1:13">
      <c r="A1322" s="8">
        <v>40165</v>
      </c>
      <c r="B1322" s="3">
        <v>5042</v>
      </c>
      <c r="C1322" s="3">
        <v>5043.3999999999996</v>
      </c>
      <c r="D1322" s="3">
        <v>4979.05</v>
      </c>
      <c r="E1322" s="3">
        <v>4987.7</v>
      </c>
      <c r="F1322" s="3">
        <v>199329425</v>
      </c>
      <c r="G1322" s="3">
        <f t="shared" si="81"/>
        <v>19.110469416031165</v>
      </c>
      <c r="H1322" s="3">
        <f t="shared" si="82"/>
        <v>19.206704545613199</v>
      </c>
      <c r="I1322" s="3">
        <f>COUNTIF(Expirydates!$A$2:$A$233,Analysis!A1322)</f>
        <v>0</v>
      </c>
      <c r="J1322" s="20">
        <f t="shared" si="80"/>
        <v>19.206704545613199</v>
      </c>
      <c r="K1322" s="3">
        <f>COUNTIF(Expirydates!$B$2:$B$233,Analysis!A1322)</f>
        <v>0</v>
      </c>
      <c r="L1322" s="3">
        <f t="shared" si="83"/>
        <v>19.206704545613199</v>
      </c>
      <c r="M1322" s="3">
        <f>COUNTIF(Expirydates!$C$2:$C$233,Analysis!A1322)</f>
        <v>0</v>
      </c>
    </row>
    <row r="1323" spans="1:13">
      <c r="A1323" s="8">
        <v>40164</v>
      </c>
      <c r="B1323" s="3">
        <v>5046.6499999999996</v>
      </c>
      <c r="C1323" s="3">
        <v>5064.2</v>
      </c>
      <c r="D1323" s="3">
        <v>5013.1499999999996</v>
      </c>
      <c r="E1323" s="3">
        <v>5041.75</v>
      </c>
      <c r="F1323" s="3">
        <v>219465268</v>
      </c>
      <c r="G1323" s="3">
        <f t="shared" si="81"/>
        <v>19.206704545613199</v>
      </c>
      <c r="H1323" s="3">
        <f t="shared" si="82"/>
        <v>19.124332626425918</v>
      </c>
      <c r="I1323" s="3">
        <f>COUNTIF(Expirydates!$A$2:$A$233,Analysis!A1323)</f>
        <v>0</v>
      </c>
      <c r="J1323" s="20">
        <f t="shared" si="80"/>
        <v>19.124332626425918</v>
      </c>
      <c r="K1323" s="3">
        <f>COUNTIF(Expirydates!$B$2:$B$233,Analysis!A1323)</f>
        <v>0</v>
      </c>
      <c r="L1323" s="3">
        <f t="shared" si="83"/>
        <v>19.124332626425918</v>
      </c>
      <c r="M1323" s="3">
        <f>COUNTIF(Expirydates!$C$2:$C$233,Analysis!A1323)</f>
        <v>0</v>
      </c>
    </row>
    <row r="1324" spans="1:13">
      <c r="A1324" s="8">
        <v>40163</v>
      </c>
      <c r="B1324" s="3">
        <v>5032.95</v>
      </c>
      <c r="C1324" s="3">
        <v>5067.25</v>
      </c>
      <c r="D1324" s="3">
        <v>5001.8</v>
      </c>
      <c r="E1324" s="3">
        <v>5042.05</v>
      </c>
      <c r="F1324" s="3">
        <v>202112014</v>
      </c>
      <c r="G1324" s="3">
        <f t="shared" si="81"/>
        <v>19.124332626425918</v>
      </c>
      <c r="H1324" s="3">
        <f t="shared" si="82"/>
        <v>19.108626229121967</v>
      </c>
      <c r="I1324" s="3">
        <f>COUNTIF(Expirydates!$A$2:$A$233,Analysis!A1324)</f>
        <v>0</v>
      </c>
      <c r="J1324" s="20">
        <f t="shared" si="80"/>
        <v>19.108626229121967</v>
      </c>
      <c r="K1324" s="3">
        <f>COUNTIF(Expirydates!$B$2:$B$233,Analysis!A1324)</f>
        <v>0</v>
      </c>
      <c r="L1324" s="3">
        <f t="shared" si="83"/>
        <v>19.108626229121967</v>
      </c>
      <c r="M1324" s="3">
        <f>COUNTIF(Expirydates!$C$2:$C$233,Analysis!A1324)</f>
        <v>0</v>
      </c>
    </row>
    <row r="1325" spans="1:13">
      <c r="A1325" s="8">
        <v>40162</v>
      </c>
      <c r="B1325" s="3">
        <v>5105.75</v>
      </c>
      <c r="C1325" s="3">
        <v>5129.45</v>
      </c>
      <c r="D1325" s="3">
        <v>5018.25</v>
      </c>
      <c r="E1325" s="3">
        <v>5033.05</v>
      </c>
      <c r="F1325" s="3">
        <v>198962362</v>
      </c>
      <c r="G1325" s="3">
        <f t="shared" si="81"/>
        <v>19.108626229121967</v>
      </c>
      <c r="H1325" s="3">
        <f t="shared" si="82"/>
        <v>18.961171546825952</v>
      </c>
      <c r="I1325" s="3">
        <f>COUNTIF(Expirydates!$A$2:$A$233,Analysis!A1325)</f>
        <v>0</v>
      </c>
      <c r="J1325" s="20">
        <f t="shared" si="80"/>
        <v>18.961171546825952</v>
      </c>
      <c r="K1325" s="3">
        <f>COUNTIF(Expirydates!$B$2:$B$233,Analysis!A1325)</f>
        <v>0</v>
      </c>
      <c r="L1325" s="3">
        <f t="shared" si="83"/>
        <v>18.961171546825952</v>
      </c>
      <c r="M1325" s="3">
        <f>COUNTIF(Expirydates!$C$2:$C$233,Analysis!A1325)</f>
        <v>0</v>
      </c>
    </row>
    <row r="1326" spans="1:13">
      <c r="A1326" s="8">
        <v>40161</v>
      </c>
      <c r="B1326" s="3">
        <v>5117.45</v>
      </c>
      <c r="C1326" s="3">
        <v>5156.7</v>
      </c>
      <c r="D1326" s="3">
        <v>5090.1499999999996</v>
      </c>
      <c r="E1326" s="3">
        <v>5105.7</v>
      </c>
      <c r="F1326" s="3">
        <v>171684929</v>
      </c>
      <c r="G1326" s="3">
        <f t="shared" si="81"/>
        <v>18.961171546825952</v>
      </c>
      <c r="H1326" s="3">
        <f t="shared" si="82"/>
        <v>19.148357217450545</v>
      </c>
      <c r="I1326" s="3">
        <f>COUNTIF(Expirydates!$A$2:$A$233,Analysis!A1326)</f>
        <v>0</v>
      </c>
      <c r="J1326" s="20">
        <f t="shared" si="80"/>
        <v>19.148357217450545</v>
      </c>
      <c r="K1326" s="3">
        <f>COUNTIF(Expirydates!$B$2:$B$233,Analysis!A1326)</f>
        <v>0</v>
      </c>
      <c r="L1326" s="3">
        <f t="shared" si="83"/>
        <v>19.148357217450545</v>
      </c>
      <c r="M1326" s="3">
        <f>COUNTIF(Expirydates!$C$2:$C$233,Analysis!A1326)</f>
        <v>0</v>
      </c>
    </row>
    <row r="1327" spans="1:13">
      <c r="A1327" s="8">
        <v>40158</v>
      </c>
      <c r="B1327" s="3">
        <v>5136.05</v>
      </c>
      <c r="C1327" s="3">
        <v>5182.55</v>
      </c>
      <c r="D1327" s="3">
        <v>5088.3999999999996</v>
      </c>
      <c r="E1327" s="3">
        <v>5117.3</v>
      </c>
      <c r="F1327" s="3">
        <v>207026470</v>
      </c>
      <c r="G1327" s="3">
        <f t="shared" si="81"/>
        <v>19.148357217450545</v>
      </c>
      <c r="H1327" s="3">
        <f t="shared" si="82"/>
        <v>19.175748990287872</v>
      </c>
      <c r="I1327" s="3">
        <f>COUNTIF(Expirydates!$A$2:$A$233,Analysis!A1327)</f>
        <v>0</v>
      </c>
      <c r="J1327" s="20">
        <f t="shared" si="80"/>
        <v>19.175748990287872</v>
      </c>
      <c r="K1327" s="3">
        <f>COUNTIF(Expirydates!$B$2:$B$233,Analysis!A1327)</f>
        <v>0</v>
      </c>
      <c r="L1327" s="3">
        <f t="shared" si="83"/>
        <v>19.175748990287872</v>
      </c>
      <c r="M1327" s="3">
        <f>COUNTIF(Expirydates!$C$2:$C$233,Analysis!A1327)</f>
        <v>0</v>
      </c>
    </row>
    <row r="1328" spans="1:13">
      <c r="A1328" s="8">
        <v>40157</v>
      </c>
      <c r="B1328" s="3">
        <v>5112.3999999999996</v>
      </c>
      <c r="C1328" s="3">
        <v>5146.45</v>
      </c>
      <c r="D1328" s="3">
        <v>5084.6499999999996</v>
      </c>
      <c r="E1328" s="3">
        <v>5134.6499999999996</v>
      </c>
      <c r="F1328" s="3">
        <v>212775673</v>
      </c>
      <c r="G1328" s="3">
        <f t="shared" si="81"/>
        <v>19.175748990287872</v>
      </c>
      <c r="H1328" s="3">
        <f t="shared" si="82"/>
        <v>19.29631308875517</v>
      </c>
      <c r="I1328" s="3">
        <f>COUNTIF(Expirydates!$A$2:$A$233,Analysis!A1328)</f>
        <v>0</v>
      </c>
      <c r="J1328" s="20">
        <f t="shared" si="80"/>
        <v>19.29631308875517</v>
      </c>
      <c r="K1328" s="3">
        <f>COUNTIF(Expirydates!$B$2:$B$233,Analysis!A1328)</f>
        <v>0</v>
      </c>
      <c r="L1328" s="3">
        <f t="shared" si="83"/>
        <v>19.29631308875517</v>
      </c>
      <c r="M1328" s="3">
        <f>COUNTIF(Expirydates!$C$2:$C$233,Analysis!A1328)</f>
        <v>0</v>
      </c>
    </row>
    <row r="1329" spans="1:13">
      <c r="A1329" s="8">
        <v>40156</v>
      </c>
      <c r="B1329" s="3">
        <v>5147.6499999999996</v>
      </c>
      <c r="C1329" s="3">
        <v>5147.6499999999996</v>
      </c>
      <c r="D1329" s="3">
        <v>5090.6000000000004</v>
      </c>
      <c r="E1329" s="3">
        <v>5112</v>
      </c>
      <c r="F1329" s="3">
        <v>240039269</v>
      </c>
      <c r="G1329" s="3">
        <f t="shared" si="81"/>
        <v>19.29631308875517</v>
      </c>
      <c r="H1329" s="3">
        <f t="shared" si="82"/>
        <v>19.221533714862229</v>
      </c>
      <c r="I1329" s="3">
        <f>COUNTIF(Expirydates!$A$2:$A$233,Analysis!A1329)</f>
        <v>0</v>
      </c>
      <c r="J1329" s="20">
        <f t="shared" si="80"/>
        <v>19.221533714862229</v>
      </c>
      <c r="K1329" s="3">
        <f>COUNTIF(Expirydates!$B$2:$B$233,Analysis!A1329)</f>
        <v>0</v>
      </c>
      <c r="L1329" s="3">
        <f t="shared" si="83"/>
        <v>19.221533714862229</v>
      </c>
      <c r="M1329" s="3">
        <f>COUNTIF(Expirydates!$C$2:$C$233,Analysis!A1329)</f>
        <v>0</v>
      </c>
    </row>
    <row r="1330" spans="1:13">
      <c r="A1330" s="8">
        <v>40155</v>
      </c>
      <c r="B1330" s="3">
        <v>5068.55</v>
      </c>
      <c r="C1330" s="3">
        <v>5152.55</v>
      </c>
      <c r="D1330" s="3">
        <v>5058.8999999999996</v>
      </c>
      <c r="E1330" s="3">
        <v>5147.95</v>
      </c>
      <c r="F1330" s="3">
        <v>222744006</v>
      </c>
      <c r="G1330" s="3">
        <f t="shared" si="81"/>
        <v>19.221533714862229</v>
      </c>
      <c r="H1330" s="3">
        <f t="shared" si="82"/>
        <v>19.177351554259292</v>
      </c>
      <c r="I1330" s="3">
        <f>COUNTIF(Expirydates!$A$2:$A$233,Analysis!A1330)</f>
        <v>0</v>
      </c>
      <c r="J1330" s="20">
        <f t="shared" si="80"/>
        <v>19.177351554259292</v>
      </c>
      <c r="K1330" s="3">
        <f>COUNTIF(Expirydates!$B$2:$B$233,Analysis!A1330)</f>
        <v>0</v>
      </c>
      <c r="L1330" s="3">
        <f t="shared" si="83"/>
        <v>19.177351554259292</v>
      </c>
      <c r="M1330" s="3">
        <f>COUNTIF(Expirydates!$C$2:$C$233,Analysis!A1330)</f>
        <v>0</v>
      </c>
    </row>
    <row r="1331" spans="1:13">
      <c r="A1331" s="8">
        <v>40154</v>
      </c>
      <c r="B1331" s="3">
        <v>5108.8500000000004</v>
      </c>
      <c r="C1331" s="3">
        <v>5131.3</v>
      </c>
      <c r="D1331" s="3">
        <v>5051.55</v>
      </c>
      <c r="E1331" s="3">
        <v>5066.7</v>
      </c>
      <c r="F1331" s="3">
        <v>213116933</v>
      </c>
      <c r="G1331" s="3">
        <f t="shared" si="81"/>
        <v>19.177351554259292</v>
      </c>
      <c r="H1331" s="3">
        <f t="shared" si="82"/>
        <v>19.150496499113366</v>
      </c>
      <c r="I1331" s="3">
        <f>COUNTIF(Expirydates!$A$2:$A$233,Analysis!A1331)</f>
        <v>0</v>
      </c>
      <c r="J1331" s="20">
        <f t="shared" si="80"/>
        <v>19.150496499113366</v>
      </c>
      <c r="K1331" s="3">
        <f>COUNTIF(Expirydates!$B$2:$B$233,Analysis!A1331)</f>
        <v>0</v>
      </c>
      <c r="L1331" s="3">
        <f t="shared" si="83"/>
        <v>19.150496499113366</v>
      </c>
      <c r="M1331" s="3">
        <f>COUNTIF(Expirydates!$C$2:$C$233,Analysis!A1331)</f>
        <v>0</v>
      </c>
    </row>
    <row r="1332" spans="1:13">
      <c r="A1332" s="8">
        <v>40151</v>
      </c>
      <c r="B1332" s="3">
        <v>5131.7</v>
      </c>
      <c r="C1332" s="3">
        <v>5161.8</v>
      </c>
      <c r="D1332" s="3">
        <v>5081.8500000000004</v>
      </c>
      <c r="E1332" s="3">
        <v>5108.8999999999996</v>
      </c>
      <c r="F1332" s="3">
        <v>207469832</v>
      </c>
      <c r="G1332" s="3">
        <f t="shared" si="81"/>
        <v>19.150496499113366</v>
      </c>
      <c r="H1332" s="3">
        <f t="shared" si="82"/>
        <v>19.234833318347032</v>
      </c>
      <c r="I1332" s="3">
        <f>COUNTIF(Expirydates!$A$2:$A$233,Analysis!A1332)</f>
        <v>0</v>
      </c>
      <c r="J1332" s="20">
        <f t="shared" si="80"/>
        <v>19.234833318347032</v>
      </c>
      <c r="K1332" s="3">
        <f>COUNTIF(Expirydates!$B$2:$B$233,Analysis!A1332)</f>
        <v>0</v>
      </c>
      <c r="L1332" s="3">
        <f t="shared" si="83"/>
        <v>19.234833318347032</v>
      </c>
      <c r="M1332" s="3">
        <f>COUNTIF(Expirydates!$C$2:$C$233,Analysis!A1332)</f>
        <v>0</v>
      </c>
    </row>
    <row r="1333" spans="1:13">
      <c r="A1333" s="8">
        <v>40150</v>
      </c>
      <c r="B1333" s="3">
        <v>5124.55</v>
      </c>
      <c r="C1333" s="3">
        <v>5181</v>
      </c>
      <c r="D1333" s="3">
        <v>5106.6000000000004</v>
      </c>
      <c r="E1333" s="3">
        <v>5131.7</v>
      </c>
      <c r="F1333" s="3">
        <v>225726200</v>
      </c>
      <c r="G1333" s="3">
        <f t="shared" si="81"/>
        <v>19.234833318347032</v>
      </c>
      <c r="H1333" s="3">
        <f t="shared" si="82"/>
        <v>19.467170850941098</v>
      </c>
      <c r="I1333" s="3">
        <f>COUNTIF(Expirydates!$A$2:$A$233,Analysis!A1333)</f>
        <v>0</v>
      </c>
      <c r="J1333" s="20">
        <f t="shared" si="80"/>
        <v>19.467170850941098</v>
      </c>
      <c r="K1333" s="3">
        <f>COUNTIF(Expirydates!$B$2:$B$233,Analysis!A1333)</f>
        <v>0</v>
      </c>
      <c r="L1333" s="3">
        <f t="shared" si="83"/>
        <v>19.467170850941098</v>
      </c>
      <c r="M1333" s="3">
        <f>COUNTIF(Expirydates!$C$2:$C$233,Analysis!A1333)</f>
        <v>0</v>
      </c>
    </row>
    <row r="1334" spans="1:13">
      <c r="A1334" s="8">
        <v>40149</v>
      </c>
      <c r="B1334" s="3">
        <v>5122.75</v>
      </c>
      <c r="C1334" s="3">
        <v>5161.75</v>
      </c>
      <c r="D1334" s="3">
        <v>5111.75</v>
      </c>
      <c r="E1334" s="3">
        <v>5123.25</v>
      </c>
      <c r="F1334" s="3">
        <v>284763865</v>
      </c>
      <c r="G1334" s="3">
        <f t="shared" si="81"/>
        <v>19.467170850941098</v>
      </c>
      <c r="H1334" s="3">
        <f t="shared" si="82"/>
        <v>19.525535752897465</v>
      </c>
      <c r="I1334" s="3">
        <f>COUNTIF(Expirydates!$A$2:$A$233,Analysis!A1334)</f>
        <v>0</v>
      </c>
      <c r="J1334" s="20">
        <f t="shared" si="80"/>
        <v>19.525535752897465</v>
      </c>
      <c r="K1334" s="3">
        <f>COUNTIF(Expirydates!$B$2:$B$233,Analysis!A1334)</f>
        <v>0</v>
      </c>
      <c r="L1334" s="3">
        <f t="shared" si="83"/>
        <v>19.525535752897465</v>
      </c>
      <c r="M1334" s="3">
        <f>COUNTIF(Expirydates!$C$2:$C$233,Analysis!A1334)</f>
        <v>0</v>
      </c>
    </row>
    <row r="1335" spans="1:13">
      <c r="A1335" s="8">
        <v>40148</v>
      </c>
      <c r="B1335" s="3">
        <v>5039.7</v>
      </c>
      <c r="C1335" s="3">
        <v>5130.3500000000004</v>
      </c>
      <c r="D1335" s="3">
        <v>5038.8500000000004</v>
      </c>
      <c r="E1335" s="3">
        <v>5122</v>
      </c>
      <c r="F1335" s="3">
        <v>301878674</v>
      </c>
      <c r="G1335" s="3">
        <f t="shared" si="81"/>
        <v>19.525535752897465</v>
      </c>
      <c r="H1335" s="3">
        <f t="shared" si="82"/>
        <v>19.517855900440544</v>
      </c>
      <c r="I1335" s="3">
        <f>COUNTIF(Expirydates!$A$2:$A$233,Analysis!A1335)</f>
        <v>0</v>
      </c>
      <c r="J1335" s="20">
        <f t="shared" si="80"/>
        <v>19.517855900440544</v>
      </c>
      <c r="K1335" s="3">
        <f>COUNTIF(Expirydates!$B$2:$B$233,Analysis!A1335)</f>
        <v>0</v>
      </c>
      <c r="L1335" s="3">
        <f t="shared" si="83"/>
        <v>19.517855900440544</v>
      </c>
      <c r="M1335" s="3">
        <f>COUNTIF(Expirydates!$C$2:$C$233,Analysis!A1335)</f>
        <v>0</v>
      </c>
    </row>
    <row r="1336" spans="1:13">
      <c r="A1336" s="8">
        <v>40147</v>
      </c>
      <c r="B1336" s="3">
        <v>4942.25</v>
      </c>
      <c r="C1336" s="3">
        <v>5066.3500000000004</v>
      </c>
      <c r="D1336" s="3">
        <v>4942.25</v>
      </c>
      <c r="E1336" s="3">
        <v>5032.7</v>
      </c>
      <c r="F1336" s="3">
        <v>299569170</v>
      </c>
      <c r="G1336" s="3">
        <f t="shared" si="81"/>
        <v>19.517855900440544</v>
      </c>
      <c r="H1336" s="3">
        <f t="shared" si="82"/>
        <v>19.535687541881003</v>
      </c>
      <c r="I1336" s="3">
        <f>COUNTIF(Expirydates!$A$2:$A$233,Analysis!A1336)</f>
        <v>0</v>
      </c>
      <c r="J1336" s="20">
        <f t="shared" si="80"/>
        <v>19.535687541881003</v>
      </c>
      <c r="K1336" s="3">
        <f>COUNTIF(Expirydates!$B$2:$B$233,Analysis!A1336)</f>
        <v>0</v>
      </c>
      <c r="L1336" s="3">
        <f t="shared" si="83"/>
        <v>19.535687541881003</v>
      </c>
      <c r="M1336" s="3">
        <f>COUNTIF(Expirydates!$C$2:$C$233,Analysis!A1336)</f>
        <v>0</v>
      </c>
    </row>
    <row r="1337" spans="1:13">
      <c r="A1337" s="8">
        <v>40144</v>
      </c>
      <c r="B1337" s="3">
        <v>5005.05</v>
      </c>
      <c r="C1337" s="3">
        <v>5005.05</v>
      </c>
      <c r="D1337" s="3">
        <v>4806.7</v>
      </c>
      <c r="E1337" s="3">
        <v>4941.75</v>
      </c>
      <c r="F1337" s="3">
        <v>304958891</v>
      </c>
      <c r="G1337" s="3">
        <f t="shared" si="81"/>
        <v>19.535687541881003</v>
      </c>
      <c r="H1337" s="3">
        <f t="shared" si="82"/>
        <v>19.337240787558859</v>
      </c>
      <c r="I1337" s="3">
        <f>COUNTIF(Expirydates!$A$2:$A$233,Analysis!A1337)</f>
        <v>0</v>
      </c>
      <c r="J1337" s="20">
        <f t="shared" si="80"/>
        <v>19.337240787558859</v>
      </c>
      <c r="K1337" s="3">
        <f>COUNTIF(Expirydates!$B$2:$B$233,Analysis!A1337)</f>
        <v>1</v>
      </c>
      <c r="L1337" s="3">
        <f t="shared" si="83"/>
        <v>19.337240787558859</v>
      </c>
      <c r="M1337" s="3">
        <f>COUNTIF(Expirydates!$C$2:$C$233,Analysis!A1337)</f>
        <v>0</v>
      </c>
    </row>
    <row r="1338" spans="1:13">
      <c r="A1338" s="8">
        <v>40143</v>
      </c>
      <c r="B1338" s="3">
        <v>5116.45</v>
      </c>
      <c r="C1338" s="3">
        <v>5116.45</v>
      </c>
      <c r="D1338" s="3">
        <v>4986.05</v>
      </c>
      <c r="E1338" s="3">
        <v>5005.55</v>
      </c>
      <c r="F1338" s="3">
        <v>250067337</v>
      </c>
      <c r="G1338" s="3">
        <f t="shared" si="81"/>
        <v>19.337240787558859</v>
      </c>
      <c r="H1338" s="3">
        <f t="shared" si="82"/>
        <v>19.036792797031858</v>
      </c>
      <c r="I1338" s="3">
        <f>COUNTIF(Expirydates!$A$2:$A$233,Analysis!A1338)</f>
        <v>1</v>
      </c>
      <c r="J1338" s="20">
        <f t="shared" si="80"/>
        <v>19.036792797031858</v>
      </c>
      <c r="K1338" s="3">
        <f>COUNTIF(Expirydates!$B$2:$B$233,Analysis!A1338)</f>
        <v>0</v>
      </c>
      <c r="L1338" s="3">
        <f t="shared" si="83"/>
        <v>19.036792797031858</v>
      </c>
      <c r="M1338" s="3">
        <f>COUNTIF(Expirydates!$C$2:$C$233,Analysis!A1338)</f>
        <v>0</v>
      </c>
    </row>
    <row r="1339" spans="1:13">
      <c r="A1339" s="8">
        <v>40142</v>
      </c>
      <c r="B1339" s="3">
        <v>5091.55</v>
      </c>
      <c r="C1339" s="3">
        <v>5138</v>
      </c>
      <c r="D1339" s="3">
        <v>5078.3500000000004</v>
      </c>
      <c r="E1339" s="3">
        <v>5108.1499999999996</v>
      </c>
      <c r="F1339" s="3">
        <v>185171466</v>
      </c>
      <c r="G1339" s="3">
        <f t="shared" si="81"/>
        <v>19.036792797031858</v>
      </c>
      <c r="H1339" s="3">
        <f t="shared" si="82"/>
        <v>19.120427479464077</v>
      </c>
      <c r="I1339" s="3">
        <f>COUNTIF(Expirydates!$A$2:$A$233,Analysis!A1339)</f>
        <v>0</v>
      </c>
      <c r="J1339" s="20">
        <f t="shared" si="80"/>
        <v>19.120427479464077</v>
      </c>
      <c r="K1339" s="3">
        <f>COUNTIF(Expirydates!$B$2:$B$233,Analysis!A1339)</f>
        <v>0</v>
      </c>
      <c r="L1339" s="3">
        <f t="shared" si="83"/>
        <v>19.120427479464077</v>
      </c>
      <c r="M1339" s="3">
        <f>COUNTIF(Expirydates!$C$2:$C$233,Analysis!A1339)</f>
        <v>0</v>
      </c>
    </row>
    <row r="1340" spans="1:13">
      <c r="A1340" s="8">
        <v>40141</v>
      </c>
      <c r="B1340" s="3">
        <v>5105</v>
      </c>
      <c r="C1340" s="3">
        <v>5112.8500000000004</v>
      </c>
      <c r="D1340" s="3">
        <v>5053.5</v>
      </c>
      <c r="E1340" s="3">
        <v>5090.55</v>
      </c>
      <c r="F1340" s="3">
        <v>201324276</v>
      </c>
      <c r="G1340" s="3">
        <f t="shared" si="81"/>
        <v>19.120427479464077</v>
      </c>
      <c r="H1340" s="3">
        <f t="shared" si="82"/>
        <v>19.08272636127678</v>
      </c>
      <c r="I1340" s="3">
        <f>COUNTIF(Expirydates!$A$2:$A$233,Analysis!A1340)</f>
        <v>0</v>
      </c>
      <c r="J1340" s="20">
        <f t="shared" si="80"/>
        <v>19.08272636127678</v>
      </c>
      <c r="K1340" s="3">
        <f>COUNTIF(Expirydates!$B$2:$B$233,Analysis!A1340)</f>
        <v>0</v>
      </c>
      <c r="L1340" s="3">
        <f t="shared" si="83"/>
        <v>19.08272636127678</v>
      </c>
      <c r="M1340" s="3">
        <f>COUNTIF(Expirydates!$C$2:$C$233,Analysis!A1340)</f>
        <v>0</v>
      </c>
    </row>
    <row r="1341" spans="1:13">
      <c r="A1341" s="8">
        <v>40140</v>
      </c>
      <c r="B1341" s="3">
        <v>5052.95</v>
      </c>
      <c r="C1341" s="3">
        <v>5113.1000000000004</v>
      </c>
      <c r="D1341" s="3">
        <v>5052.1000000000004</v>
      </c>
      <c r="E1341" s="3">
        <v>5103.55</v>
      </c>
      <c r="F1341" s="3">
        <v>193875423</v>
      </c>
      <c r="G1341" s="3">
        <f t="shared" si="81"/>
        <v>19.08272636127678</v>
      </c>
      <c r="H1341" s="3">
        <f t="shared" si="82"/>
        <v>19.482923617583836</v>
      </c>
      <c r="I1341" s="3">
        <f>COUNTIF(Expirydates!$A$2:$A$233,Analysis!A1341)</f>
        <v>0</v>
      </c>
      <c r="J1341" s="20">
        <f t="shared" si="80"/>
        <v>19.482923617583836</v>
      </c>
      <c r="K1341" s="3">
        <f>COUNTIF(Expirydates!$B$2:$B$233,Analysis!A1341)</f>
        <v>0</v>
      </c>
      <c r="L1341" s="3">
        <f t="shared" si="83"/>
        <v>19.482923617583836</v>
      </c>
      <c r="M1341" s="3">
        <f>COUNTIF(Expirydates!$C$2:$C$233,Analysis!A1341)</f>
        <v>0</v>
      </c>
    </row>
    <row r="1342" spans="1:13">
      <c r="A1342" s="8">
        <v>40137</v>
      </c>
      <c r="B1342" s="3">
        <v>4988.75</v>
      </c>
      <c r="C1342" s="3">
        <v>5063.3</v>
      </c>
      <c r="D1342" s="3">
        <v>4932.8</v>
      </c>
      <c r="E1342" s="3">
        <v>5052.45</v>
      </c>
      <c r="F1342" s="3">
        <v>289285202</v>
      </c>
      <c r="G1342" s="3">
        <f t="shared" si="81"/>
        <v>19.482923617583836</v>
      </c>
      <c r="H1342" s="3">
        <f t="shared" si="82"/>
        <v>19.472195401308873</v>
      </c>
      <c r="I1342" s="3">
        <f>COUNTIF(Expirydates!$A$2:$A$233,Analysis!A1342)</f>
        <v>0</v>
      </c>
      <c r="J1342" s="20">
        <f t="shared" si="80"/>
        <v>19.472195401308873</v>
      </c>
      <c r="K1342" s="3">
        <f>COUNTIF(Expirydates!$B$2:$B$233,Analysis!A1342)</f>
        <v>0</v>
      </c>
      <c r="L1342" s="3">
        <f t="shared" si="83"/>
        <v>19.472195401308873</v>
      </c>
      <c r="M1342" s="3">
        <f>COUNTIF(Expirydates!$C$2:$C$233,Analysis!A1342)</f>
        <v>0</v>
      </c>
    </row>
    <row r="1343" spans="1:13">
      <c r="A1343" s="8">
        <v>40136</v>
      </c>
      <c r="B1343" s="3">
        <v>5043.95</v>
      </c>
      <c r="C1343" s="3">
        <v>5053.45</v>
      </c>
      <c r="D1343" s="3">
        <v>4963.7</v>
      </c>
      <c r="E1343" s="3">
        <v>4989</v>
      </c>
      <c r="F1343" s="3">
        <v>286198276</v>
      </c>
      <c r="G1343" s="3">
        <f t="shared" si="81"/>
        <v>19.472195401308873</v>
      </c>
      <c r="H1343" s="3">
        <f t="shared" si="82"/>
        <v>19.13532879525096</v>
      </c>
      <c r="I1343" s="3">
        <f>COUNTIF(Expirydates!$A$2:$A$233,Analysis!A1343)</f>
        <v>0</v>
      </c>
      <c r="J1343" s="20">
        <f t="shared" si="80"/>
        <v>19.13532879525096</v>
      </c>
      <c r="K1343" s="3">
        <f>COUNTIF(Expirydates!$B$2:$B$233,Analysis!A1343)</f>
        <v>0</v>
      </c>
      <c r="L1343" s="3">
        <f t="shared" si="83"/>
        <v>19.13532879525096</v>
      </c>
      <c r="M1343" s="3">
        <f>COUNTIF(Expirydates!$C$2:$C$233,Analysis!A1343)</f>
        <v>1</v>
      </c>
    </row>
    <row r="1344" spans="1:13">
      <c r="A1344" s="8">
        <v>40135</v>
      </c>
      <c r="B1344" s="3">
        <v>5061.5</v>
      </c>
      <c r="C1344" s="3">
        <v>5079.3</v>
      </c>
      <c r="D1344" s="3">
        <v>5041.6499999999996</v>
      </c>
      <c r="E1344" s="3">
        <v>5054.7</v>
      </c>
      <c r="F1344" s="3">
        <v>204346736</v>
      </c>
      <c r="G1344" s="3">
        <f t="shared" si="81"/>
        <v>19.13532879525096</v>
      </c>
      <c r="H1344" s="3">
        <f t="shared" si="82"/>
        <v>19.167530536162683</v>
      </c>
      <c r="I1344" s="3">
        <f>COUNTIF(Expirydates!$A$2:$A$233,Analysis!A1344)</f>
        <v>0</v>
      </c>
      <c r="J1344" s="20">
        <f t="shared" si="80"/>
        <v>19.167530536162683</v>
      </c>
      <c r="K1344" s="3">
        <f>COUNTIF(Expirydates!$B$2:$B$233,Analysis!A1344)</f>
        <v>0</v>
      </c>
      <c r="L1344" s="3">
        <f t="shared" si="83"/>
        <v>19.167530536162683</v>
      </c>
      <c r="M1344" s="3">
        <f>COUNTIF(Expirydates!$C$2:$C$233,Analysis!A1344)</f>
        <v>0</v>
      </c>
    </row>
    <row r="1345" spans="1:13">
      <c r="A1345" s="8">
        <v>40134</v>
      </c>
      <c r="B1345" s="3">
        <v>5058.95</v>
      </c>
      <c r="C1345" s="3">
        <v>5074</v>
      </c>
      <c r="D1345" s="3">
        <v>5010.1499999999996</v>
      </c>
      <c r="E1345" s="3">
        <v>5062.25</v>
      </c>
      <c r="F1345" s="3">
        <v>211034152</v>
      </c>
      <c r="G1345" s="3">
        <f t="shared" si="81"/>
        <v>19.167530536162683</v>
      </c>
      <c r="H1345" s="3">
        <f t="shared" si="82"/>
        <v>19.202514887340268</v>
      </c>
      <c r="I1345" s="3">
        <f>COUNTIF(Expirydates!$A$2:$A$233,Analysis!A1345)</f>
        <v>0</v>
      </c>
      <c r="J1345" s="20">
        <f t="shared" si="80"/>
        <v>19.202514887340268</v>
      </c>
      <c r="K1345" s="3">
        <f>COUNTIF(Expirydates!$B$2:$B$233,Analysis!A1345)</f>
        <v>0</v>
      </c>
      <c r="L1345" s="3">
        <f t="shared" si="83"/>
        <v>19.202514887340268</v>
      </c>
      <c r="M1345" s="3">
        <f>COUNTIF(Expirydates!$C$2:$C$233,Analysis!A1345)</f>
        <v>0</v>
      </c>
    </row>
    <row r="1346" spans="1:13">
      <c r="A1346" s="8">
        <v>40133</v>
      </c>
      <c r="B1346" s="3">
        <v>4996.5</v>
      </c>
      <c r="C1346" s="3">
        <v>5073.2</v>
      </c>
      <c r="D1346" s="3">
        <v>4994</v>
      </c>
      <c r="E1346" s="3">
        <v>5058.05</v>
      </c>
      <c r="F1346" s="3">
        <v>218547707</v>
      </c>
      <c r="G1346" s="3">
        <f t="shared" si="81"/>
        <v>19.202514887340268</v>
      </c>
      <c r="H1346" s="3">
        <f t="shared" si="82"/>
        <v>19.197341119993474</v>
      </c>
      <c r="I1346" s="3">
        <f>COUNTIF(Expirydates!$A$2:$A$233,Analysis!A1346)</f>
        <v>0</v>
      </c>
      <c r="J1346" s="20">
        <f t="shared" ref="J1346:J1409" si="84">H1346</f>
        <v>19.197341119993474</v>
      </c>
      <c r="K1346" s="3">
        <f>COUNTIF(Expirydates!$B$2:$B$233,Analysis!A1346)</f>
        <v>0</v>
      </c>
      <c r="L1346" s="3">
        <f t="shared" si="83"/>
        <v>19.197341119993474</v>
      </c>
      <c r="M1346" s="3">
        <f>COUNTIF(Expirydates!$C$2:$C$233,Analysis!A1346)</f>
        <v>0</v>
      </c>
    </row>
    <row r="1347" spans="1:13">
      <c r="A1347" s="8">
        <v>40130</v>
      </c>
      <c r="B1347" s="3">
        <v>4952.3500000000004</v>
      </c>
      <c r="C1347" s="3">
        <v>5017.8999999999996</v>
      </c>
      <c r="D1347" s="3">
        <v>4942.6499999999996</v>
      </c>
      <c r="E1347" s="3">
        <v>4998.95</v>
      </c>
      <c r="F1347" s="3">
        <v>217419912</v>
      </c>
      <c r="G1347" s="3">
        <f t="shared" ref="G1346:H1410" si="85">LN(F1347)</f>
        <v>19.197341119993474</v>
      </c>
      <c r="H1347" s="3">
        <f t="shared" ref="H1347:H1410" si="86">LN(F1348)</f>
        <v>19.457580860260276</v>
      </c>
      <c r="I1347" s="3">
        <f>COUNTIF(Expirydates!$A$2:$A$233,Analysis!A1347)</f>
        <v>0</v>
      </c>
      <c r="J1347" s="20">
        <f t="shared" si="84"/>
        <v>19.457580860260276</v>
      </c>
      <c r="K1347" s="3">
        <f>COUNTIF(Expirydates!$B$2:$B$233,Analysis!A1347)</f>
        <v>0</v>
      </c>
      <c r="L1347" s="3">
        <f t="shared" ref="L1347:L1410" si="87">H1347</f>
        <v>19.457580860260276</v>
      </c>
      <c r="M1347" s="3">
        <f>COUNTIF(Expirydates!$C$2:$C$233,Analysis!A1347)</f>
        <v>0</v>
      </c>
    </row>
    <row r="1348" spans="1:13">
      <c r="A1348" s="8">
        <v>40129</v>
      </c>
      <c r="B1348" s="3">
        <v>5004.3999999999996</v>
      </c>
      <c r="C1348" s="3">
        <v>5014.3999999999996</v>
      </c>
      <c r="D1348" s="3">
        <v>4924.75</v>
      </c>
      <c r="E1348" s="3">
        <v>4952.6499999999996</v>
      </c>
      <c r="F1348" s="3">
        <v>282046035</v>
      </c>
      <c r="G1348" s="3">
        <f t="shared" si="85"/>
        <v>19.457580860260276</v>
      </c>
      <c r="H1348" s="3">
        <f t="shared" si="86"/>
        <v>19.341424191756786</v>
      </c>
      <c r="I1348" s="3">
        <f>COUNTIF(Expirydates!$A$2:$A$233,Analysis!A1348)</f>
        <v>0</v>
      </c>
      <c r="J1348" s="20">
        <f t="shared" si="84"/>
        <v>19.341424191756786</v>
      </c>
      <c r="K1348" s="3">
        <f>COUNTIF(Expirydates!$B$2:$B$233,Analysis!A1348)</f>
        <v>0</v>
      </c>
      <c r="L1348" s="3">
        <f t="shared" si="87"/>
        <v>19.341424191756786</v>
      </c>
      <c r="M1348" s="3">
        <f>COUNTIF(Expirydates!$C$2:$C$233,Analysis!A1348)</f>
        <v>0</v>
      </c>
    </row>
    <row r="1349" spans="1:13">
      <c r="A1349" s="8">
        <v>40128</v>
      </c>
      <c r="B1349" s="3">
        <v>4882.3</v>
      </c>
      <c r="C1349" s="3">
        <v>5016.7</v>
      </c>
      <c r="D1349" s="3">
        <v>4870.05</v>
      </c>
      <c r="E1349" s="3">
        <v>5003.95</v>
      </c>
      <c r="F1349" s="3">
        <v>251115661</v>
      </c>
      <c r="G1349" s="3">
        <f t="shared" si="85"/>
        <v>19.341424191756786</v>
      </c>
      <c r="H1349" s="3">
        <f t="shared" si="86"/>
        <v>19.426013330666734</v>
      </c>
      <c r="I1349" s="3">
        <f>COUNTIF(Expirydates!$A$2:$A$233,Analysis!A1349)</f>
        <v>0</v>
      </c>
      <c r="J1349" s="20">
        <f t="shared" si="84"/>
        <v>19.426013330666734</v>
      </c>
      <c r="K1349" s="3">
        <f>COUNTIF(Expirydates!$B$2:$B$233,Analysis!A1349)</f>
        <v>0</v>
      </c>
      <c r="L1349" s="3">
        <f t="shared" si="87"/>
        <v>19.426013330666734</v>
      </c>
      <c r="M1349" s="3">
        <f>COUNTIF(Expirydates!$C$2:$C$233,Analysis!A1349)</f>
        <v>0</v>
      </c>
    </row>
    <row r="1350" spans="1:13">
      <c r="A1350" s="8">
        <v>40127</v>
      </c>
      <c r="B1350" s="3">
        <v>4898.8999999999996</v>
      </c>
      <c r="C1350" s="3">
        <v>4947.7</v>
      </c>
      <c r="D1350" s="3">
        <v>4860.1000000000004</v>
      </c>
      <c r="E1350" s="3">
        <v>4881.7</v>
      </c>
      <c r="F1350" s="3">
        <v>273281602</v>
      </c>
      <c r="G1350" s="3">
        <f t="shared" si="85"/>
        <v>19.426013330666734</v>
      </c>
      <c r="H1350" s="3">
        <f t="shared" si="86"/>
        <v>19.306775437833394</v>
      </c>
      <c r="I1350" s="3">
        <f>COUNTIF(Expirydates!$A$2:$A$233,Analysis!A1350)</f>
        <v>0</v>
      </c>
      <c r="J1350" s="20">
        <f t="shared" si="84"/>
        <v>19.306775437833394</v>
      </c>
      <c r="K1350" s="3">
        <f>COUNTIF(Expirydates!$B$2:$B$233,Analysis!A1350)</f>
        <v>0</v>
      </c>
      <c r="L1350" s="3">
        <f t="shared" si="87"/>
        <v>19.306775437833394</v>
      </c>
      <c r="M1350" s="3">
        <f>COUNTIF(Expirydates!$C$2:$C$233,Analysis!A1350)</f>
        <v>0</v>
      </c>
    </row>
    <row r="1351" spans="1:13">
      <c r="A1351" s="8">
        <v>40126</v>
      </c>
      <c r="B1351" s="3">
        <v>4796.1499999999996</v>
      </c>
      <c r="C1351" s="3">
        <v>4905.25</v>
      </c>
      <c r="D1351" s="3">
        <v>4789.8999999999996</v>
      </c>
      <c r="E1351" s="3">
        <v>4898.3999999999996</v>
      </c>
      <c r="F1351" s="3">
        <v>242563827</v>
      </c>
      <c r="G1351" s="3">
        <f t="shared" si="85"/>
        <v>19.306775437833394</v>
      </c>
      <c r="H1351" s="3">
        <f t="shared" si="86"/>
        <v>19.448526220774159</v>
      </c>
      <c r="I1351" s="3">
        <f>COUNTIF(Expirydates!$A$2:$A$233,Analysis!A1351)</f>
        <v>0</v>
      </c>
      <c r="J1351" s="20">
        <f t="shared" si="84"/>
        <v>19.448526220774159</v>
      </c>
      <c r="K1351" s="3">
        <f>COUNTIF(Expirydates!$B$2:$B$233,Analysis!A1351)</f>
        <v>0</v>
      </c>
      <c r="L1351" s="3">
        <f t="shared" si="87"/>
        <v>19.448526220774159</v>
      </c>
      <c r="M1351" s="3">
        <f>COUNTIF(Expirydates!$C$2:$C$233,Analysis!A1351)</f>
        <v>0</v>
      </c>
    </row>
    <row r="1352" spans="1:13">
      <c r="A1352" s="8">
        <v>40123</v>
      </c>
      <c r="B1352" s="3">
        <v>4767.5</v>
      </c>
      <c r="C1352" s="3">
        <v>4836.2</v>
      </c>
      <c r="D1352" s="3">
        <v>4764.8500000000004</v>
      </c>
      <c r="E1352" s="3">
        <v>4796.1499999999996</v>
      </c>
      <c r="F1352" s="3">
        <v>279503737</v>
      </c>
      <c r="G1352" s="3">
        <f t="shared" si="85"/>
        <v>19.448526220774159</v>
      </c>
      <c r="H1352" s="3">
        <f t="shared" si="86"/>
        <v>19.636145579209849</v>
      </c>
      <c r="I1352" s="3">
        <f>COUNTIF(Expirydates!$A$2:$A$233,Analysis!A1352)</f>
        <v>0</v>
      </c>
      <c r="J1352" s="20">
        <f t="shared" si="84"/>
        <v>19.636145579209849</v>
      </c>
      <c r="K1352" s="3">
        <f>COUNTIF(Expirydates!$B$2:$B$233,Analysis!A1352)</f>
        <v>0</v>
      </c>
      <c r="L1352" s="3">
        <f t="shared" si="87"/>
        <v>19.636145579209849</v>
      </c>
      <c r="M1352" s="3">
        <f>COUNTIF(Expirydates!$C$2:$C$233,Analysis!A1352)</f>
        <v>0</v>
      </c>
    </row>
    <row r="1353" spans="1:13">
      <c r="A1353" s="8">
        <v>40122</v>
      </c>
      <c r="B1353" s="3">
        <v>4711.6499999999996</v>
      </c>
      <c r="C1353" s="3">
        <v>4776.3500000000004</v>
      </c>
      <c r="D1353" s="3">
        <v>4610.6000000000004</v>
      </c>
      <c r="E1353" s="3">
        <v>4765.55</v>
      </c>
      <c r="F1353" s="3">
        <v>337186106</v>
      </c>
      <c r="G1353" s="3">
        <f t="shared" si="85"/>
        <v>19.636145579209849</v>
      </c>
      <c r="H1353" s="3">
        <f t="shared" si="86"/>
        <v>19.652884475108635</v>
      </c>
      <c r="I1353" s="3">
        <f>COUNTIF(Expirydates!$A$2:$A$233,Analysis!A1353)</f>
        <v>0</v>
      </c>
      <c r="J1353" s="20">
        <f t="shared" si="84"/>
        <v>19.652884475108635</v>
      </c>
      <c r="K1353" s="3">
        <f>COUNTIF(Expirydates!$B$2:$B$233,Analysis!A1353)</f>
        <v>0</v>
      </c>
      <c r="L1353" s="3">
        <f t="shared" si="87"/>
        <v>19.652884475108635</v>
      </c>
      <c r="M1353" s="3">
        <f>COUNTIF(Expirydates!$C$2:$C$233,Analysis!A1353)</f>
        <v>0</v>
      </c>
    </row>
    <row r="1354" spans="1:13">
      <c r="A1354" s="8">
        <v>40121</v>
      </c>
      <c r="B1354" s="3">
        <v>4567.3</v>
      </c>
      <c r="C1354" s="3">
        <v>4717.8</v>
      </c>
      <c r="D1354" s="3">
        <v>4565</v>
      </c>
      <c r="E1354" s="3">
        <v>4710.8</v>
      </c>
      <c r="F1354" s="3">
        <v>342877732</v>
      </c>
      <c r="G1354" s="3">
        <f t="shared" si="85"/>
        <v>19.652884475108635</v>
      </c>
      <c r="H1354" s="3">
        <f t="shared" si="86"/>
        <v>19.581930823514259</v>
      </c>
      <c r="I1354" s="3">
        <f>COUNTIF(Expirydates!$A$2:$A$233,Analysis!A1354)</f>
        <v>0</v>
      </c>
      <c r="J1354" s="20">
        <f t="shared" si="84"/>
        <v>19.581930823514259</v>
      </c>
      <c r="K1354" s="3">
        <f>COUNTIF(Expirydates!$B$2:$B$233,Analysis!A1354)</f>
        <v>0</v>
      </c>
      <c r="L1354" s="3">
        <f t="shared" si="87"/>
        <v>19.581930823514259</v>
      </c>
      <c r="M1354" s="3">
        <f>COUNTIF(Expirydates!$C$2:$C$233,Analysis!A1354)</f>
        <v>0</v>
      </c>
    </row>
    <row r="1355" spans="1:13">
      <c r="A1355" s="8">
        <v>40120</v>
      </c>
      <c r="B1355" s="3">
        <v>4712.25</v>
      </c>
      <c r="C1355" s="3">
        <v>4729.8500000000004</v>
      </c>
      <c r="D1355" s="3">
        <v>4538.5</v>
      </c>
      <c r="E1355" s="3">
        <v>4563.8999999999996</v>
      </c>
      <c r="F1355" s="3">
        <v>319392344</v>
      </c>
      <c r="G1355" s="3">
        <f t="shared" si="85"/>
        <v>19.581930823514259</v>
      </c>
      <c r="H1355" s="3">
        <f t="shared" si="86"/>
        <v>19.587519575886279</v>
      </c>
      <c r="I1355" s="3">
        <f>COUNTIF(Expirydates!$A$2:$A$233,Analysis!A1355)</f>
        <v>0</v>
      </c>
      <c r="J1355" s="20">
        <f t="shared" si="84"/>
        <v>19.587519575886279</v>
      </c>
      <c r="K1355" s="3">
        <f>COUNTIF(Expirydates!$B$2:$B$233,Analysis!A1355)</f>
        <v>0</v>
      </c>
      <c r="L1355" s="3">
        <f t="shared" si="87"/>
        <v>19.587519575886279</v>
      </c>
      <c r="M1355" s="3">
        <f>COUNTIF(Expirydates!$C$2:$C$233,Analysis!A1355)</f>
        <v>0</v>
      </c>
    </row>
    <row r="1356" spans="1:13">
      <c r="A1356" s="8">
        <v>40116</v>
      </c>
      <c r="B1356" s="3">
        <v>4751.1000000000004</v>
      </c>
      <c r="C1356" s="3">
        <v>4853.6499999999996</v>
      </c>
      <c r="D1356" s="3">
        <v>4687.5</v>
      </c>
      <c r="E1356" s="3">
        <v>4711.7</v>
      </c>
      <c r="F1356" s="3">
        <v>321182346</v>
      </c>
      <c r="G1356" s="3">
        <f t="shared" si="85"/>
        <v>19.587519575886279</v>
      </c>
      <c r="H1356" s="3">
        <f t="shared" si="86"/>
        <v>19.684956609693849</v>
      </c>
      <c r="I1356" s="3">
        <f>COUNTIF(Expirydates!$A$2:$A$233,Analysis!A1356)</f>
        <v>0</v>
      </c>
      <c r="J1356" s="20">
        <f t="shared" si="84"/>
        <v>19.684956609693849</v>
      </c>
      <c r="K1356" s="3">
        <f>COUNTIF(Expirydates!$B$2:$B$233,Analysis!A1356)</f>
        <v>1</v>
      </c>
      <c r="L1356" s="3">
        <f t="shared" si="87"/>
        <v>19.684956609693849</v>
      </c>
      <c r="M1356" s="3">
        <f>COUNTIF(Expirydates!$C$2:$C$233,Analysis!A1356)</f>
        <v>0</v>
      </c>
    </row>
    <row r="1357" spans="1:13">
      <c r="A1357" s="8">
        <v>40115</v>
      </c>
      <c r="B1357" s="3">
        <v>4826.1000000000004</v>
      </c>
      <c r="C1357" s="3">
        <v>4826.1000000000004</v>
      </c>
      <c r="D1357" s="3">
        <v>4738.3999999999996</v>
      </c>
      <c r="E1357" s="3">
        <v>4750.55</v>
      </c>
      <c r="F1357" s="3">
        <v>354052799</v>
      </c>
      <c r="G1357" s="3">
        <f t="shared" si="85"/>
        <v>19.684956609693849</v>
      </c>
      <c r="H1357" s="3">
        <f t="shared" si="86"/>
        <v>19.490919998078457</v>
      </c>
      <c r="I1357" s="3">
        <f>COUNTIF(Expirydates!$A$2:$A$233,Analysis!A1357)</f>
        <v>1</v>
      </c>
      <c r="J1357" s="20">
        <f t="shared" si="84"/>
        <v>19.490919998078457</v>
      </c>
      <c r="K1357" s="3">
        <f>COUNTIF(Expirydates!$B$2:$B$233,Analysis!A1357)</f>
        <v>0</v>
      </c>
      <c r="L1357" s="3">
        <f t="shared" si="87"/>
        <v>19.490919998078457</v>
      </c>
      <c r="M1357" s="3">
        <f>COUNTIF(Expirydates!$C$2:$C$233,Analysis!A1357)</f>
        <v>0</v>
      </c>
    </row>
    <row r="1358" spans="1:13">
      <c r="A1358" s="8">
        <v>40114</v>
      </c>
      <c r="B1358" s="3">
        <v>4846.55</v>
      </c>
      <c r="C1358" s="3">
        <v>4867</v>
      </c>
      <c r="D1358" s="3">
        <v>4784.1000000000004</v>
      </c>
      <c r="E1358" s="3">
        <v>4826.1499999999996</v>
      </c>
      <c r="F1358" s="3">
        <v>291607710</v>
      </c>
      <c r="G1358" s="3">
        <f t="shared" si="85"/>
        <v>19.490919998078457</v>
      </c>
      <c r="H1358" s="3">
        <f t="shared" si="86"/>
        <v>19.596645481714415</v>
      </c>
      <c r="I1358" s="3">
        <f>COUNTIF(Expirydates!$A$2:$A$233,Analysis!A1358)</f>
        <v>0</v>
      </c>
      <c r="J1358" s="20">
        <f t="shared" si="84"/>
        <v>19.596645481714415</v>
      </c>
      <c r="K1358" s="3">
        <f>COUNTIF(Expirydates!$B$2:$B$233,Analysis!A1358)</f>
        <v>0</v>
      </c>
      <c r="L1358" s="3">
        <f t="shared" si="87"/>
        <v>19.596645481714415</v>
      </c>
      <c r="M1358" s="3">
        <f>COUNTIF(Expirydates!$C$2:$C$233,Analysis!A1358)</f>
        <v>0</v>
      </c>
    </row>
    <row r="1359" spans="1:13">
      <c r="A1359" s="8">
        <v>40113</v>
      </c>
      <c r="B1359" s="3">
        <v>4970.55</v>
      </c>
      <c r="C1359" s="3">
        <v>4970.55</v>
      </c>
      <c r="D1359" s="3">
        <v>4829.5</v>
      </c>
      <c r="E1359" s="3">
        <v>4846.7</v>
      </c>
      <c r="F1359" s="3">
        <v>324126841</v>
      </c>
      <c r="G1359" s="3">
        <f t="shared" si="85"/>
        <v>19.596645481714415</v>
      </c>
      <c r="H1359" s="3">
        <f t="shared" si="86"/>
        <v>19.122573381281285</v>
      </c>
      <c r="I1359" s="3">
        <f>COUNTIF(Expirydates!$A$2:$A$233,Analysis!A1359)</f>
        <v>0</v>
      </c>
      <c r="J1359" s="20">
        <f t="shared" si="84"/>
        <v>19.122573381281285</v>
      </c>
      <c r="K1359" s="3">
        <f>COUNTIF(Expirydates!$B$2:$B$233,Analysis!A1359)</f>
        <v>0</v>
      </c>
      <c r="L1359" s="3">
        <f t="shared" si="87"/>
        <v>19.122573381281285</v>
      </c>
      <c r="M1359" s="3">
        <f>COUNTIF(Expirydates!$C$2:$C$233,Analysis!A1359)</f>
        <v>0</v>
      </c>
    </row>
    <row r="1360" spans="1:13">
      <c r="A1360" s="8">
        <v>40112</v>
      </c>
      <c r="B1360" s="3">
        <v>4997.1499999999996</v>
      </c>
      <c r="C1360" s="3">
        <v>5033.75</v>
      </c>
      <c r="D1360" s="3">
        <v>4961.3500000000004</v>
      </c>
      <c r="E1360" s="3">
        <v>4970.8999999999996</v>
      </c>
      <c r="F1360" s="3">
        <v>201756762</v>
      </c>
      <c r="G1360" s="3">
        <f t="shared" si="85"/>
        <v>19.122573381281285</v>
      </c>
      <c r="H1360" s="3">
        <f t="shared" si="86"/>
        <v>19.224185678649086</v>
      </c>
      <c r="I1360" s="3">
        <f>COUNTIF(Expirydates!$A$2:$A$233,Analysis!A1360)</f>
        <v>0</v>
      </c>
      <c r="J1360" s="20">
        <f t="shared" si="84"/>
        <v>19.224185678649086</v>
      </c>
      <c r="K1360" s="3">
        <f>COUNTIF(Expirydates!$B$2:$B$233,Analysis!A1360)</f>
        <v>0</v>
      </c>
      <c r="L1360" s="3">
        <f t="shared" si="87"/>
        <v>19.224185678649086</v>
      </c>
      <c r="M1360" s="3">
        <f>COUNTIF(Expirydates!$C$2:$C$233,Analysis!A1360)</f>
        <v>0</v>
      </c>
    </row>
    <row r="1361" spans="1:13">
      <c r="A1361" s="8">
        <v>40109</v>
      </c>
      <c r="B1361" s="3">
        <v>4986.55</v>
      </c>
      <c r="C1361" s="3">
        <v>5054.95</v>
      </c>
      <c r="D1361" s="3">
        <v>4983.25</v>
      </c>
      <c r="E1361" s="3">
        <v>4997.05</v>
      </c>
      <c r="F1361" s="3">
        <v>223335499</v>
      </c>
      <c r="G1361" s="3">
        <f t="shared" si="85"/>
        <v>19.224185678649086</v>
      </c>
      <c r="H1361" s="3">
        <f t="shared" si="86"/>
        <v>19.207136757502916</v>
      </c>
      <c r="I1361" s="3">
        <f>COUNTIF(Expirydates!$A$2:$A$233,Analysis!A1361)</f>
        <v>0</v>
      </c>
      <c r="J1361" s="20">
        <f t="shared" si="84"/>
        <v>19.207136757502916</v>
      </c>
      <c r="K1361" s="3">
        <f>COUNTIF(Expirydates!$B$2:$B$233,Analysis!A1361)</f>
        <v>0</v>
      </c>
      <c r="L1361" s="3">
        <f t="shared" si="87"/>
        <v>19.207136757502916</v>
      </c>
      <c r="M1361" s="3">
        <f>COUNTIF(Expirydates!$C$2:$C$233,Analysis!A1361)</f>
        <v>0</v>
      </c>
    </row>
    <row r="1362" spans="1:13">
      <c r="A1362" s="8">
        <v>40108</v>
      </c>
      <c r="B1362" s="3">
        <v>5063.3500000000004</v>
      </c>
      <c r="C1362" s="3">
        <v>5064.25</v>
      </c>
      <c r="D1362" s="3">
        <v>4968.45</v>
      </c>
      <c r="E1362" s="3">
        <v>4988.6000000000004</v>
      </c>
      <c r="F1362" s="3">
        <v>219560144</v>
      </c>
      <c r="G1362" s="3">
        <f t="shared" si="85"/>
        <v>19.207136757502916</v>
      </c>
      <c r="H1362" s="3">
        <f t="shared" si="86"/>
        <v>19.14644865078122</v>
      </c>
      <c r="I1362" s="3">
        <f>COUNTIF(Expirydates!$A$2:$A$233,Analysis!A1362)</f>
        <v>0</v>
      </c>
      <c r="J1362" s="20">
        <f t="shared" si="84"/>
        <v>19.14644865078122</v>
      </c>
      <c r="K1362" s="3">
        <f>COUNTIF(Expirydates!$B$2:$B$233,Analysis!A1362)</f>
        <v>0</v>
      </c>
      <c r="L1362" s="3">
        <f t="shared" si="87"/>
        <v>19.14644865078122</v>
      </c>
      <c r="M1362" s="3">
        <f>COUNTIF(Expirydates!$C$2:$C$233,Analysis!A1362)</f>
        <v>1</v>
      </c>
    </row>
    <row r="1363" spans="1:13">
      <c r="A1363" s="8">
        <v>40107</v>
      </c>
      <c r="B1363" s="3">
        <v>5114.8500000000004</v>
      </c>
      <c r="C1363" s="3">
        <v>5117.45</v>
      </c>
      <c r="D1363" s="3">
        <v>5051.6499999999996</v>
      </c>
      <c r="E1363" s="3">
        <v>5063.6000000000004</v>
      </c>
      <c r="F1363" s="3">
        <v>206631723</v>
      </c>
      <c r="G1363" s="3">
        <f t="shared" si="85"/>
        <v>19.14644865078122</v>
      </c>
      <c r="H1363" s="3">
        <f t="shared" si="86"/>
        <v>19.111909199937045</v>
      </c>
      <c r="I1363" s="3">
        <f>COUNTIF(Expirydates!$A$2:$A$233,Analysis!A1363)</f>
        <v>0</v>
      </c>
      <c r="J1363" s="20">
        <f t="shared" si="84"/>
        <v>19.111909199937045</v>
      </c>
      <c r="K1363" s="3">
        <f>COUNTIF(Expirydates!$B$2:$B$233,Analysis!A1363)</f>
        <v>0</v>
      </c>
      <c r="L1363" s="3">
        <f t="shared" si="87"/>
        <v>19.111909199937045</v>
      </c>
      <c r="M1363" s="3">
        <f>COUNTIF(Expirydates!$C$2:$C$233,Analysis!A1363)</f>
        <v>0</v>
      </c>
    </row>
    <row r="1364" spans="1:13">
      <c r="A1364" s="8">
        <v>40106</v>
      </c>
      <c r="B1364" s="3">
        <v>5145.6000000000004</v>
      </c>
      <c r="C1364" s="3">
        <v>5181.95</v>
      </c>
      <c r="D1364" s="3">
        <v>5102.6499999999996</v>
      </c>
      <c r="E1364" s="3">
        <v>5114.45</v>
      </c>
      <c r="F1364" s="3">
        <v>199616623</v>
      </c>
      <c r="G1364" s="3">
        <f t="shared" si="85"/>
        <v>19.111909199937045</v>
      </c>
      <c r="H1364" s="3">
        <f t="shared" si="86"/>
        <v>17.538230363547864</v>
      </c>
      <c r="I1364" s="3">
        <f>COUNTIF(Expirydates!$A$2:$A$233,Analysis!A1364)</f>
        <v>0</v>
      </c>
      <c r="J1364" s="20">
        <f t="shared" si="84"/>
        <v>17.538230363547864</v>
      </c>
      <c r="K1364" s="3">
        <f>COUNTIF(Expirydates!$B$2:$B$233,Analysis!A1364)</f>
        <v>0</v>
      </c>
      <c r="L1364" s="3">
        <f t="shared" si="87"/>
        <v>17.538230363547864</v>
      </c>
      <c r="M1364" s="3">
        <f>COUNTIF(Expirydates!$C$2:$C$233,Analysis!A1364)</f>
        <v>0</v>
      </c>
    </row>
    <row r="1365" spans="1:13">
      <c r="A1365" s="8">
        <v>40103</v>
      </c>
      <c r="B1365" s="3">
        <v>5159.3500000000004</v>
      </c>
      <c r="C1365" s="3">
        <v>5176.8</v>
      </c>
      <c r="D1365" s="3">
        <v>5124.25</v>
      </c>
      <c r="E1365" s="3">
        <v>5141.8</v>
      </c>
      <c r="F1365" s="3">
        <v>41376778</v>
      </c>
      <c r="G1365" s="3">
        <f t="shared" si="85"/>
        <v>17.538230363547864</v>
      </c>
      <c r="H1365" s="3">
        <f t="shared" si="86"/>
        <v>19.153891810941232</v>
      </c>
      <c r="I1365" s="3">
        <f>COUNTIF(Expirydates!$A$2:$A$233,Analysis!A1365)</f>
        <v>0</v>
      </c>
      <c r="J1365" s="20">
        <f t="shared" si="84"/>
        <v>19.153891810941232</v>
      </c>
      <c r="K1365" s="3">
        <f>COUNTIF(Expirydates!$B$2:$B$233,Analysis!A1365)</f>
        <v>0</v>
      </c>
      <c r="L1365" s="3">
        <f t="shared" si="87"/>
        <v>19.153891810941232</v>
      </c>
      <c r="M1365" s="3">
        <f>COUNTIF(Expirydates!$C$2:$C$233,Analysis!A1365)</f>
        <v>0</v>
      </c>
    </row>
    <row r="1366" spans="1:13">
      <c r="A1366" s="8">
        <v>40102</v>
      </c>
      <c r="B1366" s="3">
        <v>5108.6499999999996</v>
      </c>
      <c r="C1366" s="3">
        <v>5149.6499999999996</v>
      </c>
      <c r="D1366" s="3">
        <v>5093.2</v>
      </c>
      <c r="E1366" s="3">
        <v>5142.1499999999996</v>
      </c>
      <c r="F1366" s="3">
        <v>208175454</v>
      </c>
      <c r="G1366" s="3">
        <f t="shared" si="85"/>
        <v>19.153891810941232</v>
      </c>
      <c r="H1366" s="3">
        <f t="shared" si="86"/>
        <v>19.368857486463334</v>
      </c>
      <c r="I1366" s="3">
        <f>COUNTIF(Expirydates!$A$2:$A$233,Analysis!A1366)</f>
        <v>0</v>
      </c>
      <c r="J1366" s="20">
        <f t="shared" si="84"/>
        <v>19.368857486463334</v>
      </c>
      <c r="K1366" s="3">
        <f>COUNTIF(Expirydates!$B$2:$B$233,Analysis!A1366)</f>
        <v>0</v>
      </c>
      <c r="L1366" s="3">
        <f t="shared" si="87"/>
        <v>19.368857486463334</v>
      </c>
      <c r="M1366" s="3">
        <f>COUNTIF(Expirydates!$C$2:$C$233,Analysis!A1366)</f>
        <v>0</v>
      </c>
    </row>
    <row r="1367" spans="1:13">
      <c r="A1367" s="8">
        <v>40101</v>
      </c>
      <c r="B1367" s="3">
        <v>5118.55</v>
      </c>
      <c r="C1367" s="3">
        <v>5152.25</v>
      </c>
      <c r="D1367" s="3">
        <v>5077.1000000000004</v>
      </c>
      <c r="E1367" s="3">
        <v>5108.8500000000004</v>
      </c>
      <c r="F1367" s="3">
        <v>258099954</v>
      </c>
      <c r="G1367" s="3">
        <f t="shared" si="85"/>
        <v>19.368857486463334</v>
      </c>
      <c r="H1367" s="3">
        <f t="shared" si="86"/>
        <v>19.310070462413137</v>
      </c>
      <c r="I1367" s="3">
        <f>COUNTIF(Expirydates!$A$2:$A$233,Analysis!A1367)</f>
        <v>0</v>
      </c>
      <c r="J1367" s="20">
        <f t="shared" si="84"/>
        <v>19.310070462413137</v>
      </c>
      <c r="K1367" s="3">
        <f>COUNTIF(Expirydates!$B$2:$B$233,Analysis!A1367)</f>
        <v>0</v>
      </c>
      <c r="L1367" s="3">
        <f t="shared" si="87"/>
        <v>19.310070462413137</v>
      </c>
      <c r="M1367" s="3">
        <f>COUNTIF(Expirydates!$C$2:$C$233,Analysis!A1367)</f>
        <v>0</v>
      </c>
    </row>
    <row r="1368" spans="1:13">
      <c r="A1368" s="8">
        <v>40100</v>
      </c>
      <c r="B1368" s="3">
        <v>5054.3500000000004</v>
      </c>
      <c r="C1368" s="3">
        <v>5127.3999999999996</v>
      </c>
      <c r="D1368" s="3">
        <v>5054.3500000000004</v>
      </c>
      <c r="E1368" s="3">
        <v>5118.2</v>
      </c>
      <c r="F1368" s="3">
        <v>243364399</v>
      </c>
      <c r="G1368" s="3">
        <f t="shared" si="85"/>
        <v>19.310070462413137</v>
      </c>
      <c r="H1368" s="3">
        <f t="shared" si="86"/>
        <v>19.048234196172725</v>
      </c>
      <c r="I1368" s="3">
        <f>COUNTIF(Expirydates!$A$2:$A$233,Analysis!A1368)</f>
        <v>0</v>
      </c>
      <c r="J1368" s="20">
        <f t="shared" si="84"/>
        <v>19.048234196172725</v>
      </c>
      <c r="K1368" s="3">
        <f>COUNTIF(Expirydates!$B$2:$B$233,Analysis!A1368)</f>
        <v>0</v>
      </c>
      <c r="L1368" s="3">
        <f t="shared" si="87"/>
        <v>19.048234196172725</v>
      </c>
      <c r="M1368" s="3">
        <f>COUNTIF(Expirydates!$C$2:$C$233,Analysis!A1368)</f>
        <v>0</v>
      </c>
    </row>
    <row r="1369" spans="1:13">
      <c r="A1369" s="8">
        <v>40098</v>
      </c>
      <c r="B1369" s="3">
        <v>4945.45</v>
      </c>
      <c r="C1369" s="3">
        <v>5068.05</v>
      </c>
      <c r="D1369" s="3">
        <v>4945.45</v>
      </c>
      <c r="E1369" s="3">
        <v>5054.25</v>
      </c>
      <c r="F1369" s="3">
        <v>187302253</v>
      </c>
      <c r="G1369" s="3">
        <f t="shared" si="85"/>
        <v>19.048234196172725</v>
      </c>
      <c r="H1369" s="3">
        <f t="shared" si="86"/>
        <v>19.188191530417512</v>
      </c>
      <c r="I1369" s="3">
        <f>COUNTIF(Expirydates!$A$2:$A$233,Analysis!A1369)</f>
        <v>0</v>
      </c>
      <c r="J1369" s="20">
        <f t="shared" si="84"/>
        <v>19.188191530417512</v>
      </c>
      <c r="K1369" s="3">
        <f>COUNTIF(Expirydates!$B$2:$B$233,Analysis!A1369)</f>
        <v>0</v>
      </c>
      <c r="L1369" s="3">
        <f t="shared" si="87"/>
        <v>19.188191530417512</v>
      </c>
      <c r="M1369" s="3">
        <f>COUNTIF(Expirydates!$C$2:$C$233,Analysis!A1369)</f>
        <v>0</v>
      </c>
    </row>
    <row r="1370" spans="1:13">
      <c r="A1370" s="8">
        <v>40095</v>
      </c>
      <c r="B1370" s="3">
        <v>4993</v>
      </c>
      <c r="C1370" s="3">
        <v>5032.6000000000004</v>
      </c>
      <c r="D1370" s="3">
        <v>4934.55</v>
      </c>
      <c r="E1370" s="3">
        <v>4945.2</v>
      </c>
      <c r="F1370" s="3">
        <v>215439682</v>
      </c>
      <c r="G1370" s="3">
        <f t="shared" si="85"/>
        <v>19.188191530417512</v>
      </c>
      <c r="H1370" s="3">
        <f t="shared" si="86"/>
        <v>19.501400586565911</v>
      </c>
      <c r="I1370" s="3">
        <f>COUNTIF(Expirydates!$A$2:$A$233,Analysis!A1370)</f>
        <v>0</v>
      </c>
      <c r="J1370" s="20">
        <f t="shared" si="84"/>
        <v>19.501400586565911</v>
      </c>
      <c r="K1370" s="3">
        <f>COUNTIF(Expirydates!$B$2:$B$233,Analysis!A1370)</f>
        <v>0</v>
      </c>
      <c r="L1370" s="3">
        <f t="shared" si="87"/>
        <v>19.501400586565911</v>
      </c>
      <c r="M1370" s="3">
        <f>COUNTIF(Expirydates!$C$2:$C$233,Analysis!A1370)</f>
        <v>0</v>
      </c>
    </row>
    <row r="1371" spans="1:13">
      <c r="A1371" s="8">
        <v>40094</v>
      </c>
      <c r="B1371" s="3">
        <v>5011.25</v>
      </c>
      <c r="C1371" s="3">
        <v>5043.05</v>
      </c>
      <c r="D1371" s="3">
        <v>4971.75</v>
      </c>
      <c r="E1371" s="3">
        <v>5002.25</v>
      </c>
      <c r="F1371" s="3">
        <v>294680002</v>
      </c>
      <c r="G1371" s="3">
        <f t="shared" si="85"/>
        <v>19.501400586565911</v>
      </c>
      <c r="H1371" s="3">
        <f t="shared" si="86"/>
        <v>19.399841056307078</v>
      </c>
      <c r="I1371" s="3">
        <f>COUNTIF(Expirydates!$A$2:$A$233,Analysis!A1371)</f>
        <v>0</v>
      </c>
      <c r="J1371" s="20">
        <f t="shared" si="84"/>
        <v>19.399841056307078</v>
      </c>
      <c r="K1371" s="3">
        <f>COUNTIF(Expirydates!$B$2:$B$233,Analysis!A1371)</f>
        <v>0</v>
      </c>
      <c r="L1371" s="3">
        <f t="shared" si="87"/>
        <v>19.399841056307078</v>
      </c>
      <c r="M1371" s="3">
        <f>COUNTIF(Expirydates!$C$2:$C$233,Analysis!A1371)</f>
        <v>0</v>
      </c>
    </row>
    <row r="1372" spans="1:13">
      <c r="A1372" s="8">
        <v>40093</v>
      </c>
      <c r="B1372" s="3">
        <v>5031.7</v>
      </c>
      <c r="C1372" s="3">
        <v>5077</v>
      </c>
      <c r="D1372" s="3">
        <v>4972.95</v>
      </c>
      <c r="E1372" s="3">
        <v>4985.75</v>
      </c>
      <c r="F1372" s="3">
        <v>266221987</v>
      </c>
      <c r="G1372" s="3">
        <f t="shared" si="85"/>
        <v>19.399841056307078</v>
      </c>
      <c r="H1372" s="3">
        <f t="shared" si="86"/>
        <v>19.72163441262078</v>
      </c>
      <c r="I1372" s="3">
        <f>COUNTIF(Expirydates!$A$2:$A$233,Analysis!A1372)</f>
        <v>0</v>
      </c>
      <c r="J1372" s="20">
        <f t="shared" si="84"/>
        <v>19.72163441262078</v>
      </c>
      <c r="K1372" s="3">
        <f>COUNTIF(Expirydates!$B$2:$B$233,Analysis!A1372)</f>
        <v>0</v>
      </c>
      <c r="L1372" s="3">
        <f t="shared" si="87"/>
        <v>19.72163441262078</v>
      </c>
      <c r="M1372" s="3">
        <f>COUNTIF(Expirydates!$C$2:$C$233,Analysis!A1372)</f>
        <v>0</v>
      </c>
    </row>
    <row r="1373" spans="1:13">
      <c r="A1373" s="8">
        <v>40092</v>
      </c>
      <c r="B1373" s="3">
        <v>5003.6499999999996</v>
      </c>
      <c r="C1373" s="3">
        <v>5034.7</v>
      </c>
      <c r="D1373" s="3">
        <v>4921.05</v>
      </c>
      <c r="E1373" s="3">
        <v>5027.3999999999996</v>
      </c>
      <c r="F1373" s="3">
        <v>367279763</v>
      </c>
      <c r="G1373" s="3">
        <f t="shared" si="85"/>
        <v>19.72163441262078</v>
      </c>
      <c r="H1373" s="3">
        <f t="shared" si="86"/>
        <v>19.293375128011412</v>
      </c>
      <c r="I1373" s="3">
        <f>COUNTIF(Expirydates!$A$2:$A$233,Analysis!A1373)</f>
        <v>0</v>
      </c>
      <c r="J1373" s="20">
        <f t="shared" si="84"/>
        <v>19.293375128011412</v>
      </c>
      <c r="K1373" s="3">
        <f>COUNTIF(Expirydates!$B$2:$B$233,Analysis!A1373)</f>
        <v>0</v>
      </c>
      <c r="L1373" s="3">
        <f t="shared" si="87"/>
        <v>19.293375128011412</v>
      </c>
      <c r="M1373" s="3">
        <f>COUNTIF(Expirydates!$C$2:$C$233,Analysis!A1373)</f>
        <v>0</v>
      </c>
    </row>
    <row r="1374" spans="1:13">
      <c r="A1374" s="8">
        <v>40091</v>
      </c>
      <c r="B1374" s="3">
        <v>5076.05</v>
      </c>
      <c r="C1374" s="3">
        <v>5076.05</v>
      </c>
      <c r="D1374" s="3">
        <v>4991.95</v>
      </c>
      <c r="E1374" s="3">
        <v>5003.2</v>
      </c>
      <c r="F1374" s="3">
        <v>239335078</v>
      </c>
      <c r="G1374" s="3">
        <f t="shared" si="85"/>
        <v>19.293375128011412</v>
      </c>
      <c r="H1374" s="3">
        <f t="shared" si="86"/>
        <v>19.230549121061479</v>
      </c>
      <c r="I1374" s="3">
        <f>COUNTIF(Expirydates!$A$2:$A$233,Analysis!A1374)</f>
        <v>0</v>
      </c>
      <c r="J1374" s="20">
        <f t="shared" si="84"/>
        <v>19.230549121061479</v>
      </c>
      <c r="K1374" s="3">
        <f>COUNTIF(Expirydates!$B$2:$B$233,Analysis!A1374)</f>
        <v>0</v>
      </c>
      <c r="L1374" s="3">
        <f t="shared" si="87"/>
        <v>19.230549121061479</v>
      </c>
      <c r="M1374" s="3">
        <f>COUNTIF(Expirydates!$C$2:$C$233,Analysis!A1374)</f>
        <v>0</v>
      </c>
    </row>
    <row r="1375" spans="1:13">
      <c r="A1375" s="8">
        <v>40087</v>
      </c>
      <c r="B1375" s="3">
        <v>5087.2</v>
      </c>
      <c r="C1375" s="3">
        <v>5110.5</v>
      </c>
      <c r="D1375" s="3">
        <v>5057.05</v>
      </c>
      <c r="E1375" s="3">
        <v>5083.3999999999996</v>
      </c>
      <c r="F1375" s="3">
        <v>224761213</v>
      </c>
      <c r="G1375" s="3">
        <f t="shared" si="85"/>
        <v>19.230549121061479</v>
      </c>
      <c r="H1375" s="3">
        <f t="shared" si="86"/>
        <v>19.034732269909078</v>
      </c>
      <c r="I1375" s="3">
        <f>COUNTIF(Expirydates!$A$2:$A$233,Analysis!A1375)</f>
        <v>0</v>
      </c>
      <c r="J1375" s="20">
        <f t="shared" si="84"/>
        <v>19.034732269909078</v>
      </c>
      <c r="K1375" s="3">
        <f>COUNTIF(Expirydates!$B$2:$B$233,Analysis!A1375)</f>
        <v>0</v>
      </c>
      <c r="L1375" s="3">
        <f t="shared" si="87"/>
        <v>19.034732269909078</v>
      </c>
      <c r="M1375" s="3">
        <f>COUNTIF(Expirydates!$C$2:$C$233,Analysis!A1375)</f>
        <v>0</v>
      </c>
    </row>
    <row r="1376" spans="1:13">
      <c r="A1376" s="8">
        <v>40086</v>
      </c>
      <c r="B1376" s="3">
        <v>5007.6499999999996</v>
      </c>
      <c r="C1376" s="3">
        <v>5087.6000000000004</v>
      </c>
      <c r="D1376" s="3">
        <v>5004.3500000000004</v>
      </c>
      <c r="E1376" s="3">
        <v>5083.95</v>
      </c>
      <c r="F1376" s="3">
        <v>184790308</v>
      </c>
      <c r="G1376" s="3">
        <f t="shared" si="85"/>
        <v>19.034732269909078</v>
      </c>
      <c r="H1376" s="3">
        <f t="shared" si="86"/>
        <v>18.979175618184399</v>
      </c>
      <c r="I1376" s="3">
        <f>COUNTIF(Expirydates!$A$2:$A$233,Analysis!A1376)</f>
        <v>0</v>
      </c>
      <c r="J1376" s="20">
        <f t="shared" si="84"/>
        <v>18.979175618184399</v>
      </c>
      <c r="K1376" s="3">
        <f>COUNTIF(Expirydates!$B$2:$B$233,Analysis!A1376)</f>
        <v>0</v>
      </c>
      <c r="L1376" s="3">
        <f t="shared" si="87"/>
        <v>18.979175618184399</v>
      </c>
      <c r="M1376" s="3">
        <f>COUNTIF(Expirydates!$C$2:$C$233,Analysis!A1376)</f>
        <v>0</v>
      </c>
    </row>
    <row r="1377" spans="1:13">
      <c r="A1377" s="8">
        <v>40085</v>
      </c>
      <c r="B1377" s="3">
        <v>4959.1499999999996</v>
      </c>
      <c r="C1377" s="3">
        <v>5020.25</v>
      </c>
      <c r="D1377" s="3">
        <v>4959.1000000000004</v>
      </c>
      <c r="E1377" s="3">
        <v>5006.8500000000004</v>
      </c>
      <c r="F1377" s="3">
        <v>174803950</v>
      </c>
      <c r="G1377" s="3">
        <f t="shared" si="85"/>
        <v>18.979175618184399</v>
      </c>
      <c r="H1377" s="3">
        <f t="shared" si="86"/>
        <v>19.008249118364184</v>
      </c>
      <c r="I1377" s="3">
        <f>COUNTIF(Expirydates!$A$2:$A$233,Analysis!A1377)</f>
        <v>0</v>
      </c>
      <c r="J1377" s="20">
        <f t="shared" si="84"/>
        <v>19.008249118364184</v>
      </c>
      <c r="K1377" s="3">
        <f>COUNTIF(Expirydates!$B$2:$B$233,Analysis!A1377)</f>
        <v>0</v>
      </c>
      <c r="L1377" s="3">
        <f t="shared" si="87"/>
        <v>19.008249118364184</v>
      </c>
      <c r="M1377" s="3">
        <f>COUNTIF(Expirydates!$C$2:$C$233,Analysis!A1377)</f>
        <v>0</v>
      </c>
    </row>
    <row r="1378" spans="1:13">
      <c r="A1378" s="8">
        <v>40081</v>
      </c>
      <c r="B1378" s="3">
        <v>4985.1000000000004</v>
      </c>
      <c r="C1378" s="3">
        <v>4994.3500000000004</v>
      </c>
      <c r="D1378" s="3">
        <v>4931.25</v>
      </c>
      <c r="E1378" s="3">
        <v>4958.95</v>
      </c>
      <c r="F1378" s="3">
        <v>179960712</v>
      </c>
      <c r="G1378" s="3">
        <f t="shared" si="85"/>
        <v>19.008249118364184</v>
      </c>
      <c r="H1378" s="3">
        <f t="shared" si="86"/>
        <v>19.402504618414145</v>
      </c>
      <c r="I1378" s="3">
        <f>COUNTIF(Expirydates!$A$2:$A$233,Analysis!A1378)</f>
        <v>0</v>
      </c>
      <c r="J1378" s="20">
        <f t="shared" si="84"/>
        <v>19.402504618414145</v>
      </c>
      <c r="K1378" s="3">
        <f>COUNTIF(Expirydates!$B$2:$B$233,Analysis!A1378)</f>
        <v>1</v>
      </c>
      <c r="L1378" s="3">
        <f t="shared" si="87"/>
        <v>19.402504618414145</v>
      </c>
      <c r="M1378" s="3">
        <f>COUNTIF(Expirydates!$C$2:$C$233,Analysis!A1378)</f>
        <v>0</v>
      </c>
    </row>
    <row r="1379" spans="1:13">
      <c r="A1379" s="8">
        <v>40080</v>
      </c>
      <c r="B1379" s="3">
        <v>4977.1499999999996</v>
      </c>
      <c r="C1379" s="3">
        <v>5016.7</v>
      </c>
      <c r="D1379" s="3">
        <v>4904.05</v>
      </c>
      <c r="E1379" s="3">
        <v>4986.55</v>
      </c>
      <c r="F1379" s="3">
        <v>266932031</v>
      </c>
      <c r="G1379" s="3">
        <f t="shared" si="85"/>
        <v>19.402504618414145</v>
      </c>
      <c r="H1379" s="3">
        <f t="shared" si="86"/>
        <v>19.178441099113243</v>
      </c>
      <c r="I1379" s="3">
        <f>COUNTIF(Expirydates!$A$2:$A$233,Analysis!A1379)</f>
        <v>1</v>
      </c>
      <c r="J1379" s="20">
        <f t="shared" si="84"/>
        <v>19.178441099113243</v>
      </c>
      <c r="K1379" s="3">
        <f>COUNTIF(Expirydates!$B$2:$B$233,Analysis!A1379)</f>
        <v>0</v>
      </c>
      <c r="L1379" s="3">
        <f t="shared" si="87"/>
        <v>19.178441099113243</v>
      </c>
      <c r="M1379" s="3">
        <f>COUNTIF(Expirydates!$C$2:$C$233,Analysis!A1379)</f>
        <v>0</v>
      </c>
    </row>
    <row r="1380" spans="1:13">
      <c r="A1380" s="8">
        <v>40079</v>
      </c>
      <c r="B1380" s="3">
        <v>5019.95</v>
      </c>
      <c r="C1380" s="3">
        <v>5030.75</v>
      </c>
      <c r="D1380" s="3">
        <v>4957.05</v>
      </c>
      <c r="E1380" s="3">
        <v>4969.95</v>
      </c>
      <c r="F1380" s="3">
        <v>213349260</v>
      </c>
      <c r="G1380" s="3">
        <f t="shared" si="85"/>
        <v>19.178441099113243</v>
      </c>
      <c r="H1380" s="3">
        <f t="shared" si="86"/>
        <v>19.057287874152134</v>
      </c>
      <c r="I1380" s="3">
        <f>COUNTIF(Expirydates!$A$2:$A$233,Analysis!A1380)</f>
        <v>0</v>
      </c>
      <c r="J1380" s="20">
        <f t="shared" si="84"/>
        <v>19.057287874152134</v>
      </c>
      <c r="K1380" s="3">
        <f>COUNTIF(Expirydates!$B$2:$B$233,Analysis!A1380)</f>
        <v>0</v>
      </c>
      <c r="L1380" s="3">
        <f t="shared" si="87"/>
        <v>19.057287874152134</v>
      </c>
      <c r="M1380" s="3">
        <f>COUNTIF(Expirydates!$C$2:$C$233,Analysis!A1380)</f>
        <v>0</v>
      </c>
    </row>
    <row r="1381" spans="1:13">
      <c r="A1381" s="8">
        <v>40078</v>
      </c>
      <c r="B1381" s="3">
        <v>4977.1000000000004</v>
      </c>
      <c r="C1381" s="3">
        <v>5036.3</v>
      </c>
      <c r="D1381" s="3">
        <v>4977.1000000000004</v>
      </c>
      <c r="E1381" s="3">
        <v>5020.2</v>
      </c>
      <c r="F1381" s="3">
        <v>189005727</v>
      </c>
      <c r="G1381" s="3">
        <f t="shared" si="85"/>
        <v>19.057287874152134</v>
      </c>
      <c r="H1381" s="3">
        <f t="shared" si="86"/>
        <v>19.218643147024849</v>
      </c>
      <c r="I1381" s="3">
        <f>COUNTIF(Expirydates!$A$2:$A$233,Analysis!A1381)</f>
        <v>0</v>
      </c>
      <c r="J1381" s="20">
        <f t="shared" si="84"/>
        <v>19.218643147024849</v>
      </c>
      <c r="K1381" s="3">
        <f>COUNTIF(Expirydates!$B$2:$B$233,Analysis!A1381)</f>
        <v>0</v>
      </c>
      <c r="L1381" s="3">
        <f t="shared" si="87"/>
        <v>19.218643147024849</v>
      </c>
      <c r="M1381" s="3">
        <f>COUNTIF(Expirydates!$C$2:$C$233,Analysis!A1381)</f>
        <v>0</v>
      </c>
    </row>
    <row r="1382" spans="1:13">
      <c r="A1382" s="8">
        <v>40074</v>
      </c>
      <c r="B1382" s="3">
        <v>4963.95</v>
      </c>
      <c r="C1382" s="3">
        <v>4980.8500000000004</v>
      </c>
      <c r="D1382" s="3">
        <v>4931.8999999999996</v>
      </c>
      <c r="E1382" s="3">
        <v>4976.05</v>
      </c>
      <c r="F1382" s="3">
        <v>222101079</v>
      </c>
      <c r="G1382" s="3">
        <f t="shared" si="85"/>
        <v>19.218643147024849</v>
      </c>
      <c r="H1382" s="3">
        <f t="shared" si="86"/>
        <v>19.413996507507804</v>
      </c>
      <c r="I1382" s="3">
        <f>COUNTIF(Expirydates!$A$2:$A$233,Analysis!A1382)</f>
        <v>0</v>
      </c>
      <c r="J1382" s="20">
        <f t="shared" si="84"/>
        <v>19.413996507507804</v>
      </c>
      <c r="K1382" s="3">
        <f>COUNTIF(Expirydates!$B$2:$B$233,Analysis!A1382)</f>
        <v>0</v>
      </c>
      <c r="L1382" s="3">
        <f t="shared" si="87"/>
        <v>19.413996507507804</v>
      </c>
      <c r="M1382" s="3">
        <f>COUNTIF(Expirydates!$C$2:$C$233,Analysis!A1382)</f>
        <v>0</v>
      </c>
    </row>
    <row r="1383" spans="1:13">
      <c r="A1383" s="8">
        <v>40073</v>
      </c>
      <c r="B1383" s="3">
        <v>4958.55</v>
      </c>
      <c r="C1383" s="3">
        <v>5003.05</v>
      </c>
      <c r="D1383" s="3">
        <v>4944.1499999999996</v>
      </c>
      <c r="E1383" s="3">
        <v>4965.55</v>
      </c>
      <c r="F1383" s="3">
        <v>270017278</v>
      </c>
      <c r="G1383" s="3">
        <f t="shared" si="85"/>
        <v>19.413996507507804</v>
      </c>
      <c r="H1383" s="3">
        <f t="shared" si="86"/>
        <v>19.296546110971654</v>
      </c>
      <c r="I1383" s="3">
        <f>COUNTIF(Expirydates!$A$2:$A$233,Analysis!A1383)</f>
        <v>0</v>
      </c>
      <c r="J1383" s="20">
        <f t="shared" si="84"/>
        <v>19.296546110971654</v>
      </c>
      <c r="K1383" s="3">
        <f>COUNTIF(Expirydates!$B$2:$B$233,Analysis!A1383)</f>
        <v>0</v>
      </c>
      <c r="L1383" s="3">
        <f t="shared" si="87"/>
        <v>19.296546110971654</v>
      </c>
      <c r="M1383" s="3">
        <f>COUNTIF(Expirydates!$C$2:$C$233,Analysis!A1383)</f>
        <v>1</v>
      </c>
    </row>
    <row r="1384" spans="1:13">
      <c r="A1384" s="8">
        <v>40072</v>
      </c>
      <c r="B1384" s="3">
        <v>4894.6499999999996</v>
      </c>
      <c r="C1384" s="3">
        <v>4966.3</v>
      </c>
      <c r="D1384" s="3">
        <v>4894.6499999999996</v>
      </c>
      <c r="E1384" s="3">
        <v>4958.3999999999996</v>
      </c>
      <c r="F1384" s="3">
        <v>240095210</v>
      </c>
      <c r="G1384" s="3">
        <f t="shared" si="85"/>
        <v>19.296546110971654</v>
      </c>
      <c r="H1384" s="3">
        <f t="shared" si="86"/>
        <v>19.187663024797033</v>
      </c>
      <c r="I1384" s="3">
        <f>COUNTIF(Expirydates!$A$2:$A$233,Analysis!A1384)</f>
        <v>0</v>
      </c>
      <c r="J1384" s="20">
        <f t="shared" si="84"/>
        <v>19.187663024797033</v>
      </c>
      <c r="K1384" s="3">
        <f>COUNTIF(Expirydates!$B$2:$B$233,Analysis!A1384)</f>
        <v>0</v>
      </c>
      <c r="L1384" s="3">
        <f t="shared" si="87"/>
        <v>19.187663024797033</v>
      </c>
      <c r="M1384" s="3">
        <f>COUNTIF(Expirydates!$C$2:$C$233,Analysis!A1384)</f>
        <v>0</v>
      </c>
    </row>
    <row r="1385" spans="1:13">
      <c r="A1385" s="8">
        <v>40071</v>
      </c>
      <c r="B1385" s="3">
        <v>4808.3500000000004</v>
      </c>
      <c r="C1385" s="3">
        <v>4899.45</v>
      </c>
      <c r="D1385" s="3">
        <v>4808.3500000000004</v>
      </c>
      <c r="E1385" s="3">
        <v>4892.1000000000004</v>
      </c>
      <c r="F1385" s="3">
        <v>215325851</v>
      </c>
      <c r="G1385" s="3">
        <f t="shared" si="85"/>
        <v>19.187663024797033</v>
      </c>
      <c r="H1385" s="3">
        <f t="shared" si="86"/>
        <v>18.942786285565994</v>
      </c>
      <c r="I1385" s="3">
        <f>COUNTIF(Expirydates!$A$2:$A$233,Analysis!A1385)</f>
        <v>0</v>
      </c>
      <c r="J1385" s="20">
        <f t="shared" si="84"/>
        <v>18.942786285565994</v>
      </c>
      <c r="K1385" s="3">
        <f>COUNTIF(Expirydates!$B$2:$B$233,Analysis!A1385)</f>
        <v>0</v>
      </c>
      <c r="L1385" s="3">
        <f t="shared" si="87"/>
        <v>18.942786285565994</v>
      </c>
      <c r="M1385" s="3">
        <f>COUNTIF(Expirydates!$C$2:$C$233,Analysis!A1385)</f>
        <v>0</v>
      </c>
    </row>
    <row r="1386" spans="1:13">
      <c r="A1386" s="8">
        <v>40070</v>
      </c>
      <c r="B1386" s="3">
        <v>4830.3500000000004</v>
      </c>
      <c r="C1386" s="3">
        <v>4832.25</v>
      </c>
      <c r="D1386" s="3">
        <v>4786.25</v>
      </c>
      <c r="E1386" s="3">
        <v>4808.6000000000004</v>
      </c>
      <c r="F1386" s="3">
        <v>168557296</v>
      </c>
      <c r="G1386" s="3">
        <f t="shared" si="85"/>
        <v>18.942786285565994</v>
      </c>
      <c r="H1386" s="3">
        <f t="shared" si="86"/>
        <v>19.281004379380246</v>
      </c>
      <c r="I1386" s="3">
        <f>COUNTIF(Expirydates!$A$2:$A$233,Analysis!A1386)</f>
        <v>0</v>
      </c>
      <c r="J1386" s="20">
        <f t="shared" si="84"/>
        <v>19.281004379380246</v>
      </c>
      <c r="K1386" s="3">
        <f>COUNTIF(Expirydates!$B$2:$B$233,Analysis!A1386)</f>
        <v>0</v>
      </c>
      <c r="L1386" s="3">
        <f t="shared" si="87"/>
        <v>19.281004379380246</v>
      </c>
      <c r="M1386" s="3">
        <f>COUNTIF(Expirydates!$C$2:$C$233,Analysis!A1386)</f>
        <v>0</v>
      </c>
    </row>
    <row r="1387" spans="1:13">
      <c r="A1387" s="8">
        <v>40067</v>
      </c>
      <c r="B1387" s="3">
        <v>4819.3999999999996</v>
      </c>
      <c r="C1387" s="3">
        <v>4856.1499999999996</v>
      </c>
      <c r="D1387" s="3">
        <v>4791.55</v>
      </c>
      <c r="E1387" s="3">
        <v>4829.55</v>
      </c>
      <c r="F1387" s="3">
        <v>236392562</v>
      </c>
      <c r="G1387" s="3">
        <f t="shared" si="85"/>
        <v>19.281004379380246</v>
      </c>
      <c r="H1387" s="3">
        <f t="shared" si="86"/>
        <v>19.278122996983878</v>
      </c>
      <c r="I1387" s="3">
        <f>COUNTIF(Expirydates!$A$2:$A$233,Analysis!A1387)</f>
        <v>0</v>
      </c>
      <c r="J1387" s="20">
        <f t="shared" si="84"/>
        <v>19.278122996983878</v>
      </c>
      <c r="K1387" s="3">
        <f>COUNTIF(Expirydates!$B$2:$B$233,Analysis!A1387)</f>
        <v>0</v>
      </c>
      <c r="L1387" s="3">
        <f t="shared" si="87"/>
        <v>19.278122996983878</v>
      </c>
      <c r="M1387" s="3">
        <f>COUNTIF(Expirydates!$C$2:$C$233,Analysis!A1387)</f>
        <v>0</v>
      </c>
    </row>
    <row r="1388" spans="1:13">
      <c r="A1388" s="8">
        <v>40066</v>
      </c>
      <c r="B1388" s="3">
        <v>4814.3500000000004</v>
      </c>
      <c r="C1388" s="3">
        <v>4889.05</v>
      </c>
      <c r="D1388" s="3">
        <v>4807.8999999999996</v>
      </c>
      <c r="E1388" s="3">
        <v>4819.3999999999996</v>
      </c>
      <c r="F1388" s="3">
        <v>235712405</v>
      </c>
      <c r="G1388" s="3">
        <f t="shared" si="85"/>
        <v>19.278122996983878</v>
      </c>
      <c r="H1388" s="3">
        <f t="shared" si="86"/>
        <v>19.292633402974584</v>
      </c>
      <c r="I1388" s="3">
        <f>COUNTIF(Expirydates!$A$2:$A$233,Analysis!A1388)</f>
        <v>0</v>
      </c>
      <c r="J1388" s="20">
        <f t="shared" si="84"/>
        <v>19.292633402974584</v>
      </c>
      <c r="K1388" s="3">
        <f>COUNTIF(Expirydates!$B$2:$B$233,Analysis!A1388)</f>
        <v>0</v>
      </c>
      <c r="L1388" s="3">
        <f t="shared" si="87"/>
        <v>19.292633402974584</v>
      </c>
      <c r="M1388" s="3">
        <f>COUNTIF(Expirydates!$C$2:$C$233,Analysis!A1388)</f>
        <v>0</v>
      </c>
    </row>
    <row r="1389" spans="1:13">
      <c r="A1389" s="8">
        <v>40065</v>
      </c>
      <c r="B1389" s="3">
        <v>4804.8999999999996</v>
      </c>
      <c r="C1389" s="3">
        <v>4825.05</v>
      </c>
      <c r="D1389" s="3">
        <v>4783.5</v>
      </c>
      <c r="E1389" s="3">
        <v>4814.25</v>
      </c>
      <c r="F1389" s="3">
        <v>239157623</v>
      </c>
      <c r="G1389" s="3">
        <f t="shared" si="85"/>
        <v>19.292633402974584</v>
      </c>
      <c r="H1389" s="3">
        <f t="shared" si="86"/>
        <v>19.554315001061479</v>
      </c>
      <c r="I1389" s="3">
        <f>COUNTIF(Expirydates!$A$2:$A$233,Analysis!A1389)</f>
        <v>0</v>
      </c>
      <c r="J1389" s="20">
        <f t="shared" si="84"/>
        <v>19.554315001061479</v>
      </c>
      <c r="K1389" s="3">
        <f>COUNTIF(Expirydates!$B$2:$B$233,Analysis!A1389)</f>
        <v>0</v>
      </c>
      <c r="L1389" s="3">
        <f t="shared" si="87"/>
        <v>19.554315001061479</v>
      </c>
      <c r="M1389" s="3">
        <f>COUNTIF(Expirydates!$C$2:$C$233,Analysis!A1389)</f>
        <v>0</v>
      </c>
    </row>
    <row r="1390" spans="1:13">
      <c r="A1390" s="8">
        <v>40064</v>
      </c>
      <c r="B1390" s="3">
        <v>4782.8500000000004</v>
      </c>
      <c r="C1390" s="3">
        <v>4842.2</v>
      </c>
      <c r="D1390" s="3">
        <v>4782.6499999999996</v>
      </c>
      <c r="E1390" s="3">
        <v>4805.25</v>
      </c>
      <c r="F1390" s="3">
        <v>310692738</v>
      </c>
      <c r="G1390" s="3">
        <f t="shared" si="85"/>
        <v>19.554315001061479</v>
      </c>
      <c r="H1390" s="3">
        <f t="shared" si="86"/>
        <v>19.309238902333679</v>
      </c>
      <c r="I1390" s="3">
        <f>COUNTIF(Expirydates!$A$2:$A$233,Analysis!A1390)</f>
        <v>0</v>
      </c>
      <c r="J1390" s="20">
        <f t="shared" si="84"/>
        <v>19.309238902333679</v>
      </c>
      <c r="K1390" s="3">
        <f>COUNTIF(Expirydates!$B$2:$B$233,Analysis!A1390)</f>
        <v>0</v>
      </c>
      <c r="L1390" s="3">
        <f t="shared" si="87"/>
        <v>19.309238902333679</v>
      </c>
      <c r="M1390" s="3">
        <f>COUNTIF(Expirydates!$C$2:$C$233,Analysis!A1390)</f>
        <v>0</v>
      </c>
    </row>
    <row r="1391" spans="1:13">
      <c r="A1391" s="8">
        <v>40063</v>
      </c>
      <c r="B1391" s="3">
        <v>4682.3999999999996</v>
      </c>
      <c r="C1391" s="3">
        <v>4790</v>
      </c>
      <c r="D1391" s="3">
        <v>4679.3</v>
      </c>
      <c r="E1391" s="3">
        <v>4782.8999999999996</v>
      </c>
      <c r="F1391" s="3">
        <v>243162111</v>
      </c>
      <c r="G1391" s="3">
        <f t="shared" si="85"/>
        <v>19.309238902333679</v>
      </c>
      <c r="H1391" s="3">
        <f t="shared" si="86"/>
        <v>19.310871446089113</v>
      </c>
      <c r="I1391" s="3">
        <f>COUNTIF(Expirydates!$A$2:$A$233,Analysis!A1391)</f>
        <v>0</v>
      </c>
      <c r="J1391" s="20">
        <f t="shared" si="84"/>
        <v>19.310871446089113</v>
      </c>
      <c r="K1391" s="3">
        <f>COUNTIF(Expirydates!$B$2:$B$233,Analysis!A1391)</f>
        <v>0</v>
      </c>
      <c r="L1391" s="3">
        <f t="shared" si="87"/>
        <v>19.310871446089113</v>
      </c>
      <c r="M1391" s="3">
        <f>COUNTIF(Expirydates!$C$2:$C$233,Analysis!A1391)</f>
        <v>0</v>
      </c>
    </row>
    <row r="1392" spans="1:13">
      <c r="A1392" s="8">
        <v>40060</v>
      </c>
      <c r="B1392" s="3">
        <v>4608.7</v>
      </c>
      <c r="C1392" s="3">
        <v>4697.2</v>
      </c>
      <c r="D1392" s="3">
        <v>4580.3500000000004</v>
      </c>
      <c r="E1392" s="3">
        <v>4680.3999999999996</v>
      </c>
      <c r="F1392" s="3">
        <v>243559408</v>
      </c>
      <c r="G1392" s="3">
        <f t="shared" si="85"/>
        <v>19.310871446089113</v>
      </c>
      <c r="H1392" s="3">
        <f t="shared" si="86"/>
        <v>19.320700506637863</v>
      </c>
      <c r="I1392" s="3">
        <f>COUNTIF(Expirydates!$A$2:$A$233,Analysis!A1392)</f>
        <v>0</v>
      </c>
      <c r="J1392" s="20">
        <f t="shared" si="84"/>
        <v>19.320700506637863</v>
      </c>
      <c r="K1392" s="3">
        <f>COUNTIF(Expirydates!$B$2:$B$233,Analysis!A1392)</f>
        <v>0</v>
      </c>
      <c r="L1392" s="3">
        <f t="shared" si="87"/>
        <v>19.320700506637863</v>
      </c>
      <c r="M1392" s="3">
        <f>COUNTIF(Expirydates!$C$2:$C$233,Analysis!A1392)</f>
        <v>0</v>
      </c>
    </row>
    <row r="1393" spans="1:13">
      <c r="A1393" s="8">
        <v>40059</v>
      </c>
      <c r="B1393" s="3">
        <v>4608.75</v>
      </c>
      <c r="C1393" s="3">
        <v>4647.3500000000004</v>
      </c>
      <c r="D1393" s="3">
        <v>4581.05</v>
      </c>
      <c r="E1393" s="3">
        <v>4593.55</v>
      </c>
      <c r="F1393" s="3">
        <v>245965172</v>
      </c>
      <c r="G1393" s="3">
        <f t="shared" si="85"/>
        <v>19.320700506637863</v>
      </c>
      <c r="H1393" s="3">
        <f t="shared" si="86"/>
        <v>19.398051353998053</v>
      </c>
      <c r="I1393" s="3">
        <f>COUNTIF(Expirydates!$A$2:$A$233,Analysis!A1393)</f>
        <v>0</v>
      </c>
      <c r="J1393" s="20">
        <f t="shared" si="84"/>
        <v>19.398051353998053</v>
      </c>
      <c r="K1393" s="3">
        <f>COUNTIF(Expirydates!$B$2:$B$233,Analysis!A1393)</f>
        <v>0</v>
      </c>
      <c r="L1393" s="3">
        <f t="shared" si="87"/>
        <v>19.398051353998053</v>
      </c>
      <c r="M1393" s="3">
        <f>COUNTIF(Expirydates!$C$2:$C$233,Analysis!A1393)</f>
        <v>0</v>
      </c>
    </row>
    <row r="1394" spans="1:13">
      <c r="A1394" s="8">
        <v>40058</v>
      </c>
      <c r="B1394" s="3">
        <v>4624</v>
      </c>
      <c r="C1394" s="3">
        <v>4650.45</v>
      </c>
      <c r="D1394" s="3">
        <v>4576.6000000000004</v>
      </c>
      <c r="E1394" s="3">
        <v>4608.3500000000004</v>
      </c>
      <c r="F1394" s="3">
        <v>265745955</v>
      </c>
      <c r="G1394" s="3">
        <f t="shared" si="85"/>
        <v>19.398051353998053</v>
      </c>
      <c r="H1394" s="3">
        <f t="shared" si="86"/>
        <v>19.622568514104497</v>
      </c>
      <c r="I1394" s="3">
        <f>COUNTIF(Expirydates!$A$2:$A$233,Analysis!A1394)</f>
        <v>0</v>
      </c>
      <c r="J1394" s="20">
        <f t="shared" si="84"/>
        <v>19.622568514104497</v>
      </c>
      <c r="K1394" s="3">
        <f>COUNTIF(Expirydates!$B$2:$B$233,Analysis!A1394)</f>
        <v>0</v>
      </c>
      <c r="L1394" s="3">
        <f t="shared" si="87"/>
        <v>19.622568514104497</v>
      </c>
      <c r="M1394" s="3">
        <f>COUNTIF(Expirydates!$C$2:$C$233,Analysis!A1394)</f>
        <v>0</v>
      </c>
    </row>
    <row r="1395" spans="1:13">
      <c r="A1395" s="8">
        <v>40057</v>
      </c>
      <c r="B1395" s="3">
        <v>4662.2</v>
      </c>
      <c r="C1395" s="3">
        <v>4735.8999999999996</v>
      </c>
      <c r="D1395" s="3">
        <v>4600.6499999999996</v>
      </c>
      <c r="E1395" s="3">
        <v>4625.3500000000004</v>
      </c>
      <c r="F1395" s="3">
        <v>332639046</v>
      </c>
      <c r="G1395" s="3">
        <f t="shared" si="85"/>
        <v>19.622568514104497</v>
      </c>
      <c r="H1395" s="3">
        <f t="shared" si="86"/>
        <v>19.690294814606336</v>
      </c>
      <c r="I1395" s="3">
        <f>COUNTIF(Expirydates!$A$2:$A$233,Analysis!A1395)</f>
        <v>0</v>
      </c>
      <c r="J1395" s="20">
        <f t="shared" si="84"/>
        <v>19.690294814606336</v>
      </c>
      <c r="K1395" s="3">
        <f>COUNTIF(Expirydates!$B$2:$B$233,Analysis!A1395)</f>
        <v>0</v>
      </c>
      <c r="L1395" s="3">
        <f t="shared" si="87"/>
        <v>19.690294814606336</v>
      </c>
      <c r="M1395" s="3">
        <f>COUNTIF(Expirydates!$C$2:$C$233,Analysis!A1395)</f>
        <v>0</v>
      </c>
    </row>
    <row r="1396" spans="1:13">
      <c r="A1396" s="8">
        <v>40056</v>
      </c>
      <c r="B1396" s="3">
        <v>4730.8500000000004</v>
      </c>
      <c r="C1396" s="3">
        <v>4730.8500000000004</v>
      </c>
      <c r="D1396" s="3">
        <v>4635</v>
      </c>
      <c r="E1396" s="3">
        <v>4662.1000000000004</v>
      </c>
      <c r="F1396" s="3">
        <v>355947859</v>
      </c>
      <c r="G1396" s="3">
        <f t="shared" si="85"/>
        <v>19.690294814606336</v>
      </c>
      <c r="H1396" s="3">
        <f t="shared" si="86"/>
        <v>19.470784688236115</v>
      </c>
      <c r="I1396" s="3">
        <f>COUNTIF(Expirydates!$A$2:$A$233,Analysis!A1396)</f>
        <v>0</v>
      </c>
      <c r="J1396" s="20">
        <f t="shared" si="84"/>
        <v>19.470784688236115</v>
      </c>
      <c r="K1396" s="3">
        <f>COUNTIF(Expirydates!$B$2:$B$233,Analysis!A1396)</f>
        <v>0</v>
      </c>
      <c r="L1396" s="3">
        <f t="shared" si="87"/>
        <v>19.470784688236115</v>
      </c>
      <c r="M1396" s="3">
        <f>COUNTIF(Expirydates!$C$2:$C$233,Analysis!A1396)</f>
        <v>0</v>
      </c>
    </row>
    <row r="1397" spans="1:13">
      <c r="A1397" s="8">
        <v>40053</v>
      </c>
      <c r="B1397" s="3">
        <v>4688.3999999999996</v>
      </c>
      <c r="C1397" s="3">
        <v>4743.75</v>
      </c>
      <c r="D1397" s="3">
        <v>4651.3999999999996</v>
      </c>
      <c r="E1397" s="3">
        <v>4732.3500000000004</v>
      </c>
      <c r="F1397" s="3">
        <v>285794817</v>
      </c>
      <c r="G1397" s="3">
        <f t="shared" si="85"/>
        <v>19.470784688236115</v>
      </c>
      <c r="H1397" s="3">
        <f t="shared" si="86"/>
        <v>19.257921060667883</v>
      </c>
      <c r="I1397" s="3">
        <f>COUNTIF(Expirydates!$A$2:$A$233,Analysis!A1397)</f>
        <v>0</v>
      </c>
      <c r="J1397" s="20">
        <f t="shared" si="84"/>
        <v>19.257921060667883</v>
      </c>
      <c r="K1397" s="3">
        <f>COUNTIF(Expirydates!$B$2:$B$233,Analysis!A1397)</f>
        <v>1</v>
      </c>
      <c r="L1397" s="3">
        <f t="shared" si="87"/>
        <v>19.257921060667883</v>
      </c>
      <c r="M1397" s="3">
        <f>COUNTIF(Expirydates!$C$2:$C$233,Analysis!A1397)</f>
        <v>0</v>
      </c>
    </row>
    <row r="1398" spans="1:13">
      <c r="A1398" s="8">
        <v>40052</v>
      </c>
      <c r="B1398" s="3">
        <v>4679</v>
      </c>
      <c r="C1398" s="3">
        <v>4707.8999999999996</v>
      </c>
      <c r="D1398" s="3">
        <v>4645.1499999999996</v>
      </c>
      <c r="E1398" s="3">
        <v>4688.2</v>
      </c>
      <c r="F1398" s="3">
        <v>230998335</v>
      </c>
      <c r="G1398" s="3">
        <f t="shared" si="85"/>
        <v>19.257921060667883</v>
      </c>
      <c r="H1398" s="3">
        <f t="shared" si="86"/>
        <v>19.157080546662435</v>
      </c>
      <c r="I1398" s="3">
        <f>COUNTIF(Expirydates!$A$2:$A$233,Analysis!A1398)</f>
        <v>1</v>
      </c>
      <c r="J1398" s="20">
        <f t="shared" si="84"/>
        <v>19.157080546662435</v>
      </c>
      <c r="K1398" s="3">
        <f>COUNTIF(Expirydates!$B$2:$B$233,Analysis!A1398)</f>
        <v>0</v>
      </c>
      <c r="L1398" s="3">
        <f t="shared" si="87"/>
        <v>19.157080546662435</v>
      </c>
      <c r="M1398" s="3">
        <f>COUNTIF(Expirydates!$C$2:$C$233,Analysis!A1398)</f>
        <v>0</v>
      </c>
    </row>
    <row r="1399" spans="1:13">
      <c r="A1399" s="8">
        <v>40051</v>
      </c>
      <c r="B1399" s="3">
        <v>4659.45</v>
      </c>
      <c r="C1399" s="3">
        <v>4697.8</v>
      </c>
      <c r="D1399" s="3">
        <v>4659.1000000000004</v>
      </c>
      <c r="E1399" s="3">
        <v>4680.8500000000004</v>
      </c>
      <c r="F1399" s="3">
        <v>208840330</v>
      </c>
      <c r="G1399" s="3">
        <f t="shared" si="85"/>
        <v>19.157080546662435</v>
      </c>
      <c r="H1399" s="3">
        <f t="shared" si="86"/>
        <v>19.332943590777884</v>
      </c>
      <c r="I1399" s="3">
        <f>COUNTIF(Expirydates!$A$2:$A$233,Analysis!A1399)</f>
        <v>0</v>
      </c>
      <c r="J1399" s="20">
        <f t="shared" si="84"/>
        <v>19.332943590777884</v>
      </c>
      <c r="K1399" s="3">
        <f>COUNTIF(Expirydates!$B$2:$B$233,Analysis!A1399)</f>
        <v>0</v>
      </c>
      <c r="L1399" s="3">
        <f t="shared" si="87"/>
        <v>19.332943590777884</v>
      </c>
      <c r="M1399" s="3">
        <f>COUNTIF(Expirydates!$C$2:$C$233,Analysis!A1399)</f>
        <v>0</v>
      </c>
    </row>
    <row r="1400" spans="1:13">
      <c r="A1400" s="8">
        <v>40050</v>
      </c>
      <c r="B1400" s="3">
        <v>4641.6499999999996</v>
      </c>
      <c r="C1400" s="3">
        <v>4672.8999999999996</v>
      </c>
      <c r="D1400" s="3">
        <v>4582.5</v>
      </c>
      <c r="E1400" s="3">
        <v>4659.3500000000004</v>
      </c>
      <c r="F1400" s="3">
        <v>248995054</v>
      </c>
      <c r="G1400" s="3">
        <f t="shared" si="85"/>
        <v>19.332943590777884</v>
      </c>
      <c r="H1400" s="3">
        <f t="shared" si="86"/>
        <v>19.152580066364742</v>
      </c>
      <c r="I1400" s="3">
        <f>COUNTIF(Expirydates!$A$2:$A$233,Analysis!A1400)</f>
        <v>0</v>
      </c>
      <c r="J1400" s="20">
        <f t="shared" si="84"/>
        <v>19.152580066364742</v>
      </c>
      <c r="K1400" s="3">
        <f>COUNTIF(Expirydates!$B$2:$B$233,Analysis!A1400)</f>
        <v>0</v>
      </c>
      <c r="L1400" s="3">
        <f t="shared" si="87"/>
        <v>19.152580066364742</v>
      </c>
      <c r="M1400" s="3">
        <f>COUNTIF(Expirydates!$C$2:$C$233,Analysis!A1400)</f>
        <v>0</v>
      </c>
    </row>
    <row r="1401" spans="1:13">
      <c r="A1401" s="8">
        <v>40049</v>
      </c>
      <c r="B1401" s="3">
        <v>4536.95</v>
      </c>
      <c r="C1401" s="3">
        <v>4656.3</v>
      </c>
      <c r="D1401" s="3">
        <v>4536.95</v>
      </c>
      <c r="E1401" s="3">
        <v>4642.8</v>
      </c>
      <c r="F1401" s="3">
        <v>207902560</v>
      </c>
      <c r="G1401" s="3">
        <f t="shared" si="85"/>
        <v>19.152580066364742</v>
      </c>
      <c r="H1401" s="3">
        <f t="shared" si="86"/>
        <v>19.039613828266088</v>
      </c>
      <c r="I1401" s="3">
        <f>COUNTIF(Expirydates!$A$2:$A$233,Analysis!A1401)</f>
        <v>0</v>
      </c>
      <c r="J1401" s="20">
        <f t="shared" si="84"/>
        <v>19.039613828266088</v>
      </c>
      <c r="K1401" s="3">
        <f>COUNTIF(Expirydates!$B$2:$B$233,Analysis!A1401)</f>
        <v>0</v>
      </c>
      <c r="L1401" s="3">
        <f t="shared" si="87"/>
        <v>19.039613828266088</v>
      </c>
      <c r="M1401" s="3">
        <f>COUNTIF(Expirydates!$C$2:$C$233,Analysis!A1401)</f>
        <v>0</v>
      </c>
    </row>
    <row r="1402" spans="1:13">
      <c r="A1402" s="8">
        <v>40046</v>
      </c>
      <c r="B1402" s="3">
        <v>4453.45</v>
      </c>
      <c r="C1402" s="3">
        <v>4538.7</v>
      </c>
      <c r="D1402" s="3">
        <v>4400.8999999999996</v>
      </c>
      <c r="E1402" s="3">
        <v>4528.8</v>
      </c>
      <c r="F1402" s="3">
        <v>185694578</v>
      </c>
      <c r="G1402" s="3">
        <f t="shared" si="85"/>
        <v>19.039613828266088</v>
      </c>
      <c r="H1402" s="3">
        <f t="shared" si="86"/>
        <v>18.931112176035022</v>
      </c>
      <c r="I1402" s="3">
        <f>COUNTIF(Expirydates!$A$2:$A$233,Analysis!A1402)</f>
        <v>0</v>
      </c>
      <c r="J1402" s="20">
        <f t="shared" si="84"/>
        <v>18.931112176035022</v>
      </c>
      <c r="K1402" s="3">
        <f>COUNTIF(Expirydates!$B$2:$B$233,Analysis!A1402)</f>
        <v>0</v>
      </c>
      <c r="L1402" s="3">
        <f t="shared" si="87"/>
        <v>18.931112176035022</v>
      </c>
      <c r="M1402" s="3">
        <f>COUNTIF(Expirydates!$C$2:$C$233,Analysis!A1402)</f>
        <v>0</v>
      </c>
    </row>
    <row r="1403" spans="1:13">
      <c r="A1403" s="8">
        <v>40045</v>
      </c>
      <c r="B1403" s="3">
        <v>4394.3500000000004</v>
      </c>
      <c r="C1403" s="3">
        <v>4492.8</v>
      </c>
      <c r="D1403" s="3">
        <v>4394.3500000000004</v>
      </c>
      <c r="E1403" s="3">
        <v>4453.45</v>
      </c>
      <c r="F1403" s="3">
        <v>166600981</v>
      </c>
      <c r="G1403" s="3">
        <f t="shared" si="85"/>
        <v>18.931112176035022</v>
      </c>
      <c r="H1403" s="3">
        <f t="shared" si="86"/>
        <v>19.355474297957535</v>
      </c>
      <c r="I1403" s="3">
        <f>COUNTIF(Expirydates!$A$2:$A$233,Analysis!A1403)</f>
        <v>0</v>
      </c>
      <c r="J1403" s="20">
        <f t="shared" si="84"/>
        <v>19.355474297957535</v>
      </c>
      <c r="K1403" s="3">
        <f>COUNTIF(Expirydates!$B$2:$B$233,Analysis!A1403)</f>
        <v>0</v>
      </c>
      <c r="L1403" s="3">
        <f t="shared" si="87"/>
        <v>19.355474297957535</v>
      </c>
      <c r="M1403" s="3">
        <f>COUNTIF(Expirydates!$C$2:$C$233,Analysis!A1403)</f>
        <v>1</v>
      </c>
    </row>
    <row r="1404" spans="1:13">
      <c r="A1404" s="8">
        <v>40044</v>
      </c>
      <c r="B1404" s="3">
        <v>4457.75</v>
      </c>
      <c r="C1404" s="3">
        <v>4477.55</v>
      </c>
      <c r="D1404" s="3">
        <v>4353.45</v>
      </c>
      <c r="E1404" s="3">
        <v>4394.1000000000004</v>
      </c>
      <c r="F1404" s="3">
        <v>254668765</v>
      </c>
      <c r="G1404" s="3">
        <f t="shared" si="85"/>
        <v>19.355474297957535</v>
      </c>
      <c r="H1404" s="3">
        <f t="shared" si="86"/>
        <v>19.396059380556672</v>
      </c>
      <c r="I1404" s="3">
        <f>COUNTIF(Expirydates!$A$2:$A$233,Analysis!A1404)</f>
        <v>0</v>
      </c>
      <c r="J1404" s="20">
        <f t="shared" si="84"/>
        <v>19.396059380556672</v>
      </c>
      <c r="K1404" s="3">
        <f>COUNTIF(Expirydates!$B$2:$B$233,Analysis!A1404)</f>
        <v>0</v>
      </c>
      <c r="L1404" s="3">
        <f t="shared" si="87"/>
        <v>19.396059380556672</v>
      </c>
      <c r="M1404" s="3">
        <f>COUNTIF(Expirydates!$C$2:$C$233,Analysis!A1404)</f>
        <v>0</v>
      </c>
    </row>
    <row r="1405" spans="1:13">
      <c r="A1405" s="8">
        <v>40043</v>
      </c>
      <c r="B1405" s="3">
        <v>4389.5</v>
      </c>
      <c r="C1405" s="3">
        <v>4491.45</v>
      </c>
      <c r="D1405" s="3">
        <v>4372.6499999999996</v>
      </c>
      <c r="E1405" s="3">
        <v>4458.8999999999996</v>
      </c>
      <c r="F1405" s="3">
        <v>265217123</v>
      </c>
      <c r="G1405" s="3">
        <f t="shared" si="85"/>
        <v>19.396059380556672</v>
      </c>
      <c r="H1405" s="3">
        <f t="shared" si="86"/>
        <v>19.346250527957185</v>
      </c>
      <c r="I1405" s="3">
        <f>COUNTIF(Expirydates!$A$2:$A$233,Analysis!A1405)</f>
        <v>0</v>
      </c>
      <c r="J1405" s="20">
        <f t="shared" si="84"/>
        <v>19.346250527957185</v>
      </c>
      <c r="K1405" s="3">
        <f>COUNTIF(Expirydates!$B$2:$B$233,Analysis!A1405)</f>
        <v>0</v>
      </c>
      <c r="L1405" s="3">
        <f t="shared" si="87"/>
        <v>19.346250527957185</v>
      </c>
      <c r="M1405" s="3">
        <f>COUNTIF(Expirydates!$C$2:$C$233,Analysis!A1405)</f>
        <v>0</v>
      </c>
    </row>
    <row r="1406" spans="1:13">
      <c r="A1406" s="8">
        <v>40042</v>
      </c>
      <c r="B1406" s="3">
        <v>4578.8</v>
      </c>
      <c r="C1406" s="3">
        <v>4578.8</v>
      </c>
      <c r="D1406" s="3">
        <v>4374.6000000000004</v>
      </c>
      <c r="E1406" s="3">
        <v>4387.8999999999996</v>
      </c>
      <c r="F1406" s="3">
        <v>252330559</v>
      </c>
      <c r="G1406" s="3">
        <f t="shared" si="85"/>
        <v>19.346250527957185</v>
      </c>
      <c r="H1406" s="3">
        <f t="shared" si="86"/>
        <v>19.222649530680243</v>
      </c>
      <c r="I1406" s="3">
        <f>COUNTIF(Expirydates!$A$2:$A$233,Analysis!A1406)</f>
        <v>0</v>
      </c>
      <c r="J1406" s="20">
        <f t="shared" si="84"/>
        <v>19.222649530680243</v>
      </c>
      <c r="K1406" s="3">
        <f>COUNTIF(Expirydates!$B$2:$B$233,Analysis!A1406)</f>
        <v>0</v>
      </c>
      <c r="L1406" s="3">
        <f t="shared" si="87"/>
        <v>19.222649530680243</v>
      </c>
      <c r="M1406" s="3">
        <f>COUNTIF(Expirydates!$C$2:$C$233,Analysis!A1406)</f>
        <v>0</v>
      </c>
    </row>
    <row r="1407" spans="1:13">
      <c r="A1407" s="8">
        <v>40039</v>
      </c>
      <c r="B1407" s="3">
        <v>4605.1499999999996</v>
      </c>
      <c r="C1407" s="3">
        <v>4619</v>
      </c>
      <c r="D1407" s="3">
        <v>4559.3500000000004</v>
      </c>
      <c r="E1407" s="3">
        <v>4580.05</v>
      </c>
      <c r="F1407" s="3">
        <v>222992686</v>
      </c>
      <c r="G1407" s="3">
        <f t="shared" si="85"/>
        <v>19.222649530680243</v>
      </c>
      <c r="H1407" s="3">
        <f t="shared" si="86"/>
        <v>19.351036024735194</v>
      </c>
      <c r="I1407" s="3">
        <f>COUNTIF(Expirydates!$A$2:$A$233,Analysis!A1407)</f>
        <v>0</v>
      </c>
      <c r="J1407" s="20">
        <f t="shared" si="84"/>
        <v>19.351036024735194</v>
      </c>
      <c r="K1407" s="3">
        <f>COUNTIF(Expirydates!$B$2:$B$233,Analysis!A1407)</f>
        <v>0</v>
      </c>
      <c r="L1407" s="3">
        <f t="shared" si="87"/>
        <v>19.351036024735194</v>
      </c>
      <c r="M1407" s="3">
        <f>COUNTIF(Expirydates!$C$2:$C$233,Analysis!A1407)</f>
        <v>0</v>
      </c>
    </row>
    <row r="1408" spans="1:13">
      <c r="A1408" s="8">
        <v>40038</v>
      </c>
      <c r="B1408" s="3">
        <v>4458.55</v>
      </c>
      <c r="C1408" s="3">
        <v>4614.1499999999996</v>
      </c>
      <c r="D1408" s="3">
        <v>4458.55</v>
      </c>
      <c r="E1408" s="3">
        <v>4605</v>
      </c>
      <c r="F1408" s="3">
        <v>253540980</v>
      </c>
      <c r="G1408" s="3">
        <f t="shared" si="85"/>
        <v>19.351036024735194</v>
      </c>
      <c r="H1408" s="3">
        <f t="shared" si="86"/>
        <v>19.429183705571411</v>
      </c>
      <c r="I1408" s="3">
        <f>COUNTIF(Expirydates!$A$2:$A$233,Analysis!A1408)</f>
        <v>0</v>
      </c>
      <c r="J1408" s="20">
        <f t="shared" si="84"/>
        <v>19.429183705571411</v>
      </c>
      <c r="K1408" s="3">
        <f>COUNTIF(Expirydates!$B$2:$B$233,Analysis!A1408)</f>
        <v>0</v>
      </c>
      <c r="L1408" s="3">
        <f t="shared" si="87"/>
        <v>19.429183705571411</v>
      </c>
      <c r="M1408" s="3">
        <f>COUNTIF(Expirydates!$C$2:$C$233,Analysis!A1408)</f>
        <v>0</v>
      </c>
    </row>
    <row r="1409" spans="1:13">
      <c r="A1409" s="8">
        <v>40037</v>
      </c>
      <c r="B1409" s="3">
        <v>4473.8</v>
      </c>
      <c r="C1409" s="3">
        <v>4473.8</v>
      </c>
      <c r="D1409" s="3">
        <v>4359.3999999999996</v>
      </c>
      <c r="E1409" s="3">
        <v>4457.5</v>
      </c>
      <c r="F1409" s="3">
        <v>274149382</v>
      </c>
      <c r="G1409" s="3">
        <f t="shared" si="85"/>
        <v>19.429183705571411</v>
      </c>
      <c r="H1409" s="3">
        <f t="shared" si="86"/>
        <v>19.337490217256917</v>
      </c>
      <c r="I1409" s="3">
        <f>COUNTIF(Expirydates!$A$2:$A$233,Analysis!A1409)</f>
        <v>0</v>
      </c>
      <c r="J1409" s="20">
        <f t="shared" si="84"/>
        <v>19.337490217256917</v>
      </c>
      <c r="K1409" s="3">
        <f>COUNTIF(Expirydates!$B$2:$B$233,Analysis!A1409)</f>
        <v>0</v>
      </c>
      <c r="L1409" s="3">
        <f t="shared" si="87"/>
        <v>19.337490217256917</v>
      </c>
      <c r="M1409" s="3">
        <f>COUNTIF(Expirydates!$C$2:$C$233,Analysis!A1409)</f>
        <v>0</v>
      </c>
    </row>
    <row r="1410" spans="1:13">
      <c r="A1410" s="8">
        <v>40036</v>
      </c>
      <c r="B1410" s="3">
        <v>4435</v>
      </c>
      <c r="C1410" s="3">
        <v>4510.8</v>
      </c>
      <c r="D1410" s="3">
        <v>4398.8999999999996</v>
      </c>
      <c r="E1410" s="3">
        <v>4471.3500000000004</v>
      </c>
      <c r="F1410" s="3">
        <v>250129719</v>
      </c>
      <c r="G1410" s="3">
        <f t="shared" si="85"/>
        <v>19.337490217256917</v>
      </c>
      <c r="H1410" s="3">
        <f t="shared" si="86"/>
        <v>19.464763215109798</v>
      </c>
      <c r="I1410" s="3">
        <f>COUNTIF(Expirydates!$A$2:$A$233,Analysis!A1410)</f>
        <v>0</v>
      </c>
      <c r="J1410" s="20">
        <f t="shared" ref="J1410:J1473" si="88">H1410</f>
        <v>19.464763215109798</v>
      </c>
      <c r="K1410" s="3">
        <f>COUNTIF(Expirydates!$B$2:$B$233,Analysis!A1410)</f>
        <v>0</v>
      </c>
      <c r="L1410" s="3">
        <f t="shared" si="87"/>
        <v>19.464763215109798</v>
      </c>
      <c r="M1410" s="3">
        <f>COUNTIF(Expirydates!$C$2:$C$233,Analysis!A1410)</f>
        <v>0</v>
      </c>
    </row>
    <row r="1411" spans="1:13">
      <c r="A1411" s="8">
        <v>40035</v>
      </c>
      <c r="B1411" s="3">
        <v>4486.5</v>
      </c>
      <c r="C1411" s="3">
        <v>4562.5</v>
      </c>
      <c r="D1411" s="3">
        <v>4399.8500000000004</v>
      </c>
      <c r="E1411" s="3">
        <v>4437.6499999999996</v>
      </c>
      <c r="F1411" s="3">
        <v>284079082</v>
      </c>
      <c r="G1411" s="3">
        <f t="shared" ref="G1410:H1474" si="89">LN(F1411)</f>
        <v>19.464763215109798</v>
      </c>
      <c r="H1411" s="3">
        <f t="shared" ref="H1411:H1474" si="90">LN(F1412)</f>
        <v>19.402279633218114</v>
      </c>
      <c r="I1411" s="3">
        <f>COUNTIF(Expirydates!$A$2:$A$233,Analysis!A1411)</f>
        <v>0</v>
      </c>
      <c r="J1411" s="20">
        <f t="shared" si="88"/>
        <v>19.402279633218114</v>
      </c>
      <c r="K1411" s="3">
        <f>COUNTIF(Expirydates!$B$2:$B$233,Analysis!A1411)</f>
        <v>0</v>
      </c>
      <c r="L1411" s="3">
        <f t="shared" ref="L1411:L1474" si="91">H1411</f>
        <v>19.402279633218114</v>
      </c>
      <c r="M1411" s="3">
        <f>COUNTIF(Expirydates!$C$2:$C$233,Analysis!A1411)</f>
        <v>0</v>
      </c>
    </row>
    <row r="1412" spans="1:13">
      <c r="A1412" s="8">
        <v>40032</v>
      </c>
      <c r="B1412" s="3">
        <v>4591.8999999999996</v>
      </c>
      <c r="C1412" s="3">
        <v>4591.8999999999996</v>
      </c>
      <c r="D1412" s="3">
        <v>4463.95</v>
      </c>
      <c r="E1412" s="3">
        <v>4481.3999999999996</v>
      </c>
      <c r="F1412" s="3">
        <v>266871982</v>
      </c>
      <c r="G1412" s="3">
        <f t="shared" si="89"/>
        <v>19.402279633218114</v>
      </c>
      <c r="H1412" s="3">
        <f t="shared" si="90"/>
        <v>19.443673542801832</v>
      </c>
      <c r="I1412" s="3">
        <f>COUNTIF(Expirydates!$A$2:$A$233,Analysis!A1412)</f>
        <v>0</v>
      </c>
      <c r="J1412" s="20">
        <f t="shared" si="88"/>
        <v>19.443673542801832</v>
      </c>
      <c r="K1412" s="3">
        <f>COUNTIF(Expirydates!$B$2:$B$233,Analysis!A1412)</f>
        <v>0</v>
      </c>
      <c r="L1412" s="3">
        <f t="shared" si="91"/>
        <v>19.443673542801832</v>
      </c>
      <c r="M1412" s="3">
        <f>COUNTIF(Expirydates!$C$2:$C$233,Analysis!A1412)</f>
        <v>0</v>
      </c>
    </row>
    <row r="1413" spans="1:13">
      <c r="A1413" s="8">
        <v>40031</v>
      </c>
      <c r="B1413" s="3">
        <v>4694.3500000000004</v>
      </c>
      <c r="C1413" s="3">
        <v>4718.1499999999996</v>
      </c>
      <c r="D1413" s="3">
        <v>4559.2</v>
      </c>
      <c r="E1413" s="3">
        <v>4585.5</v>
      </c>
      <c r="F1413" s="3">
        <v>278150681</v>
      </c>
      <c r="G1413" s="3">
        <f t="shared" si="89"/>
        <v>19.443673542801832</v>
      </c>
      <c r="H1413" s="3">
        <f t="shared" si="90"/>
        <v>19.31530092031818</v>
      </c>
      <c r="I1413" s="3">
        <f>COUNTIF(Expirydates!$A$2:$A$233,Analysis!A1413)</f>
        <v>0</v>
      </c>
      <c r="J1413" s="20">
        <f t="shared" si="88"/>
        <v>19.31530092031818</v>
      </c>
      <c r="K1413" s="3">
        <f>COUNTIF(Expirydates!$B$2:$B$233,Analysis!A1413)</f>
        <v>0</v>
      </c>
      <c r="L1413" s="3">
        <f t="shared" si="91"/>
        <v>19.31530092031818</v>
      </c>
      <c r="M1413" s="3">
        <f>COUNTIF(Expirydates!$C$2:$C$233,Analysis!A1413)</f>
        <v>0</v>
      </c>
    </row>
    <row r="1414" spans="1:13">
      <c r="A1414" s="8">
        <v>40030</v>
      </c>
      <c r="B1414" s="3">
        <v>4680.95</v>
      </c>
      <c r="C1414" s="3">
        <v>4717.2</v>
      </c>
      <c r="D1414" s="3">
        <v>4629.8500000000004</v>
      </c>
      <c r="E1414" s="3">
        <v>4694.1499999999996</v>
      </c>
      <c r="F1414" s="3">
        <v>244640641</v>
      </c>
      <c r="G1414" s="3">
        <f t="shared" si="89"/>
        <v>19.31530092031818</v>
      </c>
      <c r="H1414" s="3">
        <f t="shared" si="90"/>
        <v>19.592766059429536</v>
      </c>
      <c r="I1414" s="3">
        <f>COUNTIF(Expirydates!$A$2:$A$233,Analysis!A1414)</f>
        <v>0</v>
      </c>
      <c r="J1414" s="20">
        <f t="shared" si="88"/>
        <v>19.592766059429536</v>
      </c>
      <c r="K1414" s="3">
        <f>COUNTIF(Expirydates!$B$2:$B$233,Analysis!A1414)</f>
        <v>0</v>
      </c>
      <c r="L1414" s="3">
        <f t="shared" si="91"/>
        <v>19.592766059429536</v>
      </c>
      <c r="M1414" s="3">
        <f>COUNTIF(Expirydates!$C$2:$C$233,Analysis!A1414)</f>
        <v>0</v>
      </c>
    </row>
    <row r="1415" spans="1:13">
      <c r="A1415" s="8">
        <v>40029</v>
      </c>
      <c r="B1415" s="3">
        <v>4706.25</v>
      </c>
      <c r="C1415" s="3">
        <v>4731.45</v>
      </c>
      <c r="D1415" s="3">
        <v>4642.6000000000004</v>
      </c>
      <c r="E1415" s="3">
        <v>4680.5</v>
      </c>
      <c r="F1415" s="3">
        <v>322871852</v>
      </c>
      <c r="G1415" s="3">
        <f t="shared" si="89"/>
        <v>19.592766059429536</v>
      </c>
      <c r="H1415" s="3">
        <f t="shared" si="90"/>
        <v>19.43953772836484</v>
      </c>
      <c r="I1415" s="3">
        <f>COUNTIF(Expirydates!$A$2:$A$233,Analysis!A1415)</f>
        <v>0</v>
      </c>
      <c r="J1415" s="20">
        <f t="shared" si="88"/>
        <v>19.43953772836484</v>
      </c>
      <c r="K1415" s="3">
        <f>COUNTIF(Expirydates!$B$2:$B$233,Analysis!A1415)</f>
        <v>0</v>
      </c>
      <c r="L1415" s="3">
        <f t="shared" si="91"/>
        <v>19.43953772836484</v>
      </c>
      <c r="M1415" s="3">
        <f>COUNTIF(Expirydates!$C$2:$C$233,Analysis!A1415)</f>
        <v>0</v>
      </c>
    </row>
    <row r="1416" spans="1:13">
      <c r="A1416" s="8">
        <v>40028</v>
      </c>
      <c r="B1416" s="3">
        <v>4633.8</v>
      </c>
      <c r="C1416" s="3">
        <v>4723.75</v>
      </c>
      <c r="D1416" s="3">
        <v>4617.75</v>
      </c>
      <c r="E1416" s="3">
        <v>4711.3999999999996</v>
      </c>
      <c r="F1416" s="3">
        <v>277002677</v>
      </c>
      <c r="G1416" s="3">
        <f t="shared" si="89"/>
        <v>19.43953772836484</v>
      </c>
      <c r="H1416" s="3">
        <f t="shared" si="90"/>
        <v>19.520749135321537</v>
      </c>
      <c r="I1416" s="3">
        <f>COUNTIF(Expirydates!$A$2:$A$233,Analysis!A1416)</f>
        <v>0</v>
      </c>
      <c r="J1416" s="20">
        <f t="shared" si="88"/>
        <v>19.520749135321537</v>
      </c>
      <c r="K1416" s="3">
        <f>COUNTIF(Expirydates!$B$2:$B$233,Analysis!A1416)</f>
        <v>0</v>
      </c>
      <c r="L1416" s="3">
        <f t="shared" si="91"/>
        <v>19.520749135321537</v>
      </c>
      <c r="M1416" s="3">
        <f>COUNTIF(Expirydates!$C$2:$C$233,Analysis!A1416)</f>
        <v>0</v>
      </c>
    </row>
    <row r="1417" spans="1:13">
      <c r="A1417" s="8">
        <v>40025</v>
      </c>
      <c r="B1417" s="3">
        <v>4571.6000000000004</v>
      </c>
      <c r="C1417" s="3">
        <v>4669.75</v>
      </c>
      <c r="D1417" s="3">
        <v>4571.6000000000004</v>
      </c>
      <c r="E1417" s="3">
        <v>4636.45</v>
      </c>
      <c r="F1417" s="3">
        <v>300437149</v>
      </c>
      <c r="G1417" s="3">
        <f t="shared" si="89"/>
        <v>19.520749135321537</v>
      </c>
      <c r="H1417" s="3">
        <f t="shared" si="90"/>
        <v>19.641467537571078</v>
      </c>
      <c r="I1417" s="3">
        <f>COUNTIF(Expirydates!$A$2:$A$233,Analysis!A1417)</f>
        <v>0</v>
      </c>
      <c r="J1417" s="20">
        <f t="shared" si="88"/>
        <v>19.641467537571078</v>
      </c>
      <c r="K1417" s="3">
        <f>COUNTIF(Expirydates!$B$2:$B$233,Analysis!A1417)</f>
        <v>1</v>
      </c>
      <c r="L1417" s="3">
        <f t="shared" si="91"/>
        <v>19.641467537571078</v>
      </c>
      <c r="M1417" s="3">
        <f>COUNTIF(Expirydates!$C$2:$C$233,Analysis!A1417)</f>
        <v>0</v>
      </c>
    </row>
    <row r="1418" spans="1:13">
      <c r="A1418" s="8">
        <v>40024</v>
      </c>
      <c r="B1418" s="3">
        <v>4513.1000000000004</v>
      </c>
      <c r="C1418" s="3">
        <v>4582.3500000000004</v>
      </c>
      <c r="D1418" s="3">
        <v>4474.5</v>
      </c>
      <c r="E1418" s="3">
        <v>4571.45</v>
      </c>
      <c r="F1418" s="3">
        <v>338985380</v>
      </c>
      <c r="G1418" s="3">
        <f t="shared" si="89"/>
        <v>19.641467537571078</v>
      </c>
      <c r="H1418" s="3">
        <f t="shared" si="90"/>
        <v>19.723690559357202</v>
      </c>
      <c r="I1418" s="3">
        <f>COUNTIF(Expirydates!$A$2:$A$233,Analysis!A1418)</f>
        <v>1</v>
      </c>
      <c r="J1418" s="20">
        <f t="shared" si="88"/>
        <v>19.723690559357202</v>
      </c>
      <c r="K1418" s="3">
        <f>COUNTIF(Expirydates!$B$2:$B$233,Analysis!A1418)</f>
        <v>0</v>
      </c>
      <c r="L1418" s="3">
        <f t="shared" si="91"/>
        <v>19.723690559357202</v>
      </c>
      <c r="M1418" s="3">
        <f>COUNTIF(Expirydates!$C$2:$C$233,Analysis!A1418)</f>
        <v>0</v>
      </c>
    </row>
    <row r="1419" spans="1:13">
      <c r="A1419" s="8">
        <v>40023</v>
      </c>
      <c r="B1419" s="3">
        <v>4565.8</v>
      </c>
      <c r="C1419" s="3">
        <v>4573.8500000000004</v>
      </c>
      <c r="D1419" s="3">
        <v>4420.8</v>
      </c>
      <c r="E1419" s="3">
        <v>4513.5</v>
      </c>
      <c r="F1419" s="3">
        <v>368035721</v>
      </c>
      <c r="G1419" s="3">
        <f t="shared" si="89"/>
        <v>19.723690559357202</v>
      </c>
      <c r="H1419" s="3">
        <f t="shared" si="90"/>
        <v>19.76183276524419</v>
      </c>
      <c r="I1419" s="3">
        <f>COUNTIF(Expirydates!$A$2:$A$233,Analysis!A1419)</f>
        <v>0</v>
      </c>
      <c r="J1419" s="20">
        <f t="shared" si="88"/>
        <v>19.76183276524419</v>
      </c>
      <c r="K1419" s="3">
        <f>COUNTIF(Expirydates!$B$2:$B$233,Analysis!A1419)</f>
        <v>0</v>
      </c>
      <c r="L1419" s="3">
        <f t="shared" si="91"/>
        <v>19.76183276524419</v>
      </c>
      <c r="M1419" s="3">
        <f>COUNTIF(Expirydates!$C$2:$C$233,Analysis!A1419)</f>
        <v>0</v>
      </c>
    </row>
    <row r="1420" spans="1:13">
      <c r="A1420" s="8">
        <v>40022</v>
      </c>
      <c r="B1420" s="3">
        <v>4572.8</v>
      </c>
      <c r="C1420" s="3">
        <v>4599.8999999999996</v>
      </c>
      <c r="D1420" s="3">
        <v>4529.1499999999996</v>
      </c>
      <c r="E1420" s="3">
        <v>4564.1000000000004</v>
      </c>
      <c r="F1420" s="3">
        <v>382344566</v>
      </c>
      <c r="G1420" s="3">
        <f t="shared" si="89"/>
        <v>19.76183276524419</v>
      </c>
      <c r="H1420" s="3">
        <f t="shared" si="90"/>
        <v>19.439591000799219</v>
      </c>
      <c r="I1420" s="3">
        <f>COUNTIF(Expirydates!$A$2:$A$233,Analysis!A1420)</f>
        <v>0</v>
      </c>
      <c r="J1420" s="20">
        <f t="shared" si="88"/>
        <v>19.439591000799219</v>
      </c>
      <c r="K1420" s="3">
        <f>COUNTIF(Expirydates!$B$2:$B$233,Analysis!A1420)</f>
        <v>0</v>
      </c>
      <c r="L1420" s="3">
        <f t="shared" si="91"/>
        <v>19.439591000799219</v>
      </c>
      <c r="M1420" s="3">
        <f>COUNTIF(Expirydates!$C$2:$C$233,Analysis!A1420)</f>
        <v>0</v>
      </c>
    </row>
    <row r="1421" spans="1:13">
      <c r="A1421" s="8">
        <v>40021</v>
      </c>
      <c r="B1421" s="3">
        <v>4568.6499999999996</v>
      </c>
      <c r="C1421" s="3">
        <v>4596.75</v>
      </c>
      <c r="D1421" s="3">
        <v>4528.5</v>
      </c>
      <c r="E1421" s="3">
        <v>4572.3</v>
      </c>
      <c r="F1421" s="3">
        <v>277017434</v>
      </c>
      <c r="G1421" s="3">
        <f t="shared" si="89"/>
        <v>19.439591000799219</v>
      </c>
      <c r="H1421" s="3">
        <f t="shared" si="90"/>
        <v>19.677024681688621</v>
      </c>
      <c r="I1421" s="3">
        <f>COUNTIF(Expirydates!$A$2:$A$233,Analysis!A1421)</f>
        <v>0</v>
      </c>
      <c r="J1421" s="20">
        <f t="shared" si="88"/>
        <v>19.677024681688621</v>
      </c>
      <c r="K1421" s="3">
        <f>COUNTIF(Expirydates!$B$2:$B$233,Analysis!A1421)</f>
        <v>0</v>
      </c>
      <c r="L1421" s="3">
        <f t="shared" si="91"/>
        <v>19.677024681688621</v>
      </c>
      <c r="M1421" s="3">
        <f>COUNTIF(Expirydates!$C$2:$C$233,Analysis!A1421)</f>
        <v>0</v>
      </c>
    </row>
    <row r="1422" spans="1:13">
      <c r="A1422" s="8">
        <v>40018</v>
      </c>
      <c r="B1422" s="3">
        <v>4524.8</v>
      </c>
      <c r="C1422" s="3">
        <v>4578.75</v>
      </c>
      <c r="D1422" s="3">
        <v>4504.8500000000004</v>
      </c>
      <c r="E1422" s="3">
        <v>4568.55</v>
      </c>
      <c r="F1422" s="3">
        <v>351255586</v>
      </c>
      <c r="G1422" s="3">
        <f t="shared" si="89"/>
        <v>19.677024681688621</v>
      </c>
      <c r="H1422" s="3">
        <f t="shared" si="90"/>
        <v>19.425173298288012</v>
      </c>
      <c r="I1422" s="3">
        <f>COUNTIF(Expirydates!$A$2:$A$233,Analysis!A1422)</f>
        <v>0</v>
      </c>
      <c r="J1422" s="20">
        <f t="shared" si="88"/>
        <v>19.425173298288012</v>
      </c>
      <c r="K1422" s="3">
        <f>COUNTIF(Expirydates!$B$2:$B$233,Analysis!A1422)</f>
        <v>0</v>
      </c>
      <c r="L1422" s="3">
        <f t="shared" si="91"/>
        <v>19.425173298288012</v>
      </c>
      <c r="M1422" s="3">
        <f>COUNTIF(Expirydates!$C$2:$C$233,Analysis!A1422)</f>
        <v>0</v>
      </c>
    </row>
    <row r="1423" spans="1:13">
      <c r="A1423" s="8">
        <v>40017</v>
      </c>
      <c r="B1423" s="3">
        <v>4409.7</v>
      </c>
      <c r="C1423" s="3">
        <v>4532.3999999999996</v>
      </c>
      <c r="D1423" s="3">
        <v>4405.95</v>
      </c>
      <c r="E1423" s="3">
        <v>4523.75</v>
      </c>
      <c r="F1423" s="3">
        <v>273052133</v>
      </c>
      <c r="G1423" s="3">
        <f t="shared" si="89"/>
        <v>19.425173298288012</v>
      </c>
      <c r="H1423" s="3">
        <f t="shared" si="90"/>
        <v>19.637955429673418</v>
      </c>
      <c r="I1423" s="3">
        <f>COUNTIF(Expirydates!$A$2:$A$233,Analysis!A1423)</f>
        <v>0</v>
      </c>
      <c r="J1423" s="20">
        <f t="shared" si="88"/>
        <v>19.637955429673418</v>
      </c>
      <c r="K1423" s="3">
        <f>COUNTIF(Expirydates!$B$2:$B$233,Analysis!A1423)</f>
        <v>0</v>
      </c>
      <c r="L1423" s="3">
        <f t="shared" si="91"/>
        <v>19.637955429673418</v>
      </c>
      <c r="M1423" s="3">
        <f>COUNTIF(Expirydates!$C$2:$C$233,Analysis!A1423)</f>
        <v>1</v>
      </c>
    </row>
    <row r="1424" spans="1:13">
      <c r="A1424" s="8">
        <v>40016</v>
      </c>
      <c r="B1424" s="3">
        <v>4469.3</v>
      </c>
      <c r="C1424" s="3">
        <v>4557.95</v>
      </c>
      <c r="D1424" s="3">
        <v>4380.45</v>
      </c>
      <c r="E1424" s="3">
        <v>4398.8999999999996</v>
      </c>
      <c r="F1424" s="3">
        <v>337796915</v>
      </c>
      <c r="G1424" s="3">
        <f t="shared" si="89"/>
        <v>19.637955429673418</v>
      </c>
      <c r="H1424" s="3">
        <f t="shared" si="90"/>
        <v>19.558463520153495</v>
      </c>
      <c r="I1424" s="3">
        <f>COUNTIF(Expirydates!$A$2:$A$233,Analysis!A1424)</f>
        <v>0</v>
      </c>
      <c r="J1424" s="20">
        <f t="shared" si="88"/>
        <v>19.558463520153495</v>
      </c>
      <c r="K1424" s="3">
        <f>COUNTIF(Expirydates!$B$2:$B$233,Analysis!A1424)</f>
        <v>0</v>
      </c>
      <c r="L1424" s="3">
        <f t="shared" si="91"/>
        <v>19.558463520153495</v>
      </c>
      <c r="M1424" s="3">
        <f>COUNTIF(Expirydates!$C$2:$C$233,Analysis!A1424)</f>
        <v>0</v>
      </c>
    </row>
    <row r="1425" spans="1:13">
      <c r="A1425" s="8">
        <v>40015</v>
      </c>
      <c r="B1425" s="3">
        <v>4501.5</v>
      </c>
      <c r="C1425" s="3">
        <v>4524</v>
      </c>
      <c r="D1425" s="3">
        <v>4436.6000000000004</v>
      </c>
      <c r="E1425" s="3">
        <v>4469.1000000000004</v>
      </c>
      <c r="F1425" s="3">
        <v>311984330</v>
      </c>
      <c r="G1425" s="3">
        <f t="shared" si="89"/>
        <v>19.558463520153495</v>
      </c>
      <c r="H1425" s="3">
        <f t="shared" si="90"/>
        <v>19.451404201456658</v>
      </c>
      <c r="I1425" s="3">
        <f>COUNTIF(Expirydates!$A$2:$A$233,Analysis!A1425)</f>
        <v>0</v>
      </c>
      <c r="J1425" s="20">
        <f t="shared" si="88"/>
        <v>19.451404201456658</v>
      </c>
      <c r="K1425" s="3">
        <f>COUNTIF(Expirydates!$B$2:$B$233,Analysis!A1425)</f>
        <v>0</v>
      </c>
      <c r="L1425" s="3">
        <f t="shared" si="91"/>
        <v>19.451404201456658</v>
      </c>
      <c r="M1425" s="3">
        <f>COUNTIF(Expirydates!$C$2:$C$233,Analysis!A1425)</f>
        <v>0</v>
      </c>
    </row>
    <row r="1426" spans="1:13">
      <c r="A1426" s="8">
        <v>40014</v>
      </c>
      <c r="B1426" s="3">
        <v>4377.8999999999996</v>
      </c>
      <c r="C1426" s="3">
        <v>4510.3</v>
      </c>
      <c r="D1426" s="3">
        <v>4377.8999999999996</v>
      </c>
      <c r="E1426" s="3">
        <v>4502.25</v>
      </c>
      <c r="F1426" s="3">
        <v>280309302</v>
      </c>
      <c r="G1426" s="3">
        <f t="shared" si="89"/>
        <v>19.451404201456658</v>
      </c>
      <c r="H1426" s="3">
        <f t="shared" si="90"/>
        <v>19.33790312170969</v>
      </c>
      <c r="I1426" s="3">
        <f>COUNTIF(Expirydates!$A$2:$A$233,Analysis!A1426)</f>
        <v>0</v>
      </c>
      <c r="J1426" s="20">
        <f t="shared" si="88"/>
        <v>19.33790312170969</v>
      </c>
      <c r="K1426" s="3">
        <f>COUNTIF(Expirydates!$B$2:$B$233,Analysis!A1426)</f>
        <v>0</v>
      </c>
      <c r="L1426" s="3">
        <f t="shared" si="91"/>
        <v>19.33790312170969</v>
      </c>
      <c r="M1426" s="3">
        <f>COUNTIF(Expirydates!$C$2:$C$233,Analysis!A1426)</f>
        <v>0</v>
      </c>
    </row>
    <row r="1427" spans="1:13">
      <c r="A1427" s="8">
        <v>40011</v>
      </c>
      <c r="B1427" s="3">
        <v>4231.45</v>
      </c>
      <c r="C1427" s="3">
        <v>4390.3999999999996</v>
      </c>
      <c r="D1427" s="3">
        <v>4230.1499999999996</v>
      </c>
      <c r="E1427" s="3">
        <v>4374.95</v>
      </c>
      <c r="F1427" s="3">
        <v>250233020</v>
      </c>
      <c r="G1427" s="3">
        <f t="shared" si="89"/>
        <v>19.33790312170969</v>
      </c>
      <c r="H1427" s="3">
        <f t="shared" si="90"/>
        <v>19.493251328498555</v>
      </c>
      <c r="I1427" s="3">
        <f>COUNTIF(Expirydates!$A$2:$A$233,Analysis!A1427)</f>
        <v>0</v>
      </c>
      <c r="J1427" s="20">
        <f t="shared" si="88"/>
        <v>19.493251328498555</v>
      </c>
      <c r="K1427" s="3">
        <f>COUNTIF(Expirydates!$B$2:$B$233,Analysis!A1427)</f>
        <v>0</v>
      </c>
      <c r="L1427" s="3">
        <f t="shared" si="91"/>
        <v>19.493251328498555</v>
      </c>
      <c r="M1427" s="3">
        <f>COUNTIF(Expirydates!$C$2:$C$233,Analysis!A1427)</f>
        <v>0</v>
      </c>
    </row>
    <row r="1428" spans="1:13">
      <c r="A1428" s="8">
        <v>40010</v>
      </c>
      <c r="B1428" s="3">
        <v>4223.5</v>
      </c>
      <c r="C1428" s="3">
        <v>4305</v>
      </c>
      <c r="D1428" s="3">
        <v>4205.5</v>
      </c>
      <c r="E1428" s="3">
        <v>4231.3999999999996</v>
      </c>
      <c r="F1428" s="3">
        <v>292288337</v>
      </c>
      <c r="G1428" s="3">
        <f t="shared" si="89"/>
        <v>19.493251328498555</v>
      </c>
      <c r="H1428" s="3">
        <f t="shared" si="90"/>
        <v>19.355251210777244</v>
      </c>
      <c r="I1428" s="3">
        <f>COUNTIF(Expirydates!$A$2:$A$233,Analysis!A1428)</f>
        <v>0</v>
      </c>
      <c r="J1428" s="20">
        <f t="shared" si="88"/>
        <v>19.355251210777244</v>
      </c>
      <c r="K1428" s="3">
        <f>COUNTIF(Expirydates!$B$2:$B$233,Analysis!A1428)</f>
        <v>0</v>
      </c>
      <c r="L1428" s="3">
        <f t="shared" si="91"/>
        <v>19.355251210777244</v>
      </c>
      <c r="M1428" s="3">
        <f>COUNTIF(Expirydates!$C$2:$C$233,Analysis!A1428)</f>
        <v>0</v>
      </c>
    </row>
    <row r="1429" spans="1:13">
      <c r="A1429" s="8">
        <v>40009</v>
      </c>
      <c r="B1429" s="3">
        <v>4120.8</v>
      </c>
      <c r="C1429" s="3">
        <v>4249.55</v>
      </c>
      <c r="D1429" s="3">
        <v>4118.75</v>
      </c>
      <c r="E1429" s="3">
        <v>4233.5</v>
      </c>
      <c r="F1429" s="3">
        <v>254611958</v>
      </c>
      <c r="G1429" s="3">
        <f t="shared" si="89"/>
        <v>19.355251210777244</v>
      </c>
      <c r="H1429" s="3">
        <f t="shared" si="90"/>
        <v>19.304765518920647</v>
      </c>
      <c r="I1429" s="3">
        <f>COUNTIF(Expirydates!$A$2:$A$233,Analysis!A1429)</f>
        <v>0</v>
      </c>
      <c r="J1429" s="20">
        <f t="shared" si="88"/>
        <v>19.304765518920647</v>
      </c>
      <c r="K1429" s="3">
        <f>COUNTIF(Expirydates!$B$2:$B$233,Analysis!A1429)</f>
        <v>0</v>
      </c>
      <c r="L1429" s="3">
        <f t="shared" si="91"/>
        <v>19.304765518920647</v>
      </c>
      <c r="M1429" s="3">
        <f>COUNTIF(Expirydates!$C$2:$C$233,Analysis!A1429)</f>
        <v>0</v>
      </c>
    </row>
    <row r="1430" spans="1:13">
      <c r="A1430" s="8">
        <v>40008</v>
      </c>
      <c r="B1430" s="3">
        <v>3974.1</v>
      </c>
      <c r="C1430" s="3">
        <v>4128.8999999999996</v>
      </c>
      <c r="D1430" s="3">
        <v>3974.1</v>
      </c>
      <c r="E1430" s="3">
        <v>4111.3999999999996</v>
      </c>
      <c r="F1430" s="3">
        <v>242076783</v>
      </c>
      <c r="G1430" s="3">
        <f t="shared" si="89"/>
        <v>19.304765518920647</v>
      </c>
      <c r="H1430" s="3">
        <f t="shared" si="90"/>
        <v>19.425666631797704</v>
      </c>
      <c r="I1430" s="3">
        <f>COUNTIF(Expirydates!$A$2:$A$233,Analysis!A1430)</f>
        <v>0</v>
      </c>
      <c r="J1430" s="20">
        <f t="shared" si="88"/>
        <v>19.425666631797704</v>
      </c>
      <c r="K1430" s="3">
        <f>COUNTIF(Expirydates!$B$2:$B$233,Analysis!A1430)</f>
        <v>0</v>
      </c>
      <c r="L1430" s="3">
        <f t="shared" si="91"/>
        <v>19.425666631797704</v>
      </c>
      <c r="M1430" s="3">
        <f>COUNTIF(Expirydates!$C$2:$C$233,Analysis!A1430)</f>
        <v>0</v>
      </c>
    </row>
    <row r="1431" spans="1:13">
      <c r="A1431" s="8">
        <v>40007</v>
      </c>
      <c r="B1431" s="3">
        <v>4003.4</v>
      </c>
      <c r="C1431" s="3">
        <v>4003.4</v>
      </c>
      <c r="D1431" s="3">
        <v>3918.75</v>
      </c>
      <c r="E1431" s="3">
        <v>3974.05</v>
      </c>
      <c r="F1431" s="3">
        <v>273186872</v>
      </c>
      <c r="G1431" s="3">
        <f t="shared" si="89"/>
        <v>19.425666631797704</v>
      </c>
      <c r="H1431" s="3">
        <f t="shared" si="90"/>
        <v>19.529246690200782</v>
      </c>
      <c r="I1431" s="3">
        <f>COUNTIF(Expirydates!$A$2:$A$233,Analysis!A1431)</f>
        <v>0</v>
      </c>
      <c r="J1431" s="20">
        <f t="shared" si="88"/>
        <v>19.529246690200782</v>
      </c>
      <c r="K1431" s="3">
        <f>COUNTIF(Expirydates!$B$2:$B$233,Analysis!A1431)</f>
        <v>0</v>
      </c>
      <c r="L1431" s="3">
        <f t="shared" si="91"/>
        <v>19.529246690200782</v>
      </c>
      <c r="M1431" s="3">
        <f>COUNTIF(Expirydates!$C$2:$C$233,Analysis!A1431)</f>
        <v>0</v>
      </c>
    </row>
    <row r="1432" spans="1:13">
      <c r="A1432" s="8">
        <v>40004</v>
      </c>
      <c r="B1432" s="3">
        <v>4081.4</v>
      </c>
      <c r="C1432" s="3">
        <v>4129.95</v>
      </c>
      <c r="D1432" s="3">
        <v>3976.8</v>
      </c>
      <c r="E1432" s="3">
        <v>4003.9</v>
      </c>
      <c r="F1432" s="3">
        <v>303001008</v>
      </c>
      <c r="G1432" s="3">
        <f t="shared" si="89"/>
        <v>19.529246690200782</v>
      </c>
      <c r="H1432" s="3">
        <f t="shared" si="90"/>
        <v>19.82274879621167</v>
      </c>
      <c r="I1432" s="3">
        <f>COUNTIF(Expirydates!$A$2:$A$233,Analysis!A1432)</f>
        <v>0</v>
      </c>
      <c r="J1432" s="20">
        <f t="shared" si="88"/>
        <v>19.82274879621167</v>
      </c>
      <c r="K1432" s="3">
        <f>COUNTIF(Expirydates!$B$2:$B$233,Analysis!A1432)</f>
        <v>0</v>
      </c>
      <c r="L1432" s="3">
        <f t="shared" si="91"/>
        <v>19.82274879621167</v>
      </c>
      <c r="M1432" s="3">
        <f>COUNTIF(Expirydates!$C$2:$C$233,Analysis!A1432)</f>
        <v>0</v>
      </c>
    </row>
    <row r="1433" spans="1:13">
      <c r="A1433" s="8">
        <v>40003</v>
      </c>
      <c r="B1433" s="3">
        <v>4078.75</v>
      </c>
      <c r="C1433" s="3">
        <v>4114.8999999999996</v>
      </c>
      <c r="D1433" s="3">
        <v>4039.85</v>
      </c>
      <c r="E1433" s="3">
        <v>4080.95</v>
      </c>
      <c r="F1433" s="3">
        <v>406359501</v>
      </c>
      <c r="G1433" s="3">
        <f t="shared" si="89"/>
        <v>19.82274879621167</v>
      </c>
      <c r="H1433" s="3">
        <f t="shared" si="90"/>
        <v>19.643215538655603</v>
      </c>
      <c r="I1433" s="3">
        <f>COUNTIF(Expirydates!$A$2:$A$233,Analysis!A1433)</f>
        <v>0</v>
      </c>
      <c r="J1433" s="20">
        <f t="shared" si="88"/>
        <v>19.643215538655603</v>
      </c>
      <c r="K1433" s="3">
        <f>COUNTIF(Expirydates!$B$2:$B$233,Analysis!A1433)</f>
        <v>0</v>
      </c>
      <c r="L1433" s="3">
        <f t="shared" si="91"/>
        <v>19.643215538655603</v>
      </c>
      <c r="M1433" s="3">
        <f>COUNTIF(Expirydates!$C$2:$C$233,Analysis!A1433)</f>
        <v>0</v>
      </c>
    </row>
    <row r="1434" spans="1:13">
      <c r="A1434" s="8">
        <v>40002</v>
      </c>
      <c r="B1434" s="3">
        <v>4201.8500000000004</v>
      </c>
      <c r="C1434" s="3">
        <v>4201.8500000000004</v>
      </c>
      <c r="D1434" s="3">
        <v>4061.1</v>
      </c>
      <c r="E1434" s="3">
        <v>4078.9</v>
      </c>
      <c r="F1434" s="3">
        <v>339578445</v>
      </c>
      <c r="G1434" s="3">
        <f t="shared" si="89"/>
        <v>19.643215538655603</v>
      </c>
      <c r="H1434" s="3">
        <f t="shared" si="90"/>
        <v>19.488545085860093</v>
      </c>
      <c r="I1434" s="3">
        <f>COUNTIF(Expirydates!$A$2:$A$233,Analysis!A1434)</f>
        <v>0</v>
      </c>
      <c r="J1434" s="20">
        <f t="shared" si="88"/>
        <v>19.488545085860093</v>
      </c>
      <c r="K1434" s="3">
        <f>COUNTIF(Expirydates!$B$2:$B$233,Analysis!A1434)</f>
        <v>0</v>
      </c>
      <c r="L1434" s="3">
        <f t="shared" si="91"/>
        <v>19.488545085860093</v>
      </c>
      <c r="M1434" s="3">
        <f>COUNTIF(Expirydates!$C$2:$C$233,Analysis!A1434)</f>
        <v>0</v>
      </c>
    </row>
    <row r="1435" spans="1:13">
      <c r="A1435" s="8">
        <v>40001</v>
      </c>
      <c r="B1435" s="3">
        <v>4166</v>
      </c>
      <c r="C1435" s="3">
        <v>4231.8</v>
      </c>
      <c r="D1435" s="3">
        <v>4155.5</v>
      </c>
      <c r="E1435" s="3">
        <v>4202.1499999999996</v>
      </c>
      <c r="F1435" s="3">
        <v>290915989</v>
      </c>
      <c r="G1435" s="3">
        <f t="shared" si="89"/>
        <v>19.488545085860093</v>
      </c>
      <c r="H1435" s="3">
        <f t="shared" si="90"/>
        <v>19.717427142759437</v>
      </c>
      <c r="I1435" s="3">
        <f>COUNTIF(Expirydates!$A$2:$A$233,Analysis!A1435)</f>
        <v>0</v>
      </c>
      <c r="J1435" s="20">
        <f t="shared" si="88"/>
        <v>19.717427142759437</v>
      </c>
      <c r="K1435" s="3">
        <f>COUNTIF(Expirydates!$B$2:$B$233,Analysis!A1435)</f>
        <v>0</v>
      </c>
      <c r="L1435" s="3">
        <f t="shared" si="91"/>
        <v>19.717427142759437</v>
      </c>
      <c r="M1435" s="3">
        <f>COUNTIF(Expirydates!$C$2:$C$233,Analysis!A1435)</f>
        <v>0</v>
      </c>
    </row>
    <row r="1436" spans="1:13">
      <c r="A1436" s="8">
        <v>40000</v>
      </c>
      <c r="B1436" s="3">
        <v>4429.6000000000004</v>
      </c>
      <c r="C1436" s="3">
        <v>4479.8</v>
      </c>
      <c r="D1436" s="3">
        <v>4133.7</v>
      </c>
      <c r="E1436" s="3">
        <v>4165.7</v>
      </c>
      <c r="F1436" s="3">
        <v>365737764</v>
      </c>
      <c r="G1436" s="3">
        <f t="shared" si="89"/>
        <v>19.717427142759437</v>
      </c>
      <c r="H1436" s="3">
        <f t="shared" si="90"/>
        <v>19.230188780461489</v>
      </c>
      <c r="I1436" s="3">
        <f>COUNTIF(Expirydates!$A$2:$A$233,Analysis!A1436)</f>
        <v>0</v>
      </c>
      <c r="J1436" s="20">
        <f t="shared" si="88"/>
        <v>19.230188780461489</v>
      </c>
      <c r="K1436" s="3">
        <f>COUNTIF(Expirydates!$B$2:$B$233,Analysis!A1436)</f>
        <v>0</v>
      </c>
      <c r="L1436" s="3">
        <f t="shared" si="91"/>
        <v>19.230188780461489</v>
      </c>
      <c r="M1436" s="3">
        <f>COUNTIF(Expirydates!$C$2:$C$233,Analysis!A1436)</f>
        <v>0</v>
      </c>
    </row>
    <row r="1437" spans="1:13">
      <c r="A1437" s="8">
        <v>39997</v>
      </c>
      <c r="B1437" s="3">
        <v>4347.3</v>
      </c>
      <c r="C1437" s="3">
        <v>4434.45</v>
      </c>
      <c r="D1437" s="3">
        <v>4298.95</v>
      </c>
      <c r="E1437" s="3">
        <v>4424.25</v>
      </c>
      <c r="F1437" s="3">
        <v>224680237</v>
      </c>
      <c r="G1437" s="3">
        <f t="shared" si="89"/>
        <v>19.230188780461489</v>
      </c>
      <c r="H1437" s="3">
        <f t="shared" si="90"/>
        <v>19.372645128669681</v>
      </c>
      <c r="I1437" s="3">
        <f>COUNTIF(Expirydates!$A$2:$A$233,Analysis!A1437)</f>
        <v>0</v>
      </c>
      <c r="J1437" s="20">
        <f t="shared" si="88"/>
        <v>19.372645128669681</v>
      </c>
      <c r="K1437" s="3">
        <f>COUNTIF(Expirydates!$B$2:$B$233,Analysis!A1437)</f>
        <v>0</v>
      </c>
      <c r="L1437" s="3">
        <f t="shared" si="91"/>
        <v>19.372645128669681</v>
      </c>
      <c r="M1437" s="3">
        <f>COUNTIF(Expirydates!$C$2:$C$233,Analysis!A1437)</f>
        <v>0</v>
      </c>
    </row>
    <row r="1438" spans="1:13">
      <c r="A1438" s="8">
        <v>39996</v>
      </c>
      <c r="B1438" s="3">
        <v>4373.5</v>
      </c>
      <c r="C1438" s="3">
        <v>4383.6499999999996</v>
      </c>
      <c r="D1438" s="3">
        <v>4288.75</v>
      </c>
      <c r="E1438" s="3">
        <v>4348.8500000000004</v>
      </c>
      <c r="F1438" s="3">
        <v>259079398</v>
      </c>
      <c r="G1438" s="3">
        <f t="shared" si="89"/>
        <v>19.372645128669681</v>
      </c>
      <c r="H1438" s="3">
        <f t="shared" si="90"/>
        <v>19.485332003313964</v>
      </c>
      <c r="I1438" s="3">
        <f>COUNTIF(Expirydates!$A$2:$A$233,Analysis!A1438)</f>
        <v>0</v>
      </c>
      <c r="J1438" s="20">
        <f t="shared" si="88"/>
        <v>19.485332003313964</v>
      </c>
      <c r="K1438" s="3">
        <f>COUNTIF(Expirydates!$B$2:$B$233,Analysis!A1438)</f>
        <v>0</v>
      </c>
      <c r="L1438" s="3">
        <f t="shared" si="91"/>
        <v>19.485332003313964</v>
      </c>
      <c r="M1438" s="3">
        <f>COUNTIF(Expirydates!$C$2:$C$233,Analysis!A1438)</f>
        <v>0</v>
      </c>
    </row>
    <row r="1439" spans="1:13">
      <c r="A1439" s="8">
        <v>39995</v>
      </c>
      <c r="B1439" s="3">
        <v>4292.3</v>
      </c>
      <c r="C1439" s="3">
        <v>4362.3</v>
      </c>
      <c r="D1439" s="3">
        <v>4249.7</v>
      </c>
      <c r="E1439" s="3">
        <v>4340.8999999999996</v>
      </c>
      <c r="F1439" s="3">
        <v>289982752</v>
      </c>
      <c r="G1439" s="3">
        <f t="shared" si="89"/>
        <v>19.485332003313964</v>
      </c>
      <c r="H1439" s="3">
        <f t="shared" si="90"/>
        <v>19.634545523963492</v>
      </c>
      <c r="I1439" s="3">
        <f>COUNTIF(Expirydates!$A$2:$A$233,Analysis!A1439)</f>
        <v>0</v>
      </c>
      <c r="J1439" s="20">
        <f t="shared" si="88"/>
        <v>19.634545523963492</v>
      </c>
      <c r="K1439" s="3">
        <f>COUNTIF(Expirydates!$B$2:$B$233,Analysis!A1439)</f>
        <v>0</v>
      </c>
      <c r="L1439" s="3">
        <f t="shared" si="91"/>
        <v>19.634545523963492</v>
      </c>
      <c r="M1439" s="3">
        <f>COUNTIF(Expirydates!$C$2:$C$233,Analysis!A1439)</f>
        <v>0</v>
      </c>
    </row>
    <row r="1440" spans="1:13">
      <c r="A1440" s="8">
        <v>39994</v>
      </c>
      <c r="B1440" s="3">
        <v>4391.5</v>
      </c>
      <c r="C1440" s="3">
        <v>4426.75</v>
      </c>
      <c r="D1440" s="3">
        <v>4267.3500000000004</v>
      </c>
      <c r="E1440" s="3">
        <v>4291.1000000000004</v>
      </c>
      <c r="F1440" s="3">
        <v>336647021</v>
      </c>
      <c r="G1440" s="3">
        <f t="shared" si="89"/>
        <v>19.634545523963492</v>
      </c>
      <c r="H1440" s="3">
        <f t="shared" si="90"/>
        <v>19.496779269113528</v>
      </c>
      <c r="I1440" s="3">
        <f>COUNTIF(Expirydates!$A$2:$A$233,Analysis!A1440)</f>
        <v>0</v>
      </c>
      <c r="J1440" s="20">
        <f t="shared" si="88"/>
        <v>19.496779269113528</v>
      </c>
      <c r="K1440" s="3">
        <f>COUNTIF(Expirydates!$B$2:$B$233,Analysis!A1440)</f>
        <v>0</v>
      </c>
      <c r="L1440" s="3">
        <f t="shared" si="91"/>
        <v>19.496779269113528</v>
      </c>
      <c r="M1440" s="3">
        <f>COUNTIF(Expirydates!$C$2:$C$233,Analysis!A1440)</f>
        <v>0</v>
      </c>
    </row>
    <row r="1441" spans="1:13">
      <c r="A1441" s="8">
        <v>39993</v>
      </c>
      <c r="B1441" s="3">
        <v>4375.3999999999996</v>
      </c>
      <c r="C1441" s="3">
        <v>4439.95</v>
      </c>
      <c r="D1441" s="3">
        <v>4350.8999999999996</v>
      </c>
      <c r="E1441" s="3">
        <v>4390.95</v>
      </c>
      <c r="F1441" s="3">
        <v>293321334</v>
      </c>
      <c r="G1441" s="3">
        <f t="shared" si="89"/>
        <v>19.496779269113528</v>
      </c>
      <c r="H1441" s="3">
        <f t="shared" si="90"/>
        <v>19.4664899710376</v>
      </c>
      <c r="I1441" s="3">
        <f>COUNTIF(Expirydates!$A$2:$A$233,Analysis!A1441)</f>
        <v>0</v>
      </c>
      <c r="J1441" s="20">
        <f t="shared" si="88"/>
        <v>19.4664899710376</v>
      </c>
      <c r="K1441" s="3">
        <f>COUNTIF(Expirydates!$B$2:$B$233,Analysis!A1441)</f>
        <v>0</v>
      </c>
      <c r="L1441" s="3">
        <f t="shared" si="91"/>
        <v>19.4664899710376</v>
      </c>
      <c r="M1441" s="3">
        <f>COUNTIF(Expirydates!$C$2:$C$233,Analysis!A1441)</f>
        <v>0</v>
      </c>
    </row>
    <row r="1442" spans="1:13">
      <c r="A1442" s="8">
        <v>39990</v>
      </c>
      <c r="B1442" s="3">
        <v>4243.95</v>
      </c>
      <c r="C1442" s="3">
        <v>4383.75</v>
      </c>
      <c r="D1442" s="3">
        <v>4243.95</v>
      </c>
      <c r="E1442" s="3">
        <v>4375.5</v>
      </c>
      <c r="F1442" s="3">
        <v>284570041</v>
      </c>
      <c r="G1442" s="3">
        <f t="shared" si="89"/>
        <v>19.4664899710376</v>
      </c>
      <c r="H1442" s="3">
        <f t="shared" si="90"/>
        <v>19.826747687799454</v>
      </c>
      <c r="I1442" s="3">
        <f>COUNTIF(Expirydates!$A$2:$A$233,Analysis!A1442)</f>
        <v>0</v>
      </c>
      <c r="J1442" s="20">
        <f t="shared" si="88"/>
        <v>19.826747687799454</v>
      </c>
      <c r="K1442" s="3">
        <f>COUNTIF(Expirydates!$B$2:$B$233,Analysis!A1442)</f>
        <v>1</v>
      </c>
      <c r="L1442" s="3">
        <f t="shared" si="91"/>
        <v>19.826747687799454</v>
      </c>
      <c r="M1442" s="3">
        <f>COUNTIF(Expirydates!$C$2:$C$233,Analysis!A1442)</f>
        <v>0</v>
      </c>
    </row>
    <row r="1443" spans="1:13">
      <c r="A1443" s="8">
        <v>39989</v>
      </c>
      <c r="B1443" s="3">
        <v>4293.8500000000004</v>
      </c>
      <c r="C1443" s="3">
        <v>4337.95</v>
      </c>
      <c r="D1443" s="3">
        <v>4221.1499999999996</v>
      </c>
      <c r="E1443" s="3">
        <v>4241.8500000000004</v>
      </c>
      <c r="F1443" s="3">
        <v>407987742</v>
      </c>
      <c r="G1443" s="3">
        <f t="shared" si="89"/>
        <v>19.826747687799454</v>
      </c>
      <c r="H1443" s="3">
        <f t="shared" si="90"/>
        <v>19.555943699236717</v>
      </c>
      <c r="I1443" s="3">
        <f>COUNTIF(Expirydates!$A$2:$A$233,Analysis!A1443)</f>
        <v>1</v>
      </c>
      <c r="J1443" s="20">
        <f t="shared" si="88"/>
        <v>19.555943699236717</v>
      </c>
      <c r="K1443" s="3">
        <f>COUNTIF(Expirydates!$B$2:$B$233,Analysis!A1443)</f>
        <v>0</v>
      </c>
      <c r="L1443" s="3">
        <f t="shared" si="91"/>
        <v>19.555943699236717</v>
      </c>
      <c r="M1443" s="3">
        <f>COUNTIF(Expirydates!$C$2:$C$233,Analysis!A1443)</f>
        <v>0</v>
      </c>
    </row>
    <row r="1444" spans="1:13">
      <c r="A1444" s="8">
        <v>39988</v>
      </c>
      <c r="B1444" s="3">
        <v>4247.3</v>
      </c>
      <c r="C1444" s="3">
        <v>4307</v>
      </c>
      <c r="D1444" s="3">
        <v>4218.25</v>
      </c>
      <c r="E1444" s="3">
        <v>4292.95</v>
      </c>
      <c r="F1444" s="3">
        <v>311199175</v>
      </c>
      <c r="G1444" s="3">
        <f t="shared" si="89"/>
        <v>19.555943699236717</v>
      </c>
      <c r="H1444" s="3">
        <f t="shared" si="90"/>
        <v>19.644427354570926</v>
      </c>
      <c r="I1444" s="3">
        <f>COUNTIF(Expirydates!$A$2:$A$233,Analysis!A1444)</f>
        <v>0</v>
      </c>
      <c r="J1444" s="20">
        <f t="shared" si="88"/>
        <v>19.644427354570926</v>
      </c>
      <c r="K1444" s="3">
        <f>COUNTIF(Expirydates!$B$2:$B$233,Analysis!A1444)</f>
        <v>0</v>
      </c>
      <c r="L1444" s="3">
        <f t="shared" si="91"/>
        <v>19.644427354570926</v>
      </c>
      <c r="M1444" s="3">
        <f>COUNTIF(Expirydates!$C$2:$C$233,Analysis!A1444)</f>
        <v>0</v>
      </c>
    </row>
    <row r="1445" spans="1:13">
      <c r="A1445" s="8">
        <v>39987</v>
      </c>
      <c r="B1445" s="3">
        <v>4223.3</v>
      </c>
      <c r="C1445" s="3">
        <v>4267.45</v>
      </c>
      <c r="D1445" s="3">
        <v>4143.25</v>
      </c>
      <c r="E1445" s="3">
        <v>4247</v>
      </c>
      <c r="F1445" s="3">
        <v>339990201</v>
      </c>
      <c r="G1445" s="3">
        <f t="shared" si="89"/>
        <v>19.644427354570926</v>
      </c>
      <c r="H1445" s="3">
        <f t="shared" si="90"/>
        <v>19.416923144279188</v>
      </c>
      <c r="I1445" s="3">
        <f>COUNTIF(Expirydates!$A$2:$A$233,Analysis!A1445)</f>
        <v>0</v>
      </c>
      <c r="J1445" s="20">
        <f t="shared" si="88"/>
        <v>19.416923144279188</v>
      </c>
      <c r="K1445" s="3">
        <f>COUNTIF(Expirydates!$B$2:$B$233,Analysis!A1445)</f>
        <v>0</v>
      </c>
      <c r="L1445" s="3">
        <f t="shared" si="91"/>
        <v>19.416923144279188</v>
      </c>
      <c r="M1445" s="3">
        <f>COUNTIF(Expirydates!$C$2:$C$233,Analysis!A1445)</f>
        <v>0</v>
      </c>
    </row>
    <row r="1446" spans="1:13">
      <c r="A1446" s="8">
        <v>39986</v>
      </c>
      <c r="B1446" s="3">
        <v>4314.2</v>
      </c>
      <c r="C1446" s="3">
        <v>4352.25</v>
      </c>
      <c r="D1446" s="3">
        <v>4221.8999999999996</v>
      </c>
      <c r="E1446" s="3">
        <v>4235.25</v>
      </c>
      <c r="F1446" s="3">
        <v>270808678</v>
      </c>
      <c r="G1446" s="3">
        <f t="shared" si="89"/>
        <v>19.416923144279188</v>
      </c>
      <c r="H1446" s="3">
        <f t="shared" si="90"/>
        <v>19.67363477990747</v>
      </c>
      <c r="I1446" s="3">
        <f>COUNTIF(Expirydates!$A$2:$A$233,Analysis!A1446)</f>
        <v>0</v>
      </c>
      <c r="J1446" s="20">
        <f t="shared" si="88"/>
        <v>19.67363477990747</v>
      </c>
      <c r="K1446" s="3">
        <f>COUNTIF(Expirydates!$B$2:$B$233,Analysis!A1446)</f>
        <v>0</v>
      </c>
      <c r="L1446" s="3">
        <f t="shared" si="91"/>
        <v>19.67363477990747</v>
      </c>
      <c r="M1446" s="3">
        <f>COUNTIF(Expirydates!$C$2:$C$233,Analysis!A1446)</f>
        <v>0</v>
      </c>
    </row>
    <row r="1447" spans="1:13">
      <c r="A1447" s="8">
        <v>39983</v>
      </c>
      <c r="B1447" s="3">
        <v>4251.1000000000004</v>
      </c>
      <c r="C1447" s="3">
        <v>4326.2</v>
      </c>
      <c r="D1447" s="3">
        <v>4206.7</v>
      </c>
      <c r="E1447" s="3">
        <v>4313.6000000000004</v>
      </c>
      <c r="F1447" s="3">
        <v>350066880</v>
      </c>
      <c r="G1447" s="3">
        <f t="shared" si="89"/>
        <v>19.67363477990747</v>
      </c>
      <c r="H1447" s="3">
        <f t="shared" si="90"/>
        <v>19.738173713466146</v>
      </c>
      <c r="I1447" s="3">
        <f>COUNTIF(Expirydates!$A$2:$A$233,Analysis!A1447)</f>
        <v>0</v>
      </c>
      <c r="J1447" s="20">
        <f t="shared" si="88"/>
        <v>19.738173713466146</v>
      </c>
      <c r="K1447" s="3">
        <f>COUNTIF(Expirydates!$B$2:$B$233,Analysis!A1447)</f>
        <v>0</v>
      </c>
      <c r="L1447" s="3">
        <f t="shared" si="91"/>
        <v>19.738173713466146</v>
      </c>
      <c r="M1447" s="3">
        <f>COUNTIF(Expirydates!$C$2:$C$233,Analysis!A1447)</f>
        <v>0</v>
      </c>
    </row>
    <row r="1448" spans="1:13">
      <c r="A1448" s="8">
        <v>39982</v>
      </c>
      <c r="B1448" s="3">
        <v>4352.95</v>
      </c>
      <c r="C1448" s="3">
        <v>4375.3</v>
      </c>
      <c r="D1448" s="3">
        <v>4222.1499999999996</v>
      </c>
      <c r="E1448" s="3">
        <v>4251.3999999999996</v>
      </c>
      <c r="F1448" s="3">
        <v>373404826</v>
      </c>
      <c r="G1448" s="3">
        <f t="shared" si="89"/>
        <v>19.738173713466146</v>
      </c>
      <c r="H1448" s="3">
        <f t="shared" si="90"/>
        <v>19.607389208502966</v>
      </c>
      <c r="I1448" s="3">
        <f>COUNTIF(Expirydates!$A$2:$A$233,Analysis!A1448)</f>
        <v>0</v>
      </c>
      <c r="J1448" s="20">
        <f t="shared" si="88"/>
        <v>19.607389208502966</v>
      </c>
      <c r="K1448" s="3">
        <f>COUNTIF(Expirydates!$B$2:$B$233,Analysis!A1448)</f>
        <v>0</v>
      </c>
      <c r="L1448" s="3">
        <f t="shared" si="91"/>
        <v>19.607389208502966</v>
      </c>
      <c r="M1448" s="3">
        <f>COUNTIF(Expirydates!$C$2:$C$233,Analysis!A1448)</f>
        <v>1</v>
      </c>
    </row>
    <row r="1449" spans="1:13">
      <c r="A1449" s="8">
        <v>39981</v>
      </c>
      <c r="B1449" s="3">
        <v>4515.3500000000004</v>
      </c>
      <c r="C1449" s="3">
        <v>4517.8</v>
      </c>
      <c r="D1449" s="3">
        <v>4332.8</v>
      </c>
      <c r="E1449" s="3">
        <v>4356.1499999999996</v>
      </c>
      <c r="F1449" s="3">
        <v>327627945</v>
      </c>
      <c r="G1449" s="3">
        <f t="shared" si="89"/>
        <v>19.607389208502966</v>
      </c>
      <c r="H1449" s="3">
        <f t="shared" si="90"/>
        <v>19.583860512713731</v>
      </c>
      <c r="I1449" s="3">
        <f>COUNTIF(Expirydates!$A$2:$A$233,Analysis!A1449)</f>
        <v>0</v>
      </c>
      <c r="J1449" s="20">
        <f t="shared" si="88"/>
        <v>19.583860512713731</v>
      </c>
      <c r="K1449" s="3">
        <f>COUNTIF(Expirydates!$B$2:$B$233,Analysis!A1449)</f>
        <v>0</v>
      </c>
      <c r="L1449" s="3">
        <f t="shared" si="91"/>
        <v>19.583860512713731</v>
      </c>
      <c r="M1449" s="3">
        <f>COUNTIF(Expirydates!$C$2:$C$233,Analysis!A1449)</f>
        <v>0</v>
      </c>
    </row>
    <row r="1450" spans="1:13">
      <c r="A1450" s="8">
        <v>39980</v>
      </c>
      <c r="B1450" s="3">
        <v>4478.1000000000004</v>
      </c>
      <c r="C1450" s="3">
        <v>4537.95</v>
      </c>
      <c r="D1450" s="3">
        <v>4405.95</v>
      </c>
      <c r="E1450" s="3">
        <v>4517.8</v>
      </c>
      <c r="F1450" s="3">
        <v>320009267</v>
      </c>
      <c r="G1450" s="3">
        <f t="shared" si="89"/>
        <v>19.583860512713731</v>
      </c>
      <c r="H1450" s="3">
        <f t="shared" si="90"/>
        <v>19.591471302667561</v>
      </c>
      <c r="I1450" s="3">
        <f>COUNTIF(Expirydates!$A$2:$A$233,Analysis!A1450)</f>
        <v>0</v>
      </c>
      <c r="J1450" s="20">
        <f t="shared" si="88"/>
        <v>19.591471302667561</v>
      </c>
      <c r="K1450" s="3">
        <f>COUNTIF(Expirydates!$B$2:$B$233,Analysis!A1450)</f>
        <v>0</v>
      </c>
      <c r="L1450" s="3">
        <f t="shared" si="91"/>
        <v>19.591471302667561</v>
      </c>
      <c r="M1450" s="3">
        <f>COUNTIF(Expirydates!$C$2:$C$233,Analysis!A1450)</f>
        <v>0</v>
      </c>
    </row>
    <row r="1451" spans="1:13">
      <c r="A1451" s="8">
        <v>39979</v>
      </c>
      <c r="B1451" s="3">
        <v>4584.6499999999996</v>
      </c>
      <c r="C1451" s="3">
        <v>4601.05</v>
      </c>
      <c r="D1451" s="3">
        <v>4469.6000000000004</v>
      </c>
      <c r="E1451" s="3">
        <v>4484</v>
      </c>
      <c r="F1451" s="3">
        <v>322454082</v>
      </c>
      <c r="G1451" s="3">
        <f t="shared" si="89"/>
        <v>19.591471302667561</v>
      </c>
      <c r="H1451" s="3">
        <f t="shared" si="90"/>
        <v>19.677948988433716</v>
      </c>
      <c r="I1451" s="3">
        <f>COUNTIF(Expirydates!$A$2:$A$233,Analysis!A1451)</f>
        <v>0</v>
      </c>
      <c r="J1451" s="20">
        <f t="shared" si="88"/>
        <v>19.677948988433716</v>
      </c>
      <c r="K1451" s="3">
        <f>COUNTIF(Expirydates!$B$2:$B$233,Analysis!A1451)</f>
        <v>0</v>
      </c>
      <c r="L1451" s="3">
        <f t="shared" si="91"/>
        <v>19.677948988433716</v>
      </c>
      <c r="M1451" s="3">
        <f>COUNTIF(Expirydates!$C$2:$C$233,Analysis!A1451)</f>
        <v>0</v>
      </c>
    </row>
    <row r="1452" spans="1:13">
      <c r="A1452" s="8">
        <v>39976</v>
      </c>
      <c r="B1452" s="3">
        <v>4637.55</v>
      </c>
      <c r="C1452" s="3">
        <v>4693.2</v>
      </c>
      <c r="D1452" s="3">
        <v>4566.1499999999996</v>
      </c>
      <c r="E1452" s="3">
        <v>4583.3999999999996</v>
      </c>
      <c r="F1452" s="3">
        <v>351580404</v>
      </c>
      <c r="G1452" s="3">
        <f t="shared" si="89"/>
        <v>19.677948988433716</v>
      </c>
      <c r="H1452" s="3">
        <f t="shared" si="90"/>
        <v>19.785746024274857</v>
      </c>
      <c r="I1452" s="3">
        <f>COUNTIF(Expirydates!$A$2:$A$233,Analysis!A1452)</f>
        <v>0</v>
      </c>
      <c r="J1452" s="20">
        <f t="shared" si="88"/>
        <v>19.785746024274857</v>
      </c>
      <c r="K1452" s="3">
        <f>COUNTIF(Expirydates!$B$2:$B$233,Analysis!A1452)</f>
        <v>0</v>
      </c>
      <c r="L1452" s="3">
        <f t="shared" si="91"/>
        <v>19.785746024274857</v>
      </c>
      <c r="M1452" s="3">
        <f>COUNTIF(Expirydates!$C$2:$C$233,Analysis!A1452)</f>
        <v>0</v>
      </c>
    </row>
    <row r="1453" spans="1:13">
      <c r="A1453" s="8">
        <v>39975</v>
      </c>
      <c r="B1453" s="3">
        <v>4657.3999999999996</v>
      </c>
      <c r="C1453" s="3">
        <v>4679.55</v>
      </c>
      <c r="D1453" s="3">
        <v>4586.1499999999996</v>
      </c>
      <c r="E1453" s="3">
        <v>4637.7</v>
      </c>
      <c r="F1453" s="3">
        <v>391597868</v>
      </c>
      <c r="G1453" s="3">
        <f t="shared" si="89"/>
        <v>19.785746024274857</v>
      </c>
      <c r="H1453" s="3">
        <f t="shared" si="90"/>
        <v>19.787256326560669</v>
      </c>
      <c r="I1453" s="3">
        <f>COUNTIF(Expirydates!$A$2:$A$233,Analysis!A1453)</f>
        <v>0</v>
      </c>
      <c r="J1453" s="20">
        <f t="shared" si="88"/>
        <v>19.787256326560669</v>
      </c>
      <c r="K1453" s="3">
        <f>COUNTIF(Expirydates!$B$2:$B$233,Analysis!A1453)</f>
        <v>0</v>
      </c>
      <c r="L1453" s="3">
        <f t="shared" si="91"/>
        <v>19.787256326560669</v>
      </c>
      <c r="M1453" s="3">
        <f>COUNTIF(Expirydates!$C$2:$C$233,Analysis!A1453)</f>
        <v>0</v>
      </c>
    </row>
    <row r="1454" spans="1:13">
      <c r="A1454" s="8">
        <v>39974</v>
      </c>
      <c r="B1454" s="3">
        <v>4551.7</v>
      </c>
      <c r="C1454" s="3">
        <v>4688.95</v>
      </c>
      <c r="D1454" s="3">
        <v>4551.7</v>
      </c>
      <c r="E1454" s="3">
        <v>4655.25</v>
      </c>
      <c r="F1454" s="3">
        <v>392189746</v>
      </c>
      <c r="G1454" s="3">
        <f t="shared" si="89"/>
        <v>19.787256326560669</v>
      </c>
      <c r="H1454" s="3">
        <f t="shared" si="90"/>
        <v>19.842059484514614</v>
      </c>
      <c r="I1454" s="3">
        <f>COUNTIF(Expirydates!$A$2:$A$233,Analysis!A1454)</f>
        <v>0</v>
      </c>
      <c r="J1454" s="20">
        <f t="shared" si="88"/>
        <v>19.842059484514614</v>
      </c>
      <c r="K1454" s="3">
        <f>COUNTIF(Expirydates!$B$2:$B$233,Analysis!A1454)</f>
        <v>0</v>
      </c>
      <c r="L1454" s="3">
        <f t="shared" si="91"/>
        <v>19.842059484514614</v>
      </c>
      <c r="M1454" s="3">
        <f>COUNTIF(Expirydates!$C$2:$C$233,Analysis!A1454)</f>
        <v>0</v>
      </c>
    </row>
    <row r="1455" spans="1:13">
      <c r="A1455" s="8">
        <v>39973</v>
      </c>
      <c r="B1455" s="3">
        <v>4427.75</v>
      </c>
      <c r="C1455" s="3">
        <v>4562.45</v>
      </c>
      <c r="D1455" s="3">
        <v>4365.1000000000004</v>
      </c>
      <c r="E1455" s="3">
        <v>4550.95</v>
      </c>
      <c r="F1455" s="3">
        <v>414282839</v>
      </c>
      <c r="G1455" s="3">
        <f t="shared" si="89"/>
        <v>19.842059484514614</v>
      </c>
      <c r="H1455" s="3">
        <f t="shared" si="90"/>
        <v>19.729264448344551</v>
      </c>
      <c r="I1455" s="3">
        <f>COUNTIF(Expirydates!$A$2:$A$233,Analysis!A1455)</f>
        <v>0</v>
      </c>
      <c r="J1455" s="20">
        <f t="shared" si="88"/>
        <v>19.729264448344551</v>
      </c>
      <c r="K1455" s="3">
        <f>COUNTIF(Expirydates!$B$2:$B$233,Analysis!A1455)</f>
        <v>0</v>
      </c>
      <c r="L1455" s="3">
        <f t="shared" si="91"/>
        <v>19.729264448344551</v>
      </c>
      <c r="M1455" s="3">
        <f>COUNTIF(Expirydates!$C$2:$C$233,Analysis!A1455)</f>
        <v>0</v>
      </c>
    </row>
    <row r="1456" spans="1:13">
      <c r="A1456" s="8">
        <v>39972</v>
      </c>
      <c r="B1456" s="3">
        <v>4582.3500000000004</v>
      </c>
      <c r="C1456" s="3">
        <v>4611.3999999999996</v>
      </c>
      <c r="D1456" s="3">
        <v>4404.6499999999996</v>
      </c>
      <c r="E1456" s="3">
        <v>4429.8999999999996</v>
      </c>
      <c r="F1456" s="3">
        <v>370092839</v>
      </c>
      <c r="G1456" s="3">
        <f t="shared" si="89"/>
        <v>19.729264448344551</v>
      </c>
      <c r="H1456" s="3">
        <f t="shared" si="90"/>
        <v>19.831440477211327</v>
      </c>
      <c r="I1456" s="3">
        <f>COUNTIF(Expirydates!$A$2:$A$233,Analysis!A1456)</f>
        <v>0</v>
      </c>
      <c r="J1456" s="20">
        <f t="shared" si="88"/>
        <v>19.831440477211327</v>
      </c>
      <c r="K1456" s="3">
        <f>COUNTIF(Expirydates!$B$2:$B$233,Analysis!A1456)</f>
        <v>0</v>
      </c>
      <c r="L1456" s="3">
        <f t="shared" si="91"/>
        <v>19.831440477211327</v>
      </c>
      <c r="M1456" s="3">
        <f>COUNTIF(Expirydates!$C$2:$C$233,Analysis!A1456)</f>
        <v>0</v>
      </c>
    </row>
    <row r="1457" spans="1:13">
      <c r="A1457" s="8">
        <v>39969</v>
      </c>
      <c r="B1457" s="3">
        <v>4573.3</v>
      </c>
      <c r="C1457" s="3">
        <v>4636.8500000000004</v>
      </c>
      <c r="D1457" s="3">
        <v>4561.95</v>
      </c>
      <c r="E1457" s="3">
        <v>4586.8999999999996</v>
      </c>
      <c r="F1457" s="3">
        <v>409906842</v>
      </c>
      <c r="G1457" s="3">
        <f t="shared" si="89"/>
        <v>19.831440477211327</v>
      </c>
      <c r="H1457" s="3">
        <f t="shared" si="90"/>
        <v>19.865363633399941</v>
      </c>
      <c r="I1457" s="3">
        <f>COUNTIF(Expirydates!$A$2:$A$233,Analysis!A1457)</f>
        <v>0</v>
      </c>
      <c r="J1457" s="20">
        <f t="shared" si="88"/>
        <v>19.865363633399941</v>
      </c>
      <c r="K1457" s="3">
        <f>COUNTIF(Expirydates!$B$2:$B$233,Analysis!A1457)</f>
        <v>0</v>
      </c>
      <c r="L1457" s="3">
        <f t="shared" si="91"/>
        <v>19.865363633399941</v>
      </c>
      <c r="M1457" s="3">
        <f>COUNTIF(Expirydates!$C$2:$C$233,Analysis!A1457)</f>
        <v>0</v>
      </c>
    </row>
    <row r="1458" spans="1:13">
      <c r="A1458" s="8">
        <v>39968</v>
      </c>
      <c r="B1458" s="3">
        <v>4530.3</v>
      </c>
      <c r="C1458" s="3">
        <v>4582.2</v>
      </c>
      <c r="D1458" s="3">
        <v>4453.45</v>
      </c>
      <c r="E1458" s="3">
        <v>4572.6499999999996</v>
      </c>
      <c r="F1458" s="3">
        <v>424050722</v>
      </c>
      <c r="G1458" s="3">
        <f t="shared" si="89"/>
        <v>19.865363633399941</v>
      </c>
      <c r="H1458" s="3">
        <f t="shared" si="90"/>
        <v>19.845785945777763</v>
      </c>
      <c r="I1458" s="3">
        <f>COUNTIF(Expirydates!$A$2:$A$233,Analysis!A1458)</f>
        <v>0</v>
      </c>
      <c r="J1458" s="20">
        <f t="shared" si="88"/>
        <v>19.845785945777763</v>
      </c>
      <c r="K1458" s="3">
        <f>COUNTIF(Expirydates!$B$2:$B$233,Analysis!A1458)</f>
        <v>0</v>
      </c>
      <c r="L1458" s="3">
        <f t="shared" si="91"/>
        <v>19.845785945777763</v>
      </c>
      <c r="M1458" s="3">
        <f>COUNTIF(Expirydates!$C$2:$C$233,Analysis!A1458)</f>
        <v>0</v>
      </c>
    </row>
    <row r="1459" spans="1:13">
      <c r="A1459" s="8">
        <v>39967</v>
      </c>
      <c r="B1459" s="3">
        <v>4525.5</v>
      </c>
      <c r="C1459" s="3">
        <v>4574.8999999999996</v>
      </c>
      <c r="D1459" s="3">
        <v>4478.6000000000004</v>
      </c>
      <c r="E1459" s="3">
        <v>4530.7</v>
      </c>
      <c r="F1459" s="3">
        <v>415829528</v>
      </c>
      <c r="G1459" s="3">
        <f t="shared" si="89"/>
        <v>19.845785945777763</v>
      </c>
      <c r="H1459" s="3">
        <f t="shared" si="90"/>
        <v>19.797751298761206</v>
      </c>
      <c r="I1459" s="3">
        <f>COUNTIF(Expirydates!$A$2:$A$233,Analysis!A1459)</f>
        <v>0</v>
      </c>
      <c r="J1459" s="20">
        <f t="shared" si="88"/>
        <v>19.797751298761206</v>
      </c>
      <c r="K1459" s="3">
        <f>COUNTIF(Expirydates!$B$2:$B$233,Analysis!A1459)</f>
        <v>0</v>
      </c>
      <c r="L1459" s="3">
        <f t="shared" si="91"/>
        <v>19.797751298761206</v>
      </c>
      <c r="M1459" s="3">
        <f>COUNTIF(Expirydates!$C$2:$C$233,Analysis!A1459)</f>
        <v>0</v>
      </c>
    </row>
    <row r="1460" spans="1:13">
      <c r="A1460" s="8">
        <v>39966</v>
      </c>
      <c r="B1460" s="3">
        <v>4530.45</v>
      </c>
      <c r="C1460" s="3">
        <v>4586.3999999999996</v>
      </c>
      <c r="D1460" s="3">
        <v>4451.3</v>
      </c>
      <c r="E1460" s="3">
        <v>4525.25</v>
      </c>
      <c r="F1460" s="3">
        <v>396327441</v>
      </c>
      <c r="G1460" s="3">
        <f t="shared" si="89"/>
        <v>19.797751298761206</v>
      </c>
      <c r="H1460" s="3">
        <f t="shared" si="90"/>
        <v>19.955947563163729</v>
      </c>
      <c r="I1460" s="3">
        <f>COUNTIF(Expirydates!$A$2:$A$233,Analysis!A1460)</f>
        <v>0</v>
      </c>
      <c r="J1460" s="20">
        <f t="shared" si="88"/>
        <v>19.955947563163729</v>
      </c>
      <c r="K1460" s="3">
        <f>COUNTIF(Expirydates!$B$2:$B$233,Analysis!A1460)</f>
        <v>0</v>
      </c>
      <c r="L1460" s="3">
        <f t="shared" si="91"/>
        <v>19.955947563163729</v>
      </c>
      <c r="M1460" s="3">
        <f>COUNTIF(Expirydates!$C$2:$C$233,Analysis!A1460)</f>
        <v>0</v>
      </c>
    </row>
    <row r="1461" spans="1:13">
      <c r="A1461" s="8">
        <v>39965</v>
      </c>
      <c r="B1461" s="3">
        <v>4450.3999999999996</v>
      </c>
      <c r="C1461" s="3">
        <v>4545.3999999999996</v>
      </c>
      <c r="D1461" s="3">
        <v>4450.3999999999996</v>
      </c>
      <c r="E1461" s="3">
        <v>4529.8999999999996</v>
      </c>
      <c r="F1461" s="3">
        <v>464256409</v>
      </c>
      <c r="G1461" s="3">
        <f t="shared" si="89"/>
        <v>19.955947563163729</v>
      </c>
      <c r="H1461" s="3">
        <f t="shared" si="90"/>
        <v>20.043619666210681</v>
      </c>
      <c r="I1461" s="3">
        <f>COUNTIF(Expirydates!$A$2:$A$233,Analysis!A1461)</f>
        <v>0</v>
      </c>
      <c r="J1461" s="20">
        <f t="shared" si="88"/>
        <v>20.043619666210681</v>
      </c>
      <c r="K1461" s="3">
        <f>COUNTIF(Expirydates!$B$2:$B$233,Analysis!A1461)</f>
        <v>0</v>
      </c>
      <c r="L1461" s="3">
        <f t="shared" si="91"/>
        <v>20.043619666210681</v>
      </c>
      <c r="M1461" s="3">
        <f>COUNTIF(Expirydates!$C$2:$C$233,Analysis!A1461)</f>
        <v>0</v>
      </c>
    </row>
    <row r="1462" spans="1:13">
      <c r="A1462" s="8">
        <v>39962</v>
      </c>
      <c r="B1462" s="3">
        <v>4340.75</v>
      </c>
      <c r="C1462" s="3">
        <v>4488.05</v>
      </c>
      <c r="D1462" s="3">
        <v>4340.75</v>
      </c>
      <c r="E1462" s="3">
        <v>4448.95</v>
      </c>
      <c r="F1462" s="3">
        <v>506796280</v>
      </c>
      <c r="G1462" s="3">
        <f t="shared" si="89"/>
        <v>20.043619666210681</v>
      </c>
      <c r="H1462" s="3">
        <f t="shared" si="90"/>
        <v>19.947692866593677</v>
      </c>
      <c r="I1462" s="3">
        <f>COUNTIF(Expirydates!$A$2:$A$233,Analysis!A1462)</f>
        <v>0</v>
      </c>
      <c r="J1462" s="20">
        <f t="shared" si="88"/>
        <v>19.947692866593677</v>
      </c>
      <c r="K1462" s="3">
        <f>COUNTIF(Expirydates!$B$2:$B$233,Analysis!A1462)</f>
        <v>1</v>
      </c>
      <c r="L1462" s="3">
        <f t="shared" si="91"/>
        <v>19.947692866593677</v>
      </c>
      <c r="M1462" s="3">
        <f>COUNTIF(Expirydates!$C$2:$C$233,Analysis!A1462)</f>
        <v>0</v>
      </c>
    </row>
    <row r="1463" spans="1:13">
      <c r="A1463" s="8">
        <v>39961</v>
      </c>
      <c r="B1463" s="3">
        <v>4276.1499999999996</v>
      </c>
      <c r="C1463" s="3">
        <v>4354.8500000000004</v>
      </c>
      <c r="D1463" s="3">
        <v>4254.8500000000004</v>
      </c>
      <c r="E1463" s="3">
        <v>4337.1000000000004</v>
      </c>
      <c r="F1463" s="3">
        <v>460439887</v>
      </c>
      <c r="G1463" s="3">
        <f t="shared" si="89"/>
        <v>19.947692866593677</v>
      </c>
      <c r="H1463" s="3">
        <f t="shared" si="90"/>
        <v>19.683392999453115</v>
      </c>
      <c r="I1463" s="3">
        <f>COUNTIF(Expirydates!$A$2:$A$233,Analysis!A1463)</f>
        <v>1</v>
      </c>
      <c r="J1463" s="20">
        <f t="shared" si="88"/>
        <v>19.683392999453115</v>
      </c>
      <c r="K1463" s="3">
        <f>COUNTIF(Expirydates!$B$2:$B$233,Analysis!A1463)</f>
        <v>0</v>
      </c>
      <c r="L1463" s="3">
        <f t="shared" si="91"/>
        <v>19.683392999453115</v>
      </c>
      <c r="M1463" s="3">
        <f>COUNTIF(Expirydates!$C$2:$C$233,Analysis!A1463)</f>
        <v>0</v>
      </c>
    </row>
    <row r="1464" spans="1:13">
      <c r="A1464" s="8">
        <v>39960</v>
      </c>
      <c r="B1464" s="3">
        <v>4117.3</v>
      </c>
      <c r="C1464" s="3">
        <v>4286.45</v>
      </c>
      <c r="D1464" s="3">
        <v>4115.25</v>
      </c>
      <c r="E1464" s="3">
        <v>4276.05</v>
      </c>
      <c r="F1464" s="3">
        <v>353499631</v>
      </c>
      <c r="G1464" s="3">
        <f t="shared" si="89"/>
        <v>19.683392999453115</v>
      </c>
      <c r="H1464" s="3">
        <f t="shared" si="90"/>
        <v>19.548008534400299</v>
      </c>
      <c r="I1464" s="3">
        <f>COUNTIF(Expirydates!$A$2:$A$233,Analysis!A1464)</f>
        <v>0</v>
      </c>
      <c r="J1464" s="20">
        <f t="shared" si="88"/>
        <v>19.548008534400299</v>
      </c>
      <c r="K1464" s="3">
        <f>COUNTIF(Expirydates!$B$2:$B$233,Analysis!A1464)</f>
        <v>0</v>
      </c>
      <c r="L1464" s="3">
        <f t="shared" si="91"/>
        <v>19.548008534400299</v>
      </c>
      <c r="M1464" s="3">
        <f>COUNTIF(Expirydates!$C$2:$C$233,Analysis!A1464)</f>
        <v>0</v>
      </c>
    </row>
    <row r="1465" spans="1:13">
      <c r="A1465" s="8">
        <v>39959</v>
      </c>
      <c r="B1465" s="3">
        <v>4239.55</v>
      </c>
      <c r="C1465" s="3">
        <v>4256.05</v>
      </c>
      <c r="D1465" s="3">
        <v>4092.25</v>
      </c>
      <c r="E1465" s="3">
        <v>4116.7</v>
      </c>
      <c r="F1465" s="3">
        <v>308739530</v>
      </c>
      <c r="G1465" s="3">
        <f t="shared" si="89"/>
        <v>19.548008534400299</v>
      </c>
      <c r="H1465" s="3">
        <f t="shared" si="90"/>
        <v>19.516966966090735</v>
      </c>
      <c r="I1465" s="3">
        <f>COUNTIF(Expirydates!$A$2:$A$233,Analysis!A1465)</f>
        <v>0</v>
      </c>
      <c r="J1465" s="20">
        <f t="shared" si="88"/>
        <v>19.516966966090735</v>
      </c>
      <c r="K1465" s="3">
        <f>COUNTIF(Expirydates!$B$2:$B$233,Analysis!A1465)</f>
        <v>0</v>
      </c>
      <c r="L1465" s="3">
        <f t="shared" si="91"/>
        <v>19.516966966090735</v>
      </c>
      <c r="M1465" s="3">
        <f>COUNTIF(Expirydates!$C$2:$C$233,Analysis!A1465)</f>
        <v>0</v>
      </c>
    </row>
    <row r="1466" spans="1:13">
      <c r="A1466" s="8">
        <v>39958</v>
      </c>
      <c r="B1466" s="3">
        <v>4238.1000000000004</v>
      </c>
      <c r="C1466" s="3">
        <v>4270.05</v>
      </c>
      <c r="D1466" s="3">
        <v>4205.1000000000004</v>
      </c>
      <c r="E1466" s="3">
        <v>4237.55</v>
      </c>
      <c r="F1466" s="3">
        <v>299302991</v>
      </c>
      <c r="G1466" s="3">
        <f t="shared" si="89"/>
        <v>19.516966966090735</v>
      </c>
      <c r="H1466" s="3">
        <f t="shared" si="90"/>
        <v>19.465066978736967</v>
      </c>
      <c r="I1466" s="3">
        <f>COUNTIF(Expirydates!$A$2:$A$233,Analysis!A1466)</f>
        <v>0</v>
      </c>
      <c r="J1466" s="20">
        <f t="shared" si="88"/>
        <v>19.465066978736967</v>
      </c>
      <c r="K1466" s="3">
        <f>COUNTIF(Expirydates!$B$2:$B$233,Analysis!A1466)</f>
        <v>0</v>
      </c>
      <c r="L1466" s="3">
        <f t="shared" si="91"/>
        <v>19.465066978736967</v>
      </c>
      <c r="M1466" s="3">
        <f>COUNTIF(Expirydates!$C$2:$C$233,Analysis!A1466)</f>
        <v>0</v>
      </c>
    </row>
    <row r="1467" spans="1:13">
      <c r="A1467" s="8">
        <v>39955</v>
      </c>
      <c r="B1467" s="3">
        <v>4211.8500000000004</v>
      </c>
      <c r="C1467" s="3">
        <v>4249.5</v>
      </c>
      <c r="D1467" s="3">
        <v>4155.8500000000004</v>
      </c>
      <c r="E1467" s="3">
        <v>4238.5</v>
      </c>
      <c r="F1467" s="3">
        <v>284165388</v>
      </c>
      <c r="G1467" s="3">
        <f t="shared" si="89"/>
        <v>19.465066978736967</v>
      </c>
      <c r="H1467" s="3">
        <f t="shared" si="90"/>
        <v>19.682177983124387</v>
      </c>
      <c r="I1467" s="3">
        <f>COUNTIF(Expirydates!$A$2:$A$233,Analysis!A1467)</f>
        <v>0</v>
      </c>
      <c r="J1467" s="20">
        <f t="shared" si="88"/>
        <v>19.682177983124387</v>
      </c>
      <c r="K1467" s="3">
        <f>COUNTIF(Expirydates!$B$2:$B$233,Analysis!A1467)</f>
        <v>0</v>
      </c>
      <c r="L1467" s="3">
        <f t="shared" si="91"/>
        <v>19.682177983124387</v>
      </c>
      <c r="M1467" s="3">
        <f>COUNTIF(Expirydates!$C$2:$C$233,Analysis!A1467)</f>
        <v>0</v>
      </c>
    </row>
    <row r="1468" spans="1:13">
      <c r="A1468" s="8">
        <v>39954</v>
      </c>
      <c r="B1468" s="3">
        <v>4270.3500000000004</v>
      </c>
      <c r="C1468" s="3">
        <v>4319</v>
      </c>
      <c r="D1468" s="3">
        <v>4199.2</v>
      </c>
      <c r="E1468" s="3">
        <v>4210.8999999999996</v>
      </c>
      <c r="F1468" s="3">
        <v>353070384</v>
      </c>
      <c r="G1468" s="3">
        <f t="shared" si="89"/>
        <v>19.682177983124387</v>
      </c>
      <c r="H1468" s="3">
        <f t="shared" si="90"/>
        <v>19.971096979042823</v>
      </c>
      <c r="I1468" s="3">
        <f>COUNTIF(Expirydates!$A$2:$A$233,Analysis!A1468)</f>
        <v>0</v>
      </c>
      <c r="J1468" s="20">
        <f t="shared" si="88"/>
        <v>19.971096979042823</v>
      </c>
      <c r="K1468" s="3">
        <f>COUNTIF(Expirydates!$B$2:$B$233,Analysis!A1468)</f>
        <v>0</v>
      </c>
      <c r="L1468" s="3">
        <f t="shared" si="91"/>
        <v>19.971096979042823</v>
      </c>
      <c r="M1468" s="3">
        <f>COUNTIF(Expirydates!$C$2:$C$233,Analysis!A1468)</f>
        <v>1</v>
      </c>
    </row>
    <row r="1469" spans="1:13">
      <c r="A1469" s="8">
        <v>39953</v>
      </c>
      <c r="B1469" s="3">
        <v>4318.75</v>
      </c>
      <c r="C1469" s="3">
        <v>4362.8500000000004</v>
      </c>
      <c r="D1469" s="3">
        <v>4244.7</v>
      </c>
      <c r="E1469" s="3">
        <v>4270.3</v>
      </c>
      <c r="F1469" s="3">
        <v>471343167</v>
      </c>
      <c r="G1469" s="3">
        <f t="shared" si="89"/>
        <v>19.971096979042823</v>
      </c>
      <c r="H1469" s="3">
        <f t="shared" si="90"/>
        <v>20.324253353307348</v>
      </c>
      <c r="I1469" s="3">
        <f>COUNTIF(Expirydates!$A$2:$A$233,Analysis!A1469)</f>
        <v>0</v>
      </c>
      <c r="J1469" s="20">
        <f t="shared" si="88"/>
        <v>20.324253353307348</v>
      </c>
      <c r="K1469" s="3">
        <f>COUNTIF(Expirydates!$B$2:$B$233,Analysis!A1469)</f>
        <v>0</v>
      </c>
      <c r="L1469" s="3">
        <f t="shared" si="91"/>
        <v>20.324253353307348</v>
      </c>
      <c r="M1469" s="3">
        <f>COUNTIF(Expirydates!$C$2:$C$233,Analysis!A1469)</f>
        <v>0</v>
      </c>
    </row>
    <row r="1470" spans="1:13">
      <c r="A1470" s="8">
        <v>39952</v>
      </c>
      <c r="B1470" s="3">
        <v>4324.95</v>
      </c>
      <c r="C1470" s="3">
        <v>4509.3999999999996</v>
      </c>
      <c r="D1470" s="3">
        <v>4167.6499999999996</v>
      </c>
      <c r="E1470" s="3">
        <v>4318.45</v>
      </c>
      <c r="F1470" s="3">
        <v>670982325</v>
      </c>
      <c r="G1470" s="3">
        <f t="shared" si="89"/>
        <v>20.324253353307348</v>
      </c>
      <c r="H1470" s="3">
        <f t="shared" si="90"/>
        <v>14.833741081485359</v>
      </c>
      <c r="I1470" s="3">
        <f>COUNTIF(Expirydates!$A$2:$A$233,Analysis!A1470)</f>
        <v>0</v>
      </c>
      <c r="J1470" s="20">
        <f t="shared" si="88"/>
        <v>14.833741081485359</v>
      </c>
      <c r="K1470" s="3">
        <f>COUNTIF(Expirydates!$B$2:$B$233,Analysis!A1470)</f>
        <v>0</v>
      </c>
      <c r="L1470" s="3">
        <f t="shared" si="91"/>
        <v>14.833741081485359</v>
      </c>
      <c r="M1470" s="3">
        <f>COUNTIF(Expirydates!$C$2:$C$233,Analysis!A1470)</f>
        <v>0</v>
      </c>
    </row>
    <row r="1471" spans="1:13">
      <c r="A1471" s="8">
        <v>39951</v>
      </c>
      <c r="B1471" s="3">
        <v>3673.15</v>
      </c>
      <c r="C1471" s="3">
        <v>4384.3</v>
      </c>
      <c r="D1471" s="3">
        <v>3673.15</v>
      </c>
      <c r="E1471" s="3">
        <v>4323.1499999999996</v>
      </c>
      <c r="F1471" s="3">
        <v>2768292</v>
      </c>
      <c r="G1471" s="3">
        <f t="shared" si="89"/>
        <v>14.833741081485359</v>
      </c>
      <c r="H1471" s="3">
        <f t="shared" si="90"/>
        <v>19.522224777520197</v>
      </c>
      <c r="I1471" s="3">
        <f>COUNTIF(Expirydates!$A$2:$A$233,Analysis!A1471)</f>
        <v>0</v>
      </c>
      <c r="J1471" s="20">
        <f t="shared" si="88"/>
        <v>19.522224777520197</v>
      </c>
      <c r="K1471" s="3">
        <f>COUNTIF(Expirydates!$B$2:$B$233,Analysis!A1471)</f>
        <v>0</v>
      </c>
      <c r="L1471" s="3">
        <f t="shared" si="91"/>
        <v>19.522224777520197</v>
      </c>
      <c r="M1471" s="3">
        <f>COUNTIF(Expirydates!$C$2:$C$233,Analysis!A1471)</f>
        <v>0</v>
      </c>
    </row>
    <row r="1472" spans="1:13">
      <c r="A1472" s="8">
        <v>39948</v>
      </c>
      <c r="B1472" s="3">
        <v>3597.85</v>
      </c>
      <c r="C1472" s="3">
        <v>3686.25</v>
      </c>
      <c r="D1472" s="3">
        <v>3597.85</v>
      </c>
      <c r="E1472" s="3">
        <v>3671.65</v>
      </c>
      <c r="F1472" s="3">
        <v>300880814</v>
      </c>
      <c r="G1472" s="3">
        <f t="shared" si="89"/>
        <v>19.522224777520197</v>
      </c>
      <c r="H1472" s="3">
        <f t="shared" si="90"/>
        <v>19.47900661340416</v>
      </c>
      <c r="I1472" s="3">
        <f>COUNTIF(Expirydates!$A$2:$A$233,Analysis!A1472)</f>
        <v>0</v>
      </c>
      <c r="J1472" s="20">
        <f t="shared" si="88"/>
        <v>19.47900661340416</v>
      </c>
      <c r="K1472" s="3">
        <f>COUNTIF(Expirydates!$B$2:$B$233,Analysis!A1472)</f>
        <v>0</v>
      </c>
      <c r="L1472" s="3">
        <f t="shared" si="91"/>
        <v>19.47900661340416</v>
      </c>
      <c r="M1472" s="3">
        <f>COUNTIF(Expirydates!$C$2:$C$233,Analysis!A1472)</f>
        <v>0</v>
      </c>
    </row>
    <row r="1473" spans="1:13">
      <c r="A1473" s="8">
        <v>39947</v>
      </c>
      <c r="B1473" s="3">
        <v>3631.9</v>
      </c>
      <c r="C1473" s="3">
        <v>3631.9</v>
      </c>
      <c r="D1473" s="3">
        <v>3537.6</v>
      </c>
      <c r="E1473" s="3">
        <v>3593.45</v>
      </c>
      <c r="F1473" s="3">
        <v>288154287</v>
      </c>
      <c r="G1473" s="3">
        <f t="shared" si="89"/>
        <v>19.47900661340416</v>
      </c>
      <c r="H1473" s="3">
        <f t="shared" si="90"/>
        <v>19.702871404846491</v>
      </c>
      <c r="I1473" s="3">
        <f>COUNTIF(Expirydates!$A$2:$A$233,Analysis!A1473)</f>
        <v>0</v>
      </c>
      <c r="J1473" s="20">
        <f t="shared" si="88"/>
        <v>19.702871404846491</v>
      </c>
      <c r="K1473" s="3">
        <f>COUNTIF(Expirydates!$B$2:$B$233,Analysis!A1473)</f>
        <v>0</v>
      </c>
      <c r="L1473" s="3">
        <f t="shared" si="91"/>
        <v>19.702871404846491</v>
      </c>
      <c r="M1473" s="3">
        <f>COUNTIF(Expirydates!$C$2:$C$233,Analysis!A1473)</f>
        <v>0</v>
      </c>
    </row>
    <row r="1474" spans="1:13">
      <c r="A1474" s="8">
        <v>39946</v>
      </c>
      <c r="B1474" s="3">
        <v>3668.75</v>
      </c>
      <c r="C1474" s="3">
        <v>3709.6</v>
      </c>
      <c r="D1474" s="3">
        <v>3610.2</v>
      </c>
      <c r="E1474" s="3">
        <v>3635.25</v>
      </c>
      <c r="F1474" s="3">
        <v>360452738</v>
      </c>
      <c r="G1474" s="3">
        <f t="shared" si="89"/>
        <v>19.702871404846491</v>
      </c>
      <c r="H1474" s="3">
        <f t="shared" si="90"/>
        <v>19.7182955274093</v>
      </c>
      <c r="I1474" s="3">
        <f>COUNTIF(Expirydates!$A$2:$A$233,Analysis!A1474)</f>
        <v>0</v>
      </c>
      <c r="J1474" s="20">
        <f t="shared" ref="J1474:J1537" si="92">H1474</f>
        <v>19.7182955274093</v>
      </c>
      <c r="K1474" s="3">
        <f>COUNTIF(Expirydates!$B$2:$B$233,Analysis!A1474)</f>
        <v>0</v>
      </c>
      <c r="L1474" s="3">
        <f t="shared" si="91"/>
        <v>19.7182955274093</v>
      </c>
      <c r="M1474" s="3">
        <f>COUNTIF(Expirydates!$C$2:$C$233,Analysis!A1474)</f>
        <v>0</v>
      </c>
    </row>
    <row r="1475" spans="1:13">
      <c r="A1475" s="8">
        <v>39945</v>
      </c>
      <c r="B1475" s="3">
        <v>3554.65</v>
      </c>
      <c r="C1475" s="3">
        <v>3691.65</v>
      </c>
      <c r="D1475" s="3">
        <v>3534.2</v>
      </c>
      <c r="E1475" s="3">
        <v>3681.1</v>
      </c>
      <c r="F1475" s="3">
        <v>366055503</v>
      </c>
      <c r="G1475" s="3">
        <f t="shared" ref="G1474:H1538" si="93">LN(F1475)</f>
        <v>19.7182955274093</v>
      </c>
      <c r="H1475" s="3">
        <f t="shared" ref="H1475:H1538" si="94">LN(F1476)</f>
        <v>19.469194245577508</v>
      </c>
      <c r="I1475" s="3">
        <f>COUNTIF(Expirydates!$A$2:$A$233,Analysis!A1475)</f>
        <v>0</v>
      </c>
      <c r="J1475" s="20">
        <f t="shared" si="92"/>
        <v>19.469194245577508</v>
      </c>
      <c r="K1475" s="3">
        <f>COUNTIF(Expirydates!$B$2:$B$233,Analysis!A1475)</f>
        <v>0</v>
      </c>
      <c r="L1475" s="3">
        <f t="shared" ref="L1475:L1538" si="95">H1475</f>
        <v>19.469194245577508</v>
      </c>
      <c r="M1475" s="3">
        <f>COUNTIF(Expirydates!$C$2:$C$233,Analysis!A1475)</f>
        <v>0</v>
      </c>
    </row>
    <row r="1476" spans="1:13">
      <c r="A1476" s="8">
        <v>39944</v>
      </c>
      <c r="B1476" s="3">
        <v>3615.75</v>
      </c>
      <c r="C1476" s="3">
        <v>3660.2</v>
      </c>
      <c r="D1476" s="3">
        <v>3534.55</v>
      </c>
      <c r="E1476" s="3">
        <v>3554.6</v>
      </c>
      <c r="F1476" s="3">
        <v>285340638</v>
      </c>
      <c r="G1476" s="3">
        <f t="shared" si="93"/>
        <v>19.469194245577508</v>
      </c>
      <c r="H1476" s="3">
        <f t="shared" si="94"/>
        <v>19.491219170376269</v>
      </c>
      <c r="I1476" s="3">
        <f>COUNTIF(Expirydates!$A$2:$A$233,Analysis!A1476)</f>
        <v>0</v>
      </c>
      <c r="J1476" s="20">
        <f t="shared" si="92"/>
        <v>19.491219170376269</v>
      </c>
      <c r="K1476" s="3">
        <f>COUNTIF(Expirydates!$B$2:$B$233,Analysis!A1476)</f>
        <v>0</v>
      </c>
      <c r="L1476" s="3">
        <f t="shared" si="95"/>
        <v>19.491219170376269</v>
      </c>
      <c r="M1476" s="3">
        <f>COUNTIF(Expirydates!$C$2:$C$233,Analysis!A1476)</f>
        <v>0</v>
      </c>
    </row>
    <row r="1477" spans="1:13">
      <c r="A1477" s="8">
        <v>39941</v>
      </c>
      <c r="B1477" s="3">
        <v>3681.8</v>
      </c>
      <c r="C1477" s="3">
        <v>3711.25</v>
      </c>
      <c r="D1477" s="3">
        <v>3582.85</v>
      </c>
      <c r="E1477" s="3">
        <v>3620.7</v>
      </c>
      <c r="F1477" s="3">
        <v>291694964</v>
      </c>
      <c r="G1477" s="3">
        <f t="shared" si="93"/>
        <v>19.491219170376269</v>
      </c>
      <c r="H1477" s="3">
        <f t="shared" si="94"/>
        <v>19.603341852791267</v>
      </c>
      <c r="I1477" s="3">
        <f>COUNTIF(Expirydates!$A$2:$A$233,Analysis!A1477)</f>
        <v>0</v>
      </c>
      <c r="J1477" s="20">
        <f t="shared" si="92"/>
        <v>19.603341852791267</v>
      </c>
      <c r="K1477" s="3">
        <f>COUNTIF(Expirydates!$B$2:$B$233,Analysis!A1477)</f>
        <v>0</v>
      </c>
      <c r="L1477" s="3">
        <f t="shared" si="95"/>
        <v>19.603341852791267</v>
      </c>
      <c r="M1477" s="3">
        <f>COUNTIF(Expirydates!$C$2:$C$233,Analysis!A1477)</f>
        <v>0</v>
      </c>
    </row>
    <row r="1478" spans="1:13">
      <c r="A1478" s="8">
        <v>39940</v>
      </c>
      <c r="B1478" s="3">
        <v>3617.15</v>
      </c>
      <c r="C1478" s="3">
        <v>3692.05</v>
      </c>
      <c r="D1478" s="3">
        <v>3617.15</v>
      </c>
      <c r="E1478" s="3">
        <v>3683.9</v>
      </c>
      <c r="F1478" s="3">
        <v>326304598</v>
      </c>
      <c r="G1478" s="3">
        <f t="shared" si="93"/>
        <v>19.603341852791267</v>
      </c>
      <c r="H1478" s="3">
        <f t="shared" si="94"/>
        <v>19.827026828792327</v>
      </c>
      <c r="I1478" s="3">
        <f>COUNTIF(Expirydates!$A$2:$A$233,Analysis!A1478)</f>
        <v>0</v>
      </c>
      <c r="J1478" s="20">
        <f t="shared" si="92"/>
        <v>19.827026828792327</v>
      </c>
      <c r="K1478" s="3">
        <f>COUNTIF(Expirydates!$B$2:$B$233,Analysis!A1478)</f>
        <v>0</v>
      </c>
      <c r="L1478" s="3">
        <f t="shared" si="95"/>
        <v>19.827026828792327</v>
      </c>
      <c r="M1478" s="3">
        <f>COUNTIF(Expirydates!$C$2:$C$233,Analysis!A1478)</f>
        <v>0</v>
      </c>
    </row>
    <row r="1479" spans="1:13">
      <c r="A1479" s="8">
        <v>39939</v>
      </c>
      <c r="B1479" s="3">
        <v>3662</v>
      </c>
      <c r="C1479" s="3">
        <v>3717.05</v>
      </c>
      <c r="D1479" s="3">
        <v>3608.65</v>
      </c>
      <c r="E1479" s="3">
        <v>3625.05</v>
      </c>
      <c r="F1479" s="3">
        <v>408101644</v>
      </c>
      <c r="G1479" s="3">
        <f t="shared" si="93"/>
        <v>19.827026828792327</v>
      </c>
      <c r="H1479" s="3">
        <f t="shared" si="94"/>
        <v>19.906970752273935</v>
      </c>
      <c r="I1479" s="3">
        <f>COUNTIF(Expirydates!$A$2:$A$233,Analysis!A1479)</f>
        <v>0</v>
      </c>
      <c r="J1479" s="20">
        <f t="shared" si="92"/>
        <v>19.906970752273935</v>
      </c>
      <c r="K1479" s="3">
        <f>COUNTIF(Expirydates!$B$2:$B$233,Analysis!A1479)</f>
        <v>0</v>
      </c>
      <c r="L1479" s="3">
        <f t="shared" si="95"/>
        <v>19.906970752273935</v>
      </c>
      <c r="M1479" s="3">
        <f>COUNTIF(Expirydates!$C$2:$C$233,Analysis!A1479)</f>
        <v>0</v>
      </c>
    </row>
    <row r="1480" spans="1:13">
      <c r="A1480" s="8">
        <v>39938</v>
      </c>
      <c r="B1480" s="3">
        <v>3664.5</v>
      </c>
      <c r="C1480" s="3">
        <v>3682.2</v>
      </c>
      <c r="D1480" s="3">
        <v>3618.75</v>
      </c>
      <c r="E1480" s="3">
        <v>3661.9</v>
      </c>
      <c r="F1480" s="3">
        <v>442066443</v>
      </c>
      <c r="G1480" s="3">
        <f t="shared" si="93"/>
        <v>19.906970752273935</v>
      </c>
      <c r="H1480" s="3">
        <f t="shared" si="94"/>
        <v>19.712296498033858</v>
      </c>
      <c r="I1480" s="3">
        <f>COUNTIF(Expirydates!$A$2:$A$233,Analysis!A1480)</f>
        <v>0</v>
      </c>
      <c r="J1480" s="20">
        <f t="shared" si="92"/>
        <v>19.712296498033858</v>
      </c>
      <c r="K1480" s="3">
        <f>COUNTIF(Expirydates!$B$2:$B$233,Analysis!A1480)</f>
        <v>0</v>
      </c>
      <c r="L1480" s="3">
        <f t="shared" si="95"/>
        <v>19.712296498033858</v>
      </c>
      <c r="M1480" s="3">
        <f>COUNTIF(Expirydates!$C$2:$C$233,Analysis!A1480)</f>
        <v>0</v>
      </c>
    </row>
    <row r="1481" spans="1:13">
      <c r="A1481" s="8">
        <v>39937</v>
      </c>
      <c r="B1481" s="3">
        <v>3478.7</v>
      </c>
      <c r="C1481" s="3">
        <v>3664.5</v>
      </c>
      <c r="D1481" s="3">
        <v>3478.7</v>
      </c>
      <c r="E1481" s="3">
        <v>3654</v>
      </c>
      <c r="F1481" s="3">
        <v>363866099</v>
      </c>
      <c r="G1481" s="3">
        <f t="shared" si="93"/>
        <v>19.712296498033858</v>
      </c>
      <c r="H1481" s="3">
        <f t="shared" si="94"/>
        <v>19.996732110693124</v>
      </c>
      <c r="I1481" s="3">
        <f>COUNTIF(Expirydates!$A$2:$A$233,Analysis!A1481)</f>
        <v>0</v>
      </c>
      <c r="J1481" s="20">
        <f t="shared" si="92"/>
        <v>19.996732110693124</v>
      </c>
      <c r="K1481" s="3">
        <f>COUNTIF(Expirydates!$B$2:$B$233,Analysis!A1481)</f>
        <v>0</v>
      </c>
      <c r="L1481" s="3">
        <f t="shared" si="95"/>
        <v>19.996732110693124</v>
      </c>
      <c r="M1481" s="3">
        <f>COUNTIF(Expirydates!$C$2:$C$233,Analysis!A1481)</f>
        <v>0</v>
      </c>
    </row>
    <row r="1482" spans="1:13">
      <c r="A1482" s="8">
        <v>39932</v>
      </c>
      <c r="B1482" s="3">
        <v>3371.65</v>
      </c>
      <c r="C1482" s="3">
        <v>3486.4</v>
      </c>
      <c r="D1482" s="3">
        <v>3366.7</v>
      </c>
      <c r="E1482" s="3">
        <v>3473.95</v>
      </c>
      <c r="F1482" s="3">
        <v>483582317</v>
      </c>
      <c r="G1482" s="3">
        <f t="shared" si="93"/>
        <v>19.996732110693124</v>
      </c>
      <c r="H1482" s="3">
        <f t="shared" si="94"/>
        <v>19.475461823981366</v>
      </c>
      <c r="I1482" s="3">
        <f>COUNTIF(Expirydates!$A$2:$A$233,Analysis!A1482)</f>
        <v>0</v>
      </c>
      <c r="J1482" s="20">
        <f t="shared" si="92"/>
        <v>19.475461823981366</v>
      </c>
      <c r="K1482" s="3">
        <f>COUNTIF(Expirydates!$B$2:$B$233,Analysis!A1482)</f>
        <v>0</v>
      </c>
      <c r="L1482" s="3">
        <f t="shared" si="95"/>
        <v>19.475461823981366</v>
      </c>
      <c r="M1482" s="3">
        <f>COUNTIF(Expirydates!$C$2:$C$233,Analysis!A1482)</f>
        <v>0</v>
      </c>
    </row>
    <row r="1483" spans="1:13">
      <c r="A1483" s="8">
        <v>39931</v>
      </c>
      <c r="B1483" s="3">
        <v>3469.5</v>
      </c>
      <c r="C1483" s="3">
        <v>3471.95</v>
      </c>
      <c r="D1483" s="3">
        <v>3351.5</v>
      </c>
      <c r="E1483" s="3">
        <v>3362.35</v>
      </c>
      <c r="F1483" s="3">
        <v>287134649</v>
      </c>
      <c r="G1483" s="3">
        <f t="shared" si="93"/>
        <v>19.475461823981366</v>
      </c>
      <c r="H1483" s="3">
        <f t="shared" si="94"/>
        <v>19.571051153126291</v>
      </c>
      <c r="I1483" s="3">
        <f>COUNTIF(Expirydates!$A$2:$A$233,Analysis!A1483)</f>
        <v>0</v>
      </c>
      <c r="J1483" s="20">
        <f t="shared" si="92"/>
        <v>19.571051153126291</v>
      </c>
      <c r="K1483" s="3">
        <f>COUNTIF(Expirydates!$B$2:$B$233,Analysis!A1483)</f>
        <v>0</v>
      </c>
      <c r="L1483" s="3">
        <f t="shared" si="95"/>
        <v>19.571051153126291</v>
      </c>
      <c r="M1483" s="3">
        <f>COUNTIF(Expirydates!$C$2:$C$233,Analysis!A1483)</f>
        <v>0</v>
      </c>
    </row>
    <row r="1484" spans="1:13">
      <c r="A1484" s="8">
        <v>39930</v>
      </c>
      <c r="B1484" s="3">
        <v>3481.3</v>
      </c>
      <c r="C1484" s="3">
        <v>3517.25</v>
      </c>
      <c r="D1484" s="3">
        <v>3435.3</v>
      </c>
      <c r="E1484" s="3">
        <v>3470</v>
      </c>
      <c r="F1484" s="3">
        <v>315936295</v>
      </c>
      <c r="G1484" s="3">
        <f t="shared" si="93"/>
        <v>19.571051153126291</v>
      </c>
      <c r="H1484" s="3">
        <f t="shared" si="94"/>
        <v>19.5395129519232</v>
      </c>
      <c r="I1484" s="3">
        <f>COUNTIF(Expirydates!$A$2:$A$233,Analysis!A1484)</f>
        <v>0</v>
      </c>
      <c r="J1484" s="20">
        <f t="shared" si="92"/>
        <v>19.5395129519232</v>
      </c>
      <c r="K1484" s="3">
        <f>COUNTIF(Expirydates!$B$2:$B$233,Analysis!A1484)</f>
        <v>0</v>
      </c>
      <c r="L1484" s="3">
        <f t="shared" si="95"/>
        <v>19.5395129519232</v>
      </c>
      <c r="M1484" s="3">
        <f>COUNTIF(Expirydates!$C$2:$C$233,Analysis!A1484)</f>
        <v>0</v>
      </c>
    </row>
    <row r="1485" spans="1:13">
      <c r="A1485" s="8">
        <v>39927</v>
      </c>
      <c r="B1485" s="3">
        <v>3423.6</v>
      </c>
      <c r="C1485" s="3">
        <v>3491.35</v>
      </c>
      <c r="D1485" s="3">
        <v>3402.9</v>
      </c>
      <c r="E1485" s="3">
        <v>3480.75</v>
      </c>
      <c r="F1485" s="3">
        <v>306127718</v>
      </c>
      <c r="G1485" s="3">
        <f t="shared" si="93"/>
        <v>19.5395129519232</v>
      </c>
      <c r="H1485" s="3">
        <f t="shared" si="94"/>
        <v>19.570274730133427</v>
      </c>
      <c r="I1485" s="3">
        <f>COUNTIF(Expirydates!$A$2:$A$233,Analysis!A1485)</f>
        <v>0</v>
      </c>
      <c r="J1485" s="20">
        <f t="shared" si="92"/>
        <v>19.570274730133427</v>
      </c>
      <c r="K1485" s="3">
        <f>COUNTIF(Expirydates!$B$2:$B$233,Analysis!A1485)</f>
        <v>0</v>
      </c>
      <c r="L1485" s="3">
        <f t="shared" si="95"/>
        <v>19.570274730133427</v>
      </c>
      <c r="M1485" s="3">
        <f>COUNTIF(Expirydates!$C$2:$C$233,Analysis!A1485)</f>
        <v>0</v>
      </c>
    </row>
    <row r="1486" spans="1:13">
      <c r="A1486" s="8">
        <v>39926</v>
      </c>
      <c r="B1486" s="3">
        <v>3330.5</v>
      </c>
      <c r="C1486" s="3">
        <v>3439.9</v>
      </c>
      <c r="D1486" s="3">
        <v>3310.5</v>
      </c>
      <c r="E1486" s="3">
        <v>3423.7</v>
      </c>
      <c r="F1486" s="3">
        <v>315691090</v>
      </c>
      <c r="G1486" s="3">
        <f t="shared" si="93"/>
        <v>19.570274730133427</v>
      </c>
      <c r="H1486" s="3">
        <f t="shared" si="94"/>
        <v>19.606366312416309</v>
      </c>
      <c r="I1486" s="3">
        <f>COUNTIF(Expirydates!$A$2:$A$233,Analysis!A1486)</f>
        <v>0</v>
      </c>
      <c r="J1486" s="20">
        <f t="shared" si="92"/>
        <v>19.606366312416309</v>
      </c>
      <c r="K1486" s="3">
        <f>COUNTIF(Expirydates!$B$2:$B$233,Analysis!A1486)</f>
        <v>0</v>
      </c>
      <c r="L1486" s="3">
        <f t="shared" si="95"/>
        <v>19.606366312416309</v>
      </c>
      <c r="M1486" s="3">
        <f>COUNTIF(Expirydates!$C$2:$C$233,Analysis!A1486)</f>
        <v>1</v>
      </c>
    </row>
    <row r="1487" spans="1:13">
      <c r="A1487" s="8">
        <v>39925</v>
      </c>
      <c r="B1487" s="3">
        <v>3364.6</v>
      </c>
      <c r="C1487" s="3">
        <v>3401.1</v>
      </c>
      <c r="D1487" s="3">
        <v>3296.9</v>
      </c>
      <c r="E1487" s="3">
        <v>3330.3</v>
      </c>
      <c r="F1487" s="3">
        <v>327292987</v>
      </c>
      <c r="G1487" s="3">
        <f t="shared" si="93"/>
        <v>19.606366312416309</v>
      </c>
      <c r="H1487" s="3">
        <f t="shared" si="94"/>
        <v>19.658092039057834</v>
      </c>
      <c r="I1487" s="3">
        <f>COUNTIF(Expirydates!$A$2:$A$233,Analysis!A1487)</f>
        <v>0</v>
      </c>
      <c r="J1487" s="20">
        <f t="shared" si="92"/>
        <v>19.658092039057834</v>
      </c>
      <c r="K1487" s="3">
        <f>COUNTIF(Expirydates!$B$2:$B$233,Analysis!A1487)</f>
        <v>0</v>
      </c>
      <c r="L1487" s="3">
        <f t="shared" si="95"/>
        <v>19.658092039057834</v>
      </c>
      <c r="M1487" s="3">
        <f>COUNTIF(Expirydates!$C$2:$C$233,Analysis!A1487)</f>
        <v>0</v>
      </c>
    </row>
    <row r="1488" spans="1:13">
      <c r="A1488" s="8">
        <v>39924</v>
      </c>
      <c r="B1488" s="3">
        <v>3376.85</v>
      </c>
      <c r="C1488" s="3">
        <v>3414.7</v>
      </c>
      <c r="D1488" s="3">
        <v>3309.35</v>
      </c>
      <c r="E1488" s="3">
        <v>3365.3</v>
      </c>
      <c r="F1488" s="3">
        <v>344667947</v>
      </c>
      <c r="G1488" s="3">
        <f t="shared" si="93"/>
        <v>19.658092039057834</v>
      </c>
      <c r="H1488" s="3">
        <f t="shared" si="94"/>
        <v>19.649732437473769</v>
      </c>
      <c r="I1488" s="3">
        <f>COUNTIF(Expirydates!$A$2:$A$233,Analysis!A1488)</f>
        <v>0</v>
      </c>
      <c r="J1488" s="20">
        <f t="shared" si="92"/>
        <v>19.649732437473769</v>
      </c>
      <c r="K1488" s="3">
        <f>COUNTIF(Expirydates!$B$2:$B$233,Analysis!A1488)</f>
        <v>0</v>
      </c>
      <c r="L1488" s="3">
        <f t="shared" si="95"/>
        <v>19.649732437473769</v>
      </c>
      <c r="M1488" s="3">
        <f>COUNTIF(Expirydates!$C$2:$C$233,Analysis!A1488)</f>
        <v>0</v>
      </c>
    </row>
    <row r="1489" spans="1:13">
      <c r="A1489" s="8">
        <v>39923</v>
      </c>
      <c r="B1489" s="3">
        <v>3384.75</v>
      </c>
      <c r="C1489" s="3">
        <v>3441.1</v>
      </c>
      <c r="D1489" s="3">
        <v>3339.45</v>
      </c>
      <c r="E1489" s="3">
        <v>3377.1</v>
      </c>
      <c r="F1489" s="3">
        <v>341798670</v>
      </c>
      <c r="G1489" s="3">
        <f t="shared" si="93"/>
        <v>19.649732437473769</v>
      </c>
      <c r="H1489" s="3">
        <f t="shared" si="94"/>
        <v>20.012280310944899</v>
      </c>
      <c r="I1489" s="3">
        <f>COUNTIF(Expirydates!$A$2:$A$233,Analysis!A1489)</f>
        <v>0</v>
      </c>
      <c r="J1489" s="20">
        <f t="shared" si="92"/>
        <v>20.012280310944899</v>
      </c>
      <c r="K1489" s="3">
        <f>COUNTIF(Expirydates!$B$2:$B$233,Analysis!A1489)</f>
        <v>0</v>
      </c>
      <c r="L1489" s="3">
        <f t="shared" si="95"/>
        <v>20.012280310944899</v>
      </c>
      <c r="M1489" s="3">
        <f>COUNTIF(Expirydates!$C$2:$C$233,Analysis!A1489)</f>
        <v>0</v>
      </c>
    </row>
    <row r="1490" spans="1:13">
      <c r="A1490" s="8">
        <v>39920</v>
      </c>
      <c r="B1490" s="3">
        <v>3369.5</v>
      </c>
      <c r="C1490" s="3">
        <v>3489.85</v>
      </c>
      <c r="D1490" s="3">
        <v>3359.25</v>
      </c>
      <c r="E1490" s="3">
        <v>3384.4</v>
      </c>
      <c r="F1490" s="3">
        <v>491159908</v>
      </c>
      <c r="G1490" s="3">
        <f t="shared" si="93"/>
        <v>20.012280310944899</v>
      </c>
      <c r="H1490" s="3">
        <f t="shared" si="94"/>
        <v>20.142643323914925</v>
      </c>
      <c r="I1490" s="3">
        <f>COUNTIF(Expirydates!$A$2:$A$233,Analysis!A1490)</f>
        <v>0</v>
      </c>
      <c r="J1490" s="20">
        <f t="shared" si="92"/>
        <v>20.142643323914925</v>
      </c>
      <c r="K1490" s="3">
        <f>COUNTIF(Expirydates!$B$2:$B$233,Analysis!A1490)</f>
        <v>0</v>
      </c>
      <c r="L1490" s="3">
        <f t="shared" si="95"/>
        <v>20.142643323914925</v>
      </c>
      <c r="M1490" s="3">
        <f>COUNTIF(Expirydates!$C$2:$C$233,Analysis!A1490)</f>
        <v>0</v>
      </c>
    </row>
    <row r="1491" spans="1:13">
      <c r="A1491" s="8">
        <v>39919</v>
      </c>
      <c r="B1491" s="3">
        <v>3484.35</v>
      </c>
      <c r="C1491" s="3">
        <v>3511.25</v>
      </c>
      <c r="D1491" s="3">
        <v>3354.2</v>
      </c>
      <c r="E1491" s="3">
        <v>3369.5</v>
      </c>
      <c r="F1491" s="3">
        <v>559549931</v>
      </c>
      <c r="G1491" s="3">
        <f t="shared" si="93"/>
        <v>20.142643323914925</v>
      </c>
      <c r="H1491" s="3">
        <f t="shared" si="94"/>
        <v>19.943447878840804</v>
      </c>
      <c r="I1491" s="3">
        <f>COUNTIF(Expirydates!$A$2:$A$233,Analysis!A1491)</f>
        <v>0</v>
      </c>
      <c r="J1491" s="20">
        <f t="shared" si="92"/>
        <v>19.943447878840804</v>
      </c>
      <c r="K1491" s="3">
        <f>COUNTIF(Expirydates!$B$2:$B$233,Analysis!A1491)</f>
        <v>0</v>
      </c>
      <c r="L1491" s="3">
        <f t="shared" si="95"/>
        <v>19.943447878840804</v>
      </c>
      <c r="M1491" s="3">
        <f>COUNTIF(Expirydates!$C$2:$C$233,Analysis!A1491)</f>
        <v>0</v>
      </c>
    </row>
    <row r="1492" spans="1:13">
      <c r="A1492" s="8">
        <v>39918</v>
      </c>
      <c r="B1492" s="3">
        <v>3381.45</v>
      </c>
      <c r="C1492" s="3">
        <v>3497.55</v>
      </c>
      <c r="D1492" s="3">
        <v>3311.8</v>
      </c>
      <c r="E1492" s="3">
        <v>3484.15</v>
      </c>
      <c r="F1492" s="3">
        <v>458489468</v>
      </c>
      <c r="G1492" s="3">
        <f t="shared" si="93"/>
        <v>19.943447878840804</v>
      </c>
      <c r="H1492" s="3">
        <f t="shared" si="94"/>
        <v>19.619241834333852</v>
      </c>
      <c r="I1492" s="3">
        <f>COUNTIF(Expirydates!$A$2:$A$233,Analysis!A1492)</f>
        <v>0</v>
      </c>
      <c r="J1492" s="20">
        <f t="shared" si="92"/>
        <v>19.619241834333852</v>
      </c>
      <c r="K1492" s="3">
        <f>COUNTIF(Expirydates!$B$2:$B$233,Analysis!A1492)</f>
        <v>0</v>
      </c>
      <c r="L1492" s="3">
        <f t="shared" si="95"/>
        <v>19.619241834333852</v>
      </c>
      <c r="M1492" s="3">
        <f>COUNTIF(Expirydates!$C$2:$C$233,Analysis!A1492)</f>
        <v>0</v>
      </c>
    </row>
    <row r="1493" spans="1:13">
      <c r="A1493" s="8">
        <v>39916</v>
      </c>
      <c r="B1493" s="3">
        <v>3342.2</v>
      </c>
      <c r="C1493" s="3">
        <v>3417.8</v>
      </c>
      <c r="D1493" s="3">
        <v>3334.15</v>
      </c>
      <c r="E1493" s="3">
        <v>3382.6</v>
      </c>
      <c r="F1493" s="3">
        <v>331534301</v>
      </c>
      <c r="G1493" s="3">
        <f t="shared" si="93"/>
        <v>19.619241834333852</v>
      </c>
      <c r="H1493" s="3">
        <f t="shared" si="94"/>
        <v>19.842916311903082</v>
      </c>
      <c r="I1493" s="3">
        <f>COUNTIF(Expirydates!$A$2:$A$233,Analysis!A1493)</f>
        <v>0</v>
      </c>
      <c r="J1493" s="20">
        <f t="shared" si="92"/>
        <v>19.842916311903082</v>
      </c>
      <c r="K1493" s="3">
        <f>COUNTIF(Expirydates!$B$2:$B$233,Analysis!A1493)</f>
        <v>0</v>
      </c>
      <c r="L1493" s="3">
        <f t="shared" si="95"/>
        <v>19.842916311903082</v>
      </c>
      <c r="M1493" s="3">
        <f>COUNTIF(Expirydates!$C$2:$C$233,Analysis!A1493)</f>
        <v>0</v>
      </c>
    </row>
    <row r="1494" spans="1:13">
      <c r="A1494" s="8">
        <v>39912</v>
      </c>
      <c r="B1494" s="3">
        <v>3346</v>
      </c>
      <c r="C1494" s="3">
        <v>3401.15</v>
      </c>
      <c r="D1494" s="3">
        <v>3307.05</v>
      </c>
      <c r="E1494" s="3">
        <v>3342.05</v>
      </c>
      <c r="F1494" s="3">
        <v>414637960</v>
      </c>
      <c r="G1494" s="3">
        <f t="shared" si="93"/>
        <v>19.842916311903082</v>
      </c>
      <c r="H1494" s="3">
        <f t="shared" si="94"/>
        <v>19.829299635480197</v>
      </c>
      <c r="I1494" s="3">
        <f>COUNTIF(Expirydates!$A$2:$A$233,Analysis!A1494)</f>
        <v>0</v>
      </c>
      <c r="J1494" s="20">
        <f t="shared" si="92"/>
        <v>19.829299635480197</v>
      </c>
      <c r="K1494" s="3">
        <f>COUNTIF(Expirydates!$B$2:$B$233,Analysis!A1494)</f>
        <v>0</v>
      </c>
      <c r="L1494" s="3">
        <f t="shared" si="95"/>
        <v>19.829299635480197</v>
      </c>
      <c r="M1494" s="3">
        <f>COUNTIF(Expirydates!$C$2:$C$233,Analysis!A1494)</f>
        <v>0</v>
      </c>
    </row>
    <row r="1495" spans="1:13">
      <c r="A1495" s="8">
        <v>39911</v>
      </c>
      <c r="B1495" s="3">
        <v>3255.35</v>
      </c>
      <c r="C1495" s="3">
        <v>3357.05</v>
      </c>
      <c r="D1495" s="3">
        <v>3149.25</v>
      </c>
      <c r="E1495" s="3">
        <v>3342.95</v>
      </c>
      <c r="F1495" s="3">
        <v>409030235</v>
      </c>
      <c r="G1495" s="3">
        <f t="shared" si="93"/>
        <v>19.829299635480197</v>
      </c>
      <c r="H1495" s="3">
        <f t="shared" si="94"/>
        <v>19.693430079165314</v>
      </c>
      <c r="I1495" s="3">
        <f>COUNTIF(Expirydates!$A$2:$A$233,Analysis!A1495)</f>
        <v>0</v>
      </c>
      <c r="J1495" s="20">
        <f t="shared" si="92"/>
        <v>19.693430079165314</v>
      </c>
      <c r="K1495" s="3">
        <f>COUNTIF(Expirydates!$B$2:$B$233,Analysis!A1495)</f>
        <v>0</v>
      </c>
      <c r="L1495" s="3">
        <f t="shared" si="95"/>
        <v>19.693430079165314</v>
      </c>
      <c r="M1495" s="3">
        <f>COUNTIF(Expirydates!$C$2:$C$233,Analysis!A1495)</f>
        <v>0</v>
      </c>
    </row>
    <row r="1496" spans="1:13">
      <c r="A1496" s="8">
        <v>39909</v>
      </c>
      <c r="B1496" s="3">
        <v>3211.35</v>
      </c>
      <c r="C1496" s="3">
        <v>3303.9</v>
      </c>
      <c r="D1496" s="3">
        <v>3211.35</v>
      </c>
      <c r="E1496" s="3">
        <v>3256.6</v>
      </c>
      <c r="F1496" s="3">
        <v>357065601</v>
      </c>
      <c r="G1496" s="3">
        <f t="shared" si="93"/>
        <v>19.693430079165314</v>
      </c>
      <c r="H1496" s="3">
        <f t="shared" si="94"/>
        <v>19.731271105328439</v>
      </c>
      <c r="I1496" s="3">
        <f>COUNTIF(Expirydates!$A$2:$A$233,Analysis!A1496)</f>
        <v>0</v>
      </c>
      <c r="J1496" s="20">
        <f t="shared" si="92"/>
        <v>19.731271105328439</v>
      </c>
      <c r="K1496" s="3">
        <f>COUNTIF(Expirydates!$B$2:$B$233,Analysis!A1496)</f>
        <v>0</v>
      </c>
      <c r="L1496" s="3">
        <f t="shared" si="95"/>
        <v>19.731271105328439</v>
      </c>
      <c r="M1496" s="3">
        <f>COUNTIF(Expirydates!$C$2:$C$233,Analysis!A1496)</f>
        <v>0</v>
      </c>
    </row>
    <row r="1497" spans="1:13">
      <c r="A1497" s="8">
        <v>39905</v>
      </c>
      <c r="B1497" s="3">
        <v>3061.05</v>
      </c>
      <c r="C1497" s="3">
        <v>3228.75</v>
      </c>
      <c r="D1497" s="3">
        <v>3061.05</v>
      </c>
      <c r="E1497" s="3">
        <v>3211.05</v>
      </c>
      <c r="F1497" s="3">
        <v>370836234</v>
      </c>
      <c r="G1497" s="3">
        <f t="shared" si="93"/>
        <v>19.731271105328439</v>
      </c>
      <c r="H1497" s="3">
        <f t="shared" si="94"/>
        <v>19.582086532092983</v>
      </c>
      <c r="I1497" s="3">
        <f>COUNTIF(Expirydates!$A$2:$A$233,Analysis!A1497)</f>
        <v>0</v>
      </c>
      <c r="J1497" s="20">
        <f t="shared" si="92"/>
        <v>19.582086532092983</v>
      </c>
      <c r="K1497" s="3">
        <f>COUNTIF(Expirydates!$B$2:$B$233,Analysis!A1497)</f>
        <v>0</v>
      </c>
      <c r="L1497" s="3">
        <f t="shared" si="95"/>
        <v>19.582086532092983</v>
      </c>
      <c r="M1497" s="3">
        <f>COUNTIF(Expirydates!$C$2:$C$233,Analysis!A1497)</f>
        <v>0</v>
      </c>
    </row>
    <row r="1498" spans="1:13">
      <c r="A1498" s="8">
        <v>39904</v>
      </c>
      <c r="B1498" s="3">
        <v>3023.85</v>
      </c>
      <c r="C1498" s="3">
        <v>3069.3</v>
      </c>
      <c r="D1498" s="3">
        <v>2965.7</v>
      </c>
      <c r="E1498" s="3">
        <v>3060.35</v>
      </c>
      <c r="F1498" s="3">
        <v>319442080</v>
      </c>
      <c r="G1498" s="3">
        <f t="shared" si="93"/>
        <v>19.582086532092983</v>
      </c>
      <c r="H1498" s="3">
        <f t="shared" si="94"/>
        <v>19.648563060179011</v>
      </c>
      <c r="I1498" s="3">
        <f>COUNTIF(Expirydates!$A$2:$A$233,Analysis!A1498)</f>
        <v>0</v>
      </c>
      <c r="J1498" s="20">
        <f t="shared" si="92"/>
        <v>19.648563060179011</v>
      </c>
      <c r="K1498" s="3">
        <f>COUNTIF(Expirydates!$B$2:$B$233,Analysis!A1498)</f>
        <v>0</v>
      </c>
      <c r="L1498" s="3">
        <f t="shared" si="95"/>
        <v>19.648563060179011</v>
      </c>
      <c r="M1498" s="3">
        <f>COUNTIF(Expirydates!$C$2:$C$233,Analysis!A1498)</f>
        <v>0</v>
      </c>
    </row>
    <row r="1499" spans="1:13">
      <c r="A1499" s="8">
        <v>39903</v>
      </c>
      <c r="B1499" s="3">
        <v>2981.7</v>
      </c>
      <c r="C1499" s="3">
        <v>3054.3</v>
      </c>
      <c r="D1499" s="3">
        <v>2966.4</v>
      </c>
      <c r="E1499" s="3">
        <v>3020.95</v>
      </c>
      <c r="F1499" s="3">
        <v>341399212</v>
      </c>
      <c r="G1499" s="3">
        <f t="shared" si="93"/>
        <v>19.648563060179011</v>
      </c>
      <c r="H1499" s="3">
        <f t="shared" si="94"/>
        <v>19.435115654242342</v>
      </c>
      <c r="I1499" s="3">
        <f>COUNTIF(Expirydates!$A$2:$A$233,Analysis!A1499)</f>
        <v>0</v>
      </c>
      <c r="J1499" s="20">
        <f t="shared" si="92"/>
        <v>19.435115654242342</v>
      </c>
      <c r="K1499" s="3">
        <f>COUNTIF(Expirydates!$B$2:$B$233,Analysis!A1499)</f>
        <v>0</v>
      </c>
      <c r="L1499" s="3">
        <f t="shared" si="95"/>
        <v>19.435115654242342</v>
      </c>
      <c r="M1499" s="3">
        <f>COUNTIF(Expirydates!$C$2:$C$233,Analysis!A1499)</f>
        <v>0</v>
      </c>
    </row>
    <row r="1500" spans="1:13">
      <c r="A1500" s="8">
        <v>39902</v>
      </c>
      <c r="B1500" s="3">
        <v>3108.75</v>
      </c>
      <c r="C1500" s="3">
        <v>3110.2</v>
      </c>
      <c r="D1500" s="3">
        <v>2962.4</v>
      </c>
      <c r="E1500" s="3">
        <v>2978.15</v>
      </c>
      <c r="F1500" s="3">
        <v>275780455</v>
      </c>
      <c r="G1500" s="3">
        <f t="shared" si="93"/>
        <v>19.435115654242342</v>
      </c>
      <c r="H1500" s="3">
        <f t="shared" si="94"/>
        <v>19.604162534098229</v>
      </c>
      <c r="I1500" s="3">
        <f>COUNTIF(Expirydates!$A$2:$A$233,Analysis!A1500)</f>
        <v>0</v>
      </c>
      <c r="J1500" s="20">
        <f t="shared" si="92"/>
        <v>19.604162534098229</v>
      </c>
      <c r="K1500" s="3">
        <f>COUNTIF(Expirydates!$B$2:$B$233,Analysis!A1500)</f>
        <v>0</v>
      </c>
      <c r="L1500" s="3">
        <f t="shared" si="95"/>
        <v>19.604162534098229</v>
      </c>
      <c r="M1500" s="3">
        <f>COUNTIF(Expirydates!$C$2:$C$233,Analysis!A1500)</f>
        <v>0</v>
      </c>
    </row>
    <row r="1501" spans="1:13">
      <c r="A1501" s="8">
        <v>39899</v>
      </c>
      <c r="B1501" s="3">
        <v>3079.4</v>
      </c>
      <c r="C1501" s="3">
        <v>3123.35</v>
      </c>
      <c r="D1501" s="3">
        <v>3055.9</v>
      </c>
      <c r="E1501" s="3">
        <v>3108.65</v>
      </c>
      <c r="F1501" s="3">
        <v>326572500</v>
      </c>
      <c r="G1501" s="3">
        <f t="shared" si="93"/>
        <v>19.604162534098229</v>
      </c>
      <c r="H1501" s="3">
        <f t="shared" si="94"/>
        <v>19.846637165529025</v>
      </c>
      <c r="I1501" s="3">
        <f>COUNTIF(Expirydates!$A$2:$A$233,Analysis!A1501)</f>
        <v>0</v>
      </c>
      <c r="J1501" s="20">
        <f t="shared" si="92"/>
        <v>19.846637165529025</v>
      </c>
      <c r="K1501" s="3">
        <f>COUNTIF(Expirydates!$B$2:$B$233,Analysis!A1501)</f>
        <v>1</v>
      </c>
      <c r="L1501" s="3">
        <f t="shared" si="95"/>
        <v>19.846637165529025</v>
      </c>
      <c r="M1501" s="3">
        <f>COUNTIF(Expirydates!$C$2:$C$233,Analysis!A1501)</f>
        <v>0</v>
      </c>
    </row>
    <row r="1502" spans="1:13">
      <c r="A1502" s="8">
        <v>39898</v>
      </c>
      <c r="B1502" s="3">
        <v>2982.25</v>
      </c>
      <c r="C1502" s="3">
        <v>3103.35</v>
      </c>
      <c r="D1502" s="3">
        <v>2982.25</v>
      </c>
      <c r="E1502" s="3">
        <v>3082.25</v>
      </c>
      <c r="F1502" s="3">
        <v>416183641</v>
      </c>
      <c r="G1502" s="3">
        <f t="shared" si="93"/>
        <v>19.846637165529025</v>
      </c>
      <c r="H1502" s="3">
        <f t="shared" si="94"/>
        <v>19.765236857587091</v>
      </c>
      <c r="I1502" s="3">
        <f>COUNTIF(Expirydates!$A$2:$A$233,Analysis!A1502)</f>
        <v>1</v>
      </c>
      <c r="J1502" s="20">
        <f t="shared" si="92"/>
        <v>19.765236857587091</v>
      </c>
      <c r="K1502" s="3">
        <f>COUNTIF(Expirydates!$B$2:$B$233,Analysis!A1502)</f>
        <v>0</v>
      </c>
      <c r="L1502" s="3">
        <f t="shared" si="95"/>
        <v>19.765236857587091</v>
      </c>
      <c r="M1502" s="3">
        <f>COUNTIF(Expirydates!$C$2:$C$233,Analysis!A1502)</f>
        <v>0</v>
      </c>
    </row>
    <row r="1503" spans="1:13">
      <c r="A1503" s="8">
        <v>39897</v>
      </c>
      <c r="B1503" s="3">
        <v>2938.8</v>
      </c>
      <c r="C1503" s="3">
        <v>2996.5</v>
      </c>
      <c r="D1503" s="3">
        <v>2923.3</v>
      </c>
      <c r="E1503" s="3">
        <v>2984.35</v>
      </c>
      <c r="F1503" s="3">
        <v>383648320</v>
      </c>
      <c r="G1503" s="3">
        <f t="shared" si="93"/>
        <v>19.765236857587091</v>
      </c>
      <c r="H1503" s="3">
        <f t="shared" si="94"/>
        <v>19.763851492505967</v>
      </c>
      <c r="I1503" s="3">
        <f>COUNTIF(Expirydates!$A$2:$A$233,Analysis!A1503)</f>
        <v>0</v>
      </c>
      <c r="J1503" s="20">
        <f t="shared" si="92"/>
        <v>19.763851492505967</v>
      </c>
      <c r="K1503" s="3">
        <f>COUNTIF(Expirydates!$B$2:$B$233,Analysis!A1503)</f>
        <v>0</v>
      </c>
      <c r="L1503" s="3">
        <f t="shared" si="95"/>
        <v>19.763851492505967</v>
      </c>
      <c r="M1503" s="3">
        <f>COUNTIF(Expirydates!$C$2:$C$233,Analysis!A1503)</f>
        <v>0</v>
      </c>
    </row>
    <row r="1504" spans="1:13">
      <c r="A1504" s="8">
        <v>39896</v>
      </c>
      <c r="B1504" s="3">
        <v>2923.8</v>
      </c>
      <c r="C1504" s="3">
        <v>3017.4</v>
      </c>
      <c r="D1504" s="3">
        <v>2914.5</v>
      </c>
      <c r="E1504" s="3">
        <v>2938.7</v>
      </c>
      <c r="F1504" s="3">
        <v>383117195</v>
      </c>
      <c r="G1504" s="3">
        <f t="shared" si="93"/>
        <v>19.763851492505967</v>
      </c>
      <c r="H1504" s="3">
        <f t="shared" si="94"/>
        <v>19.341663148697126</v>
      </c>
      <c r="I1504" s="3">
        <f>COUNTIF(Expirydates!$A$2:$A$233,Analysis!A1504)</f>
        <v>0</v>
      </c>
      <c r="J1504" s="20">
        <f t="shared" si="92"/>
        <v>19.341663148697126</v>
      </c>
      <c r="K1504" s="3">
        <f>COUNTIF(Expirydates!$B$2:$B$233,Analysis!A1504)</f>
        <v>0</v>
      </c>
      <c r="L1504" s="3">
        <f t="shared" si="95"/>
        <v>19.341663148697126</v>
      </c>
      <c r="M1504" s="3">
        <f>COUNTIF(Expirydates!$C$2:$C$233,Analysis!A1504)</f>
        <v>0</v>
      </c>
    </row>
    <row r="1505" spans="1:13">
      <c r="A1505" s="8">
        <v>39895</v>
      </c>
      <c r="B1505" s="3">
        <v>2807.25</v>
      </c>
      <c r="C1505" s="3">
        <v>2949.75</v>
      </c>
      <c r="D1505" s="3">
        <v>2807.25</v>
      </c>
      <c r="E1505" s="3">
        <v>2939.9</v>
      </c>
      <c r="F1505" s="3">
        <v>251175674</v>
      </c>
      <c r="G1505" s="3">
        <f t="shared" si="93"/>
        <v>19.341663148697126</v>
      </c>
      <c r="H1505" s="3">
        <f t="shared" si="94"/>
        <v>19.045757365064819</v>
      </c>
      <c r="I1505" s="3">
        <f>COUNTIF(Expirydates!$A$2:$A$233,Analysis!A1505)</f>
        <v>0</v>
      </c>
      <c r="J1505" s="20">
        <f t="shared" si="92"/>
        <v>19.045757365064819</v>
      </c>
      <c r="K1505" s="3">
        <f>COUNTIF(Expirydates!$B$2:$B$233,Analysis!A1505)</f>
        <v>0</v>
      </c>
      <c r="L1505" s="3">
        <f t="shared" si="95"/>
        <v>19.045757365064819</v>
      </c>
      <c r="M1505" s="3">
        <f>COUNTIF(Expirydates!$C$2:$C$233,Analysis!A1505)</f>
        <v>0</v>
      </c>
    </row>
    <row r="1506" spans="1:13">
      <c r="A1506" s="8">
        <v>39892</v>
      </c>
      <c r="B1506" s="3">
        <v>2807.35</v>
      </c>
      <c r="C1506" s="3">
        <v>2816.1</v>
      </c>
      <c r="D1506" s="3">
        <v>2773.65</v>
      </c>
      <c r="E1506" s="3">
        <v>2807.05</v>
      </c>
      <c r="F1506" s="3">
        <v>186838911</v>
      </c>
      <c r="G1506" s="3">
        <f t="shared" si="93"/>
        <v>19.045757365064819</v>
      </c>
      <c r="H1506" s="3">
        <f t="shared" si="94"/>
        <v>19.224512160987477</v>
      </c>
      <c r="I1506" s="3">
        <f>COUNTIF(Expirydates!$A$2:$A$233,Analysis!A1506)</f>
        <v>0</v>
      </c>
      <c r="J1506" s="20">
        <f t="shared" si="92"/>
        <v>19.224512160987477</v>
      </c>
      <c r="K1506" s="3">
        <f>COUNTIF(Expirydates!$B$2:$B$233,Analysis!A1506)</f>
        <v>0</v>
      </c>
      <c r="L1506" s="3">
        <f t="shared" si="95"/>
        <v>19.224512160987477</v>
      </c>
      <c r="M1506" s="3">
        <f>COUNTIF(Expirydates!$C$2:$C$233,Analysis!A1506)</f>
        <v>0</v>
      </c>
    </row>
    <row r="1507" spans="1:13">
      <c r="A1507" s="8">
        <v>39891</v>
      </c>
      <c r="B1507" s="3">
        <v>2797.05</v>
      </c>
      <c r="C1507" s="3">
        <v>2822.25</v>
      </c>
      <c r="D1507" s="3">
        <v>2771.35</v>
      </c>
      <c r="E1507" s="3">
        <v>2807.15</v>
      </c>
      <c r="F1507" s="3">
        <v>223408426</v>
      </c>
      <c r="G1507" s="3">
        <f t="shared" si="93"/>
        <v>19.224512160987477</v>
      </c>
      <c r="H1507" s="3">
        <f t="shared" si="94"/>
        <v>19.383061537044259</v>
      </c>
      <c r="I1507" s="3">
        <f>COUNTIF(Expirydates!$A$2:$A$233,Analysis!A1507)</f>
        <v>0</v>
      </c>
      <c r="J1507" s="20">
        <f t="shared" si="92"/>
        <v>19.383061537044259</v>
      </c>
      <c r="K1507" s="3">
        <f>COUNTIF(Expirydates!$B$2:$B$233,Analysis!A1507)</f>
        <v>0</v>
      </c>
      <c r="L1507" s="3">
        <f t="shared" si="95"/>
        <v>19.383061537044259</v>
      </c>
      <c r="M1507" s="3">
        <f>COUNTIF(Expirydates!$C$2:$C$233,Analysis!A1507)</f>
        <v>1</v>
      </c>
    </row>
    <row r="1508" spans="1:13">
      <c r="A1508" s="8">
        <v>39890</v>
      </c>
      <c r="B1508" s="3">
        <v>2757.65</v>
      </c>
      <c r="C1508" s="3">
        <v>2836.05</v>
      </c>
      <c r="D1508" s="3">
        <v>2752.25</v>
      </c>
      <c r="E1508" s="3">
        <v>2794.7</v>
      </c>
      <c r="F1508" s="3">
        <v>261792179</v>
      </c>
      <c r="G1508" s="3">
        <f t="shared" si="93"/>
        <v>19.383061537044259</v>
      </c>
      <c r="H1508" s="3">
        <f t="shared" si="94"/>
        <v>19.48118939557196</v>
      </c>
      <c r="I1508" s="3">
        <f>COUNTIF(Expirydates!$A$2:$A$233,Analysis!A1508)</f>
        <v>0</v>
      </c>
      <c r="J1508" s="20">
        <f t="shared" si="92"/>
        <v>19.48118939557196</v>
      </c>
      <c r="K1508" s="3">
        <f>COUNTIF(Expirydates!$B$2:$B$233,Analysis!A1508)</f>
        <v>0</v>
      </c>
      <c r="L1508" s="3">
        <f t="shared" si="95"/>
        <v>19.48118939557196</v>
      </c>
      <c r="M1508" s="3">
        <f>COUNTIF(Expirydates!$C$2:$C$233,Analysis!A1508)</f>
        <v>0</v>
      </c>
    </row>
    <row r="1509" spans="1:13">
      <c r="A1509" s="8">
        <v>39889</v>
      </c>
      <c r="B1509" s="3">
        <v>2776.35</v>
      </c>
      <c r="C1509" s="3">
        <v>2805.6</v>
      </c>
      <c r="D1509" s="3">
        <v>2738.7</v>
      </c>
      <c r="E1509" s="3">
        <v>2757.45</v>
      </c>
      <c r="F1509" s="3">
        <v>288783952</v>
      </c>
      <c r="G1509" s="3">
        <f t="shared" si="93"/>
        <v>19.48118939557196</v>
      </c>
      <c r="H1509" s="3">
        <f t="shared" si="94"/>
        <v>19.388240443318175</v>
      </c>
      <c r="I1509" s="3">
        <f>COUNTIF(Expirydates!$A$2:$A$233,Analysis!A1509)</f>
        <v>0</v>
      </c>
      <c r="J1509" s="20">
        <f t="shared" si="92"/>
        <v>19.388240443318175</v>
      </c>
      <c r="K1509" s="3">
        <f>COUNTIF(Expirydates!$B$2:$B$233,Analysis!A1509)</f>
        <v>0</v>
      </c>
      <c r="L1509" s="3">
        <f t="shared" si="95"/>
        <v>19.388240443318175</v>
      </c>
      <c r="M1509" s="3">
        <f>COUNTIF(Expirydates!$C$2:$C$233,Analysis!A1509)</f>
        <v>0</v>
      </c>
    </row>
    <row r="1510" spans="1:13">
      <c r="A1510" s="8">
        <v>39888</v>
      </c>
      <c r="B1510" s="3">
        <v>2716.05</v>
      </c>
      <c r="C1510" s="3">
        <v>2781.95</v>
      </c>
      <c r="D1510" s="3">
        <v>2701.95</v>
      </c>
      <c r="E1510" s="3">
        <v>2777.25</v>
      </c>
      <c r="F1510" s="3">
        <v>263151493</v>
      </c>
      <c r="G1510" s="3">
        <f t="shared" si="93"/>
        <v>19.388240443318175</v>
      </c>
      <c r="H1510" s="3">
        <f t="shared" si="94"/>
        <v>19.391050225030348</v>
      </c>
      <c r="I1510" s="3">
        <f>COUNTIF(Expirydates!$A$2:$A$233,Analysis!A1510)</f>
        <v>0</v>
      </c>
      <c r="J1510" s="20">
        <f t="shared" si="92"/>
        <v>19.391050225030348</v>
      </c>
      <c r="K1510" s="3">
        <f>COUNTIF(Expirydates!$B$2:$B$233,Analysis!A1510)</f>
        <v>0</v>
      </c>
      <c r="L1510" s="3">
        <f t="shared" si="95"/>
        <v>19.391050225030348</v>
      </c>
      <c r="M1510" s="3">
        <f>COUNTIF(Expirydates!$C$2:$C$233,Analysis!A1510)</f>
        <v>0</v>
      </c>
    </row>
    <row r="1511" spans="1:13">
      <c r="A1511" s="8">
        <v>39885</v>
      </c>
      <c r="B1511" s="3">
        <v>2616.6</v>
      </c>
      <c r="C1511" s="3">
        <v>2726.15</v>
      </c>
      <c r="D1511" s="3">
        <v>2616.6</v>
      </c>
      <c r="E1511" s="3">
        <v>2719.25</v>
      </c>
      <c r="F1511" s="3">
        <v>263891931</v>
      </c>
      <c r="G1511" s="3">
        <f t="shared" si="93"/>
        <v>19.391050225030348</v>
      </c>
      <c r="H1511" s="3">
        <f t="shared" si="94"/>
        <v>19.180494707418291</v>
      </c>
      <c r="I1511" s="3">
        <f>COUNTIF(Expirydates!$A$2:$A$233,Analysis!A1511)</f>
        <v>0</v>
      </c>
      <c r="J1511" s="20">
        <f t="shared" si="92"/>
        <v>19.180494707418291</v>
      </c>
      <c r="K1511" s="3">
        <f>COUNTIF(Expirydates!$B$2:$B$233,Analysis!A1511)</f>
        <v>0</v>
      </c>
      <c r="L1511" s="3">
        <f t="shared" si="95"/>
        <v>19.180494707418291</v>
      </c>
      <c r="M1511" s="3">
        <f>COUNTIF(Expirydates!$C$2:$C$233,Analysis!A1511)</f>
        <v>0</v>
      </c>
    </row>
    <row r="1512" spans="1:13">
      <c r="A1512" s="8">
        <v>39884</v>
      </c>
      <c r="B1512" s="3">
        <v>2574.5</v>
      </c>
      <c r="C1512" s="3">
        <v>2646.1</v>
      </c>
      <c r="D1512" s="3">
        <v>2574.5</v>
      </c>
      <c r="E1512" s="3">
        <v>2617.4499999999998</v>
      </c>
      <c r="F1512" s="3">
        <v>213787846</v>
      </c>
      <c r="G1512" s="3">
        <f t="shared" si="93"/>
        <v>19.180494707418291</v>
      </c>
      <c r="H1512" s="3">
        <f t="shared" si="94"/>
        <v>18.929940254002226</v>
      </c>
      <c r="I1512" s="3">
        <f>COUNTIF(Expirydates!$A$2:$A$233,Analysis!A1512)</f>
        <v>0</v>
      </c>
      <c r="J1512" s="20">
        <f t="shared" si="92"/>
        <v>18.929940254002226</v>
      </c>
      <c r="K1512" s="3">
        <f>COUNTIF(Expirydates!$B$2:$B$233,Analysis!A1512)</f>
        <v>0</v>
      </c>
      <c r="L1512" s="3">
        <f t="shared" si="95"/>
        <v>18.929940254002226</v>
      </c>
      <c r="M1512" s="3">
        <f>COUNTIF(Expirydates!$C$2:$C$233,Analysis!A1512)</f>
        <v>0</v>
      </c>
    </row>
    <row r="1513" spans="1:13">
      <c r="A1513" s="8">
        <v>39881</v>
      </c>
      <c r="B1513" s="3">
        <v>2620.1</v>
      </c>
      <c r="C1513" s="3">
        <v>2621.25</v>
      </c>
      <c r="D1513" s="3">
        <v>2555.6</v>
      </c>
      <c r="E1513" s="3">
        <v>2573.15</v>
      </c>
      <c r="F1513" s="3">
        <v>166405852</v>
      </c>
      <c r="G1513" s="3">
        <f t="shared" si="93"/>
        <v>18.929940254002226</v>
      </c>
      <c r="H1513" s="3">
        <f t="shared" si="94"/>
        <v>19.306543385383446</v>
      </c>
      <c r="I1513" s="3">
        <f>COUNTIF(Expirydates!$A$2:$A$233,Analysis!A1513)</f>
        <v>0</v>
      </c>
      <c r="J1513" s="20">
        <f t="shared" si="92"/>
        <v>19.306543385383446</v>
      </c>
      <c r="K1513" s="3">
        <f>COUNTIF(Expirydates!$B$2:$B$233,Analysis!A1513)</f>
        <v>0</v>
      </c>
      <c r="L1513" s="3">
        <f t="shared" si="95"/>
        <v>19.306543385383446</v>
      </c>
      <c r="M1513" s="3">
        <f>COUNTIF(Expirydates!$C$2:$C$233,Analysis!A1513)</f>
        <v>0</v>
      </c>
    </row>
    <row r="1514" spans="1:13">
      <c r="A1514" s="8">
        <v>39878</v>
      </c>
      <c r="B1514" s="3">
        <v>2576.75</v>
      </c>
      <c r="C1514" s="3">
        <v>2628.1</v>
      </c>
      <c r="D1514" s="3">
        <v>2539.4499999999998</v>
      </c>
      <c r="E1514" s="3">
        <v>2620.15</v>
      </c>
      <c r="F1514" s="3">
        <v>242507546</v>
      </c>
      <c r="G1514" s="3">
        <f t="shared" si="93"/>
        <v>19.306543385383446</v>
      </c>
      <c r="H1514" s="3">
        <f t="shared" si="94"/>
        <v>19.326887309097732</v>
      </c>
      <c r="I1514" s="3">
        <f>COUNTIF(Expirydates!$A$2:$A$233,Analysis!A1514)</f>
        <v>0</v>
      </c>
      <c r="J1514" s="20">
        <f t="shared" si="92"/>
        <v>19.326887309097732</v>
      </c>
      <c r="K1514" s="3">
        <f>COUNTIF(Expirydates!$B$2:$B$233,Analysis!A1514)</f>
        <v>0</v>
      </c>
      <c r="L1514" s="3">
        <f t="shared" si="95"/>
        <v>19.326887309097732</v>
      </c>
      <c r="M1514" s="3">
        <f>COUNTIF(Expirydates!$C$2:$C$233,Analysis!A1514)</f>
        <v>0</v>
      </c>
    </row>
    <row r="1515" spans="1:13">
      <c r="A1515" s="8">
        <v>39877</v>
      </c>
      <c r="B1515" s="3">
        <v>2645.9</v>
      </c>
      <c r="C1515" s="3">
        <v>2663.9</v>
      </c>
      <c r="D1515" s="3">
        <v>2564.1</v>
      </c>
      <c r="E1515" s="3">
        <v>2576.6999999999998</v>
      </c>
      <c r="F1515" s="3">
        <v>247491627</v>
      </c>
      <c r="G1515" s="3">
        <f t="shared" si="93"/>
        <v>19.326887309097732</v>
      </c>
      <c r="H1515" s="3">
        <f t="shared" si="94"/>
        <v>19.128476991075846</v>
      </c>
      <c r="I1515" s="3">
        <f>COUNTIF(Expirydates!$A$2:$A$233,Analysis!A1515)</f>
        <v>0</v>
      </c>
      <c r="J1515" s="20">
        <f t="shared" si="92"/>
        <v>19.128476991075846</v>
      </c>
      <c r="K1515" s="3">
        <f>COUNTIF(Expirydates!$B$2:$B$233,Analysis!A1515)</f>
        <v>0</v>
      </c>
      <c r="L1515" s="3">
        <f t="shared" si="95"/>
        <v>19.128476991075846</v>
      </c>
      <c r="M1515" s="3">
        <f>COUNTIF(Expirydates!$C$2:$C$233,Analysis!A1515)</f>
        <v>0</v>
      </c>
    </row>
    <row r="1516" spans="1:13">
      <c r="A1516" s="8">
        <v>39876</v>
      </c>
      <c r="B1516" s="3">
        <v>2611.9499999999998</v>
      </c>
      <c r="C1516" s="3">
        <v>2655.7</v>
      </c>
      <c r="D1516" s="3">
        <v>2611.9499999999998</v>
      </c>
      <c r="E1516" s="3">
        <v>2645.2</v>
      </c>
      <c r="F1516" s="3">
        <v>202951378</v>
      </c>
      <c r="G1516" s="3">
        <f t="shared" si="93"/>
        <v>19.128476991075846</v>
      </c>
      <c r="H1516" s="3">
        <f t="shared" si="94"/>
        <v>19.198354326925191</v>
      </c>
      <c r="I1516" s="3">
        <f>COUNTIF(Expirydates!$A$2:$A$233,Analysis!A1516)</f>
        <v>0</v>
      </c>
      <c r="J1516" s="20">
        <f t="shared" si="92"/>
        <v>19.198354326925191</v>
      </c>
      <c r="K1516" s="3">
        <f>COUNTIF(Expirydates!$B$2:$B$233,Analysis!A1516)</f>
        <v>0</v>
      </c>
      <c r="L1516" s="3">
        <f t="shared" si="95"/>
        <v>19.198354326925191</v>
      </c>
      <c r="M1516" s="3">
        <f>COUNTIF(Expirydates!$C$2:$C$233,Analysis!A1516)</f>
        <v>0</v>
      </c>
    </row>
    <row r="1517" spans="1:13">
      <c r="A1517" s="8">
        <v>39875</v>
      </c>
      <c r="B1517" s="3">
        <v>2672.15</v>
      </c>
      <c r="C1517" s="3">
        <v>2688.5</v>
      </c>
      <c r="D1517" s="3">
        <v>2611.5500000000002</v>
      </c>
      <c r="E1517" s="3">
        <v>2622.4</v>
      </c>
      <c r="F1517" s="3">
        <v>217640315</v>
      </c>
      <c r="G1517" s="3">
        <f t="shared" si="93"/>
        <v>19.198354326925191</v>
      </c>
      <c r="H1517" s="3">
        <f t="shared" si="94"/>
        <v>19.084570376189248</v>
      </c>
      <c r="I1517" s="3">
        <f>COUNTIF(Expirydates!$A$2:$A$233,Analysis!A1517)</f>
        <v>0</v>
      </c>
      <c r="J1517" s="20">
        <f t="shared" si="92"/>
        <v>19.084570376189248</v>
      </c>
      <c r="K1517" s="3">
        <f>COUNTIF(Expirydates!$B$2:$B$233,Analysis!A1517)</f>
        <v>0</v>
      </c>
      <c r="L1517" s="3">
        <f t="shared" si="95"/>
        <v>19.084570376189248</v>
      </c>
      <c r="M1517" s="3">
        <f>COUNTIF(Expirydates!$C$2:$C$233,Analysis!A1517)</f>
        <v>0</v>
      </c>
    </row>
    <row r="1518" spans="1:13">
      <c r="A1518" s="8">
        <v>39874</v>
      </c>
      <c r="B1518" s="3">
        <v>2764.6</v>
      </c>
      <c r="C1518" s="3">
        <v>2764.6</v>
      </c>
      <c r="D1518" s="3">
        <v>2659.55</v>
      </c>
      <c r="E1518" s="3">
        <v>2674.6</v>
      </c>
      <c r="F1518" s="3">
        <v>194233262</v>
      </c>
      <c r="G1518" s="3">
        <f t="shared" si="93"/>
        <v>19.084570376189248</v>
      </c>
      <c r="H1518" s="3">
        <f t="shared" si="94"/>
        <v>19.260512826070705</v>
      </c>
      <c r="I1518" s="3">
        <f>COUNTIF(Expirydates!$A$2:$A$233,Analysis!A1518)</f>
        <v>0</v>
      </c>
      <c r="J1518" s="20">
        <f t="shared" si="92"/>
        <v>19.260512826070705</v>
      </c>
      <c r="K1518" s="3">
        <f>COUNTIF(Expirydates!$B$2:$B$233,Analysis!A1518)</f>
        <v>0</v>
      </c>
      <c r="L1518" s="3">
        <f t="shared" si="95"/>
        <v>19.260512826070705</v>
      </c>
      <c r="M1518" s="3">
        <f>COUNTIF(Expirydates!$C$2:$C$233,Analysis!A1518)</f>
        <v>0</v>
      </c>
    </row>
    <row r="1519" spans="1:13">
      <c r="A1519" s="8">
        <v>39871</v>
      </c>
      <c r="B1519" s="3">
        <v>2785.7</v>
      </c>
      <c r="C1519" s="3">
        <v>2787.2</v>
      </c>
      <c r="D1519" s="3">
        <v>2708.45</v>
      </c>
      <c r="E1519" s="3">
        <v>2763.65</v>
      </c>
      <c r="F1519" s="3">
        <v>231597805</v>
      </c>
      <c r="G1519" s="3">
        <f t="shared" si="93"/>
        <v>19.260512826070705</v>
      </c>
      <c r="H1519" s="3">
        <f t="shared" si="94"/>
        <v>19.338068206197846</v>
      </c>
      <c r="I1519" s="3">
        <f>COUNTIF(Expirydates!$A$2:$A$233,Analysis!A1519)</f>
        <v>0</v>
      </c>
      <c r="J1519" s="20">
        <f t="shared" si="92"/>
        <v>19.338068206197846</v>
      </c>
      <c r="K1519" s="3">
        <f>COUNTIF(Expirydates!$B$2:$B$233,Analysis!A1519)</f>
        <v>1</v>
      </c>
      <c r="L1519" s="3">
        <f t="shared" si="95"/>
        <v>19.338068206197846</v>
      </c>
      <c r="M1519" s="3">
        <f>COUNTIF(Expirydates!$C$2:$C$233,Analysis!A1519)</f>
        <v>0</v>
      </c>
    </row>
    <row r="1520" spans="1:13">
      <c r="A1520" s="8">
        <v>39870</v>
      </c>
      <c r="B1520" s="3">
        <v>2762.2</v>
      </c>
      <c r="C1520" s="3">
        <v>2797.8</v>
      </c>
      <c r="D1520" s="3">
        <v>2731.9</v>
      </c>
      <c r="E1520" s="3">
        <v>2785.65</v>
      </c>
      <c r="F1520" s="3">
        <v>250274333</v>
      </c>
      <c r="G1520" s="3">
        <f t="shared" si="93"/>
        <v>19.338068206197846</v>
      </c>
      <c r="H1520" s="3">
        <f t="shared" si="94"/>
        <v>18.990587806027616</v>
      </c>
      <c r="I1520" s="3">
        <f>COUNTIF(Expirydates!$A$2:$A$233,Analysis!A1520)</f>
        <v>1</v>
      </c>
      <c r="J1520" s="20">
        <f t="shared" si="92"/>
        <v>18.990587806027616</v>
      </c>
      <c r="K1520" s="3">
        <f>COUNTIF(Expirydates!$B$2:$B$233,Analysis!A1520)</f>
        <v>0</v>
      </c>
      <c r="L1520" s="3">
        <f t="shared" si="95"/>
        <v>18.990587806027616</v>
      </c>
      <c r="M1520" s="3">
        <f>COUNTIF(Expirydates!$C$2:$C$233,Analysis!A1520)</f>
        <v>0</v>
      </c>
    </row>
    <row r="1521" spans="1:13">
      <c r="A1521" s="8">
        <v>39869</v>
      </c>
      <c r="B1521" s="3">
        <v>2733.45</v>
      </c>
      <c r="C1521" s="3">
        <v>2789.35</v>
      </c>
      <c r="D1521" s="3">
        <v>2733.45</v>
      </c>
      <c r="E1521" s="3">
        <v>2762.5</v>
      </c>
      <c r="F1521" s="3">
        <v>176810272</v>
      </c>
      <c r="G1521" s="3">
        <f t="shared" si="93"/>
        <v>18.990587806027616</v>
      </c>
      <c r="H1521" s="3">
        <f t="shared" si="94"/>
        <v>19.023505692686605</v>
      </c>
      <c r="I1521" s="3">
        <f>COUNTIF(Expirydates!$A$2:$A$233,Analysis!A1521)</f>
        <v>0</v>
      </c>
      <c r="J1521" s="20">
        <f t="shared" si="92"/>
        <v>19.023505692686605</v>
      </c>
      <c r="K1521" s="3">
        <f>COUNTIF(Expirydates!$B$2:$B$233,Analysis!A1521)</f>
        <v>0</v>
      </c>
      <c r="L1521" s="3">
        <f t="shared" si="95"/>
        <v>19.023505692686605</v>
      </c>
      <c r="M1521" s="3">
        <f>COUNTIF(Expirydates!$C$2:$C$233,Analysis!A1521)</f>
        <v>0</v>
      </c>
    </row>
    <row r="1522" spans="1:13">
      <c r="A1522" s="8">
        <v>39868</v>
      </c>
      <c r="B1522" s="3">
        <v>2737.25</v>
      </c>
      <c r="C1522" s="3">
        <v>2746.2</v>
      </c>
      <c r="D1522" s="3">
        <v>2677.55</v>
      </c>
      <c r="E1522" s="3">
        <v>2733.9</v>
      </c>
      <c r="F1522" s="3">
        <v>182727347</v>
      </c>
      <c r="G1522" s="3">
        <f t="shared" si="93"/>
        <v>19.023505692686605</v>
      </c>
      <c r="H1522" s="3">
        <f t="shared" si="94"/>
        <v>18.857293921492023</v>
      </c>
      <c r="I1522" s="3">
        <f>COUNTIF(Expirydates!$A$2:$A$233,Analysis!A1522)</f>
        <v>0</v>
      </c>
      <c r="J1522" s="20">
        <f t="shared" si="92"/>
        <v>18.857293921492023</v>
      </c>
      <c r="K1522" s="3">
        <f>COUNTIF(Expirydates!$B$2:$B$233,Analysis!A1522)</f>
        <v>0</v>
      </c>
      <c r="L1522" s="3">
        <f t="shared" si="95"/>
        <v>18.857293921492023</v>
      </c>
      <c r="M1522" s="3">
        <f>COUNTIF(Expirydates!$C$2:$C$233,Analysis!A1522)</f>
        <v>0</v>
      </c>
    </row>
    <row r="1523" spans="1:13">
      <c r="A1523" s="8">
        <v>39864</v>
      </c>
      <c r="B1523" s="3">
        <v>2789.3</v>
      </c>
      <c r="C1523" s="3">
        <v>2789.3</v>
      </c>
      <c r="D1523" s="3">
        <v>2709.3</v>
      </c>
      <c r="E1523" s="3">
        <v>2736.45</v>
      </c>
      <c r="F1523" s="3">
        <v>154745737</v>
      </c>
      <c r="G1523" s="3">
        <f t="shared" si="93"/>
        <v>18.857293921492023</v>
      </c>
      <c r="H1523" s="3">
        <f t="shared" si="94"/>
        <v>18.977939373113422</v>
      </c>
      <c r="I1523" s="3">
        <f>COUNTIF(Expirydates!$A$2:$A$233,Analysis!A1523)</f>
        <v>0</v>
      </c>
      <c r="J1523" s="20">
        <f t="shared" si="92"/>
        <v>18.977939373113422</v>
      </c>
      <c r="K1523" s="3">
        <f>COUNTIF(Expirydates!$B$2:$B$233,Analysis!A1523)</f>
        <v>0</v>
      </c>
      <c r="L1523" s="3">
        <f t="shared" si="95"/>
        <v>18.977939373113422</v>
      </c>
      <c r="M1523" s="3">
        <f>COUNTIF(Expirydates!$C$2:$C$233,Analysis!A1523)</f>
        <v>0</v>
      </c>
    </row>
    <row r="1524" spans="1:13">
      <c r="A1524" s="8">
        <v>39863</v>
      </c>
      <c r="B1524" s="3">
        <v>2776.7</v>
      </c>
      <c r="C1524" s="3">
        <v>2802.15</v>
      </c>
      <c r="D1524" s="3">
        <v>2767.6</v>
      </c>
      <c r="E1524" s="3">
        <v>2789.35</v>
      </c>
      <c r="F1524" s="3">
        <v>174587983</v>
      </c>
      <c r="G1524" s="3">
        <f t="shared" si="93"/>
        <v>18.977939373113422</v>
      </c>
      <c r="H1524" s="3">
        <f t="shared" si="94"/>
        <v>19.182284063317375</v>
      </c>
      <c r="I1524" s="3">
        <f>COUNTIF(Expirydates!$A$2:$A$233,Analysis!A1524)</f>
        <v>0</v>
      </c>
      <c r="J1524" s="20">
        <f t="shared" si="92"/>
        <v>19.182284063317375</v>
      </c>
      <c r="K1524" s="3">
        <f>COUNTIF(Expirydates!$B$2:$B$233,Analysis!A1524)</f>
        <v>0</v>
      </c>
      <c r="L1524" s="3">
        <f t="shared" si="95"/>
        <v>19.182284063317375</v>
      </c>
      <c r="M1524" s="3">
        <f>COUNTIF(Expirydates!$C$2:$C$233,Analysis!A1524)</f>
        <v>1</v>
      </c>
    </row>
    <row r="1525" spans="1:13">
      <c r="A1525" s="8">
        <v>39862</v>
      </c>
      <c r="B1525" s="3">
        <v>2755.15</v>
      </c>
      <c r="C1525" s="3">
        <v>2806.5</v>
      </c>
      <c r="D1525" s="3">
        <v>2736.65</v>
      </c>
      <c r="E1525" s="3">
        <v>2776.15</v>
      </c>
      <c r="F1525" s="3">
        <v>214170731</v>
      </c>
      <c r="G1525" s="3">
        <f t="shared" si="93"/>
        <v>19.182284063317375</v>
      </c>
      <c r="H1525" s="3">
        <f t="shared" si="94"/>
        <v>19.070257975529568</v>
      </c>
      <c r="I1525" s="3">
        <f>COUNTIF(Expirydates!$A$2:$A$233,Analysis!A1525)</f>
        <v>0</v>
      </c>
      <c r="J1525" s="20">
        <f t="shared" si="92"/>
        <v>19.070257975529568</v>
      </c>
      <c r="K1525" s="3">
        <f>COUNTIF(Expirydates!$B$2:$B$233,Analysis!A1525)</f>
        <v>0</v>
      </c>
      <c r="L1525" s="3">
        <f t="shared" si="95"/>
        <v>19.070257975529568</v>
      </c>
      <c r="M1525" s="3">
        <f>COUNTIF(Expirydates!$C$2:$C$233,Analysis!A1525)</f>
        <v>0</v>
      </c>
    </row>
    <row r="1526" spans="1:13">
      <c r="A1526" s="8">
        <v>39861</v>
      </c>
      <c r="B1526" s="3">
        <v>2853.85</v>
      </c>
      <c r="C1526" s="3">
        <v>2854.65</v>
      </c>
      <c r="D1526" s="3">
        <v>2757.3</v>
      </c>
      <c r="E1526" s="3">
        <v>2770.5</v>
      </c>
      <c r="F1526" s="3">
        <v>191473117</v>
      </c>
      <c r="G1526" s="3">
        <f t="shared" si="93"/>
        <v>19.070257975529568</v>
      </c>
      <c r="H1526" s="3">
        <f t="shared" si="94"/>
        <v>19.321068881186587</v>
      </c>
      <c r="I1526" s="3">
        <f>COUNTIF(Expirydates!$A$2:$A$233,Analysis!A1526)</f>
        <v>0</v>
      </c>
      <c r="J1526" s="20">
        <f t="shared" si="92"/>
        <v>19.321068881186587</v>
      </c>
      <c r="K1526" s="3">
        <f>COUNTIF(Expirydates!$B$2:$B$233,Analysis!A1526)</f>
        <v>0</v>
      </c>
      <c r="L1526" s="3">
        <f t="shared" si="95"/>
        <v>19.321068881186587</v>
      </c>
      <c r="M1526" s="3">
        <f>COUNTIF(Expirydates!$C$2:$C$233,Analysis!A1526)</f>
        <v>0</v>
      </c>
    </row>
    <row r="1527" spans="1:13">
      <c r="A1527" s="8">
        <v>39860</v>
      </c>
      <c r="B1527" s="3">
        <v>2948.25</v>
      </c>
      <c r="C1527" s="3">
        <v>2953.2</v>
      </c>
      <c r="D1527" s="3">
        <v>2839.1</v>
      </c>
      <c r="E1527" s="3">
        <v>2848.5</v>
      </c>
      <c r="F1527" s="3">
        <v>246055796</v>
      </c>
      <c r="G1527" s="3">
        <f t="shared" si="93"/>
        <v>19.321068881186587</v>
      </c>
      <c r="H1527" s="3">
        <f t="shared" si="94"/>
        <v>19.092307012009282</v>
      </c>
      <c r="I1527" s="3">
        <f>COUNTIF(Expirydates!$A$2:$A$233,Analysis!A1527)</f>
        <v>0</v>
      </c>
      <c r="J1527" s="20">
        <f t="shared" si="92"/>
        <v>19.092307012009282</v>
      </c>
      <c r="K1527" s="3">
        <f>COUNTIF(Expirydates!$B$2:$B$233,Analysis!A1527)</f>
        <v>0</v>
      </c>
      <c r="L1527" s="3">
        <f t="shared" si="95"/>
        <v>19.092307012009282</v>
      </c>
      <c r="M1527" s="3">
        <f>COUNTIF(Expirydates!$C$2:$C$233,Analysis!A1527)</f>
        <v>0</v>
      </c>
    </row>
    <row r="1528" spans="1:13">
      <c r="A1528" s="8">
        <v>39857</v>
      </c>
      <c r="B1528" s="3">
        <v>2896.95</v>
      </c>
      <c r="C1528" s="3">
        <v>2969.75</v>
      </c>
      <c r="D1528" s="3">
        <v>2896.85</v>
      </c>
      <c r="E1528" s="3">
        <v>2948.35</v>
      </c>
      <c r="F1528" s="3">
        <v>195741802</v>
      </c>
      <c r="G1528" s="3">
        <f t="shared" si="93"/>
        <v>19.092307012009282</v>
      </c>
      <c r="H1528" s="3">
        <f t="shared" si="94"/>
        <v>19.184807123943088</v>
      </c>
      <c r="I1528" s="3">
        <f>COUNTIF(Expirydates!$A$2:$A$233,Analysis!A1528)</f>
        <v>0</v>
      </c>
      <c r="J1528" s="20">
        <f t="shared" si="92"/>
        <v>19.184807123943088</v>
      </c>
      <c r="K1528" s="3">
        <f>COUNTIF(Expirydates!$B$2:$B$233,Analysis!A1528)</f>
        <v>0</v>
      </c>
      <c r="L1528" s="3">
        <f t="shared" si="95"/>
        <v>19.184807123943088</v>
      </c>
      <c r="M1528" s="3">
        <f>COUNTIF(Expirydates!$C$2:$C$233,Analysis!A1528)</f>
        <v>0</v>
      </c>
    </row>
    <row r="1529" spans="1:13">
      <c r="A1529" s="8">
        <v>39856</v>
      </c>
      <c r="B1529" s="3">
        <v>2927.4</v>
      </c>
      <c r="C1529" s="3">
        <v>2939</v>
      </c>
      <c r="D1529" s="3">
        <v>2886.55</v>
      </c>
      <c r="E1529" s="3">
        <v>2893.05</v>
      </c>
      <c r="F1529" s="3">
        <v>214711779</v>
      </c>
      <c r="G1529" s="3">
        <f t="shared" si="93"/>
        <v>19.184807123943088</v>
      </c>
      <c r="H1529" s="3">
        <f t="shared" si="94"/>
        <v>19.310122144890208</v>
      </c>
      <c r="I1529" s="3">
        <f>COUNTIF(Expirydates!$A$2:$A$233,Analysis!A1529)</f>
        <v>0</v>
      </c>
      <c r="J1529" s="20">
        <f t="shared" si="92"/>
        <v>19.310122144890208</v>
      </c>
      <c r="K1529" s="3">
        <f>COUNTIF(Expirydates!$B$2:$B$233,Analysis!A1529)</f>
        <v>0</v>
      </c>
      <c r="L1529" s="3">
        <f t="shared" si="95"/>
        <v>19.310122144890208</v>
      </c>
      <c r="M1529" s="3">
        <f>COUNTIF(Expirydates!$C$2:$C$233,Analysis!A1529)</f>
        <v>0</v>
      </c>
    </row>
    <row r="1530" spans="1:13">
      <c r="A1530" s="8">
        <v>39855</v>
      </c>
      <c r="B1530" s="3">
        <v>2933</v>
      </c>
      <c r="C1530" s="3">
        <v>2937.5</v>
      </c>
      <c r="D1530" s="3">
        <v>2877.6</v>
      </c>
      <c r="E1530" s="3">
        <v>2925.7</v>
      </c>
      <c r="F1530" s="3">
        <v>243376977</v>
      </c>
      <c r="G1530" s="3">
        <f t="shared" si="93"/>
        <v>19.310122144890208</v>
      </c>
      <c r="H1530" s="3">
        <f t="shared" si="94"/>
        <v>19.527803766695161</v>
      </c>
      <c r="I1530" s="3">
        <f>COUNTIF(Expirydates!$A$2:$A$233,Analysis!A1530)</f>
        <v>0</v>
      </c>
      <c r="J1530" s="20">
        <f t="shared" si="92"/>
        <v>19.527803766695161</v>
      </c>
      <c r="K1530" s="3">
        <f>COUNTIF(Expirydates!$B$2:$B$233,Analysis!A1530)</f>
        <v>0</v>
      </c>
      <c r="L1530" s="3">
        <f t="shared" si="95"/>
        <v>19.527803766695161</v>
      </c>
      <c r="M1530" s="3">
        <f>COUNTIF(Expirydates!$C$2:$C$233,Analysis!A1530)</f>
        <v>0</v>
      </c>
    </row>
    <row r="1531" spans="1:13">
      <c r="A1531" s="8">
        <v>39854</v>
      </c>
      <c r="B1531" s="3">
        <v>2919.7</v>
      </c>
      <c r="C1531" s="3">
        <v>2957.4</v>
      </c>
      <c r="D1531" s="3">
        <v>2891.75</v>
      </c>
      <c r="E1531" s="3">
        <v>2934.5</v>
      </c>
      <c r="F1531" s="3">
        <v>302564116</v>
      </c>
      <c r="G1531" s="3">
        <f t="shared" si="93"/>
        <v>19.527803766695161</v>
      </c>
      <c r="H1531" s="3">
        <f t="shared" si="94"/>
        <v>19.044035728293302</v>
      </c>
      <c r="I1531" s="3">
        <f>COUNTIF(Expirydates!$A$2:$A$233,Analysis!A1531)</f>
        <v>0</v>
      </c>
      <c r="J1531" s="20">
        <f t="shared" si="92"/>
        <v>19.044035728293302</v>
      </c>
      <c r="K1531" s="3">
        <f>COUNTIF(Expirydates!$B$2:$B$233,Analysis!A1531)</f>
        <v>0</v>
      </c>
      <c r="L1531" s="3">
        <f t="shared" si="95"/>
        <v>19.044035728293302</v>
      </c>
      <c r="M1531" s="3">
        <f>COUNTIF(Expirydates!$C$2:$C$233,Analysis!A1531)</f>
        <v>0</v>
      </c>
    </row>
    <row r="1532" spans="1:13">
      <c r="A1532" s="8">
        <v>39853</v>
      </c>
      <c r="B1532" s="3">
        <v>2843.05</v>
      </c>
      <c r="C1532" s="3">
        <v>2926.75</v>
      </c>
      <c r="D1532" s="3">
        <v>2840.15</v>
      </c>
      <c r="E1532" s="3">
        <v>2919.9</v>
      </c>
      <c r="F1532" s="3">
        <v>186517519</v>
      </c>
      <c r="G1532" s="3">
        <f t="shared" si="93"/>
        <v>19.044035728293302</v>
      </c>
      <c r="H1532" s="3">
        <f t="shared" si="94"/>
        <v>19.051746063313132</v>
      </c>
      <c r="I1532" s="3">
        <f>COUNTIF(Expirydates!$A$2:$A$233,Analysis!A1532)</f>
        <v>0</v>
      </c>
      <c r="J1532" s="20">
        <f t="shared" si="92"/>
        <v>19.051746063313132</v>
      </c>
      <c r="K1532" s="3">
        <f>COUNTIF(Expirydates!$B$2:$B$233,Analysis!A1532)</f>
        <v>0</v>
      </c>
      <c r="L1532" s="3">
        <f t="shared" si="95"/>
        <v>19.051746063313132</v>
      </c>
      <c r="M1532" s="3">
        <f>COUNTIF(Expirydates!$C$2:$C$233,Analysis!A1532)</f>
        <v>0</v>
      </c>
    </row>
    <row r="1533" spans="1:13">
      <c r="A1533" s="8">
        <v>39850</v>
      </c>
      <c r="B1533" s="3">
        <v>2779.35</v>
      </c>
      <c r="C1533" s="3">
        <v>2852.5</v>
      </c>
      <c r="D1533" s="3">
        <v>2778.65</v>
      </c>
      <c r="E1533" s="3">
        <v>2843.1</v>
      </c>
      <c r="F1533" s="3">
        <v>187961190</v>
      </c>
      <c r="G1533" s="3">
        <f t="shared" si="93"/>
        <v>19.051746063313132</v>
      </c>
      <c r="H1533" s="3">
        <f t="shared" si="94"/>
        <v>19.00056692651447</v>
      </c>
      <c r="I1533" s="3">
        <f>COUNTIF(Expirydates!$A$2:$A$233,Analysis!A1533)</f>
        <v>0</v>
      </c>
      <c r="J1533" s="20">
        <f t="shared" si="92"/>
        <v>19.00056692651447</v>
      </c>
      <c r="K1533" s="3">
        <f>COUNTIF(Expirydates!$B$2:$B$233,Analysis!A1533)</f>
        <v>0</v>
      </c>
      <c r="L1533" s="3">
        <f t="shared" si="95"/>
        <v>19.00056692651447</v>
      </c>
      <c r="M1533" s="3">
        <f>COUNTIF(Expirydates!$C$2:$C$233,Analysis!A1533)</f>
        <v>0</v>
      </c>
    </row>
    <row r="1534" spans="1:13">
      <c r="A1534" s="8">
        <v>39849</v>
      </c>
      <c r="B1534" s="3">
        <v>2802.75</v>
      </c>
      <c r="C1534" s="3">
        <v>2816.8</v>
      </c>
      <c r="D1534" s="3">
        <v>2754.85</v>
      </c>
      <c r="E1534" s="3">
        <v>2780.05</v>
      </c>
      <c r="F1534" s="3">
        <v>178583516</v>
      </c>
      <c r="G1534" s="3">
        <f t="shared" si="93"/>
        <v>19.00056692651447</v>
      </c>
      <c r="H1534" s="3">
        <f t="shared" si="94"/>
        <v>19.134359991584951</v>
      </c>
      <c r="I1534" s="3">
        <f>COUNTIF(Expirydates!$A$2:$A$233,Analysis!A1534)</f>
        <v>0</v>
      </c>
      <c r="J1534" s="20">
        <f t="shared" si="92"/>
        <v>19.134359991584951</v>
      </c>
      <c r="K1534" s="3">
        <f>COUNTIF(Expirydates!$B$2:$B$233,Analysis!A1534)</f>
        <v>0</v>
      </c>
      <c r="L1534" s="3">
        <f t="shared" si="95"/>
        <v>19.134359991584951</v>
      </c>
      <c r="M1534" s="3">
        <f>COUNTIF(Expirydates!$C$2:$C$233,Analysis!A1534)</f>
        <v>0</v>
      </c>
    </row>
    <row r="1535" spans="1:13">
      <c r="A1535" s="8">
        <v>39848</v>
      </c>
      <c r="B1535" s="3">
        <v>2780.7</v>
      </c>
      <c r="C1535" s="3">
        <v>2842.2</v>
      </c>
      <c r="D1535" s="3">
        <v>2780.7</v>
      </c>
      <c r="E1535" s="3">
        <v>2803.05</v>
      </c>
      <c r="F1535" s="3">
        <v>204148860</v>
      </c>
      <c r="G1535" s="3">
        <f t="shared" si="93"/>
        <v>19.134359991584951</v>
      </c>
      <c r="H1535" s="3">
        <f t="shared" si="94"/>
        <v>19.361721327754299</v>
      </c>
      <c r="I1535" s="3">
        <f>COUNTIF(Expirydates!$A$2:$A$233,Analysis!A1535)</f>
        <v>0</v>
      </c>
      <c r="J1535" s="20">
        <f t="shared" si="92"/>
        <v>19.361721327754299</v>
      </c>
      <c r="K1535" s="3">
        <f>COUNTIF(Expirydates!$B$2:$B$233,Analysis!A1535)</f>
        <v>0</v>
      </c>
      <c r="L1535" s="3">
        <f t="shared" si="95"/>
        <v>19.361721327754299</v>
      </c>
      <c r="M1535" s="3">
        <f>COUNTIF(Expirydates!$C$2:$C$233,Analysis!A1535)</f>
        <v>0</v>
      </c>
    </row>
    <row r="1536" spans="1:13">
      <c r="A1536" s="8">
        <v>39847</v>
      </c>
      <c r="B1536" s="3">
        <v>2773.5</v>
      </c>
      <c r="C1536" s="3">
        <v>2831.7</v>
      </c>
      <c r="D1536" s="3">
        <v>2752.9</v>
      </c>
      <c r="E1536" s="3">
        <v>2783.9</v>
      </c>
      <c r="F1536" s="3">
        <v>256264668</v>
      </c>
      <c r="G1536" s="3">
        <f t="shared" si="93"/>
        <v>19.361721327754299</v>
      </c>
      <c r="H1536" s="3">
        <f t="shared" si="94"/>
        <v>19.276294149871248</v>
      </c>
      <c r="I1536" s="3">
        <f>COUNTIF(Expirydates!$A$2:$A$233,Analysis!A1536)</f>
        <v>0</v>
      </c>
      <c r="J1536" s="20">
        <f t="shared" si="92"/>
        <v>19.276294149871248</v>
      </c>
      <c r="K1536" s="3">
        <f>COUNTIF(Expirydates!$B$2:$B$233,Analysis!A1536)</f>
        <v>0</v>
      </c>
      <c r="L1536" s="3">
        <f t="shared" si="95"/>
        <v>19.276294149871248</v>
      </c>
      <c r="M1536" s="3">
        <f>COUNTIF(Expirydates!$C$2:$C$233,Analysis!A1536)</f>
        <v>0</v>
      </c>
    </row>
    <row r="1537" spans="1:13">
      <c r="A1537" s="8">
        <v>39846</v>
      </c>
      <c r="B1537" s="3">
        <v>2872.35</v>
      </c>
      <c r="C1537" s="3">
        <v>2873.45</v>
      </c>
      <c r="D1537" s="3">
        <v>2760.7</v>
      </c>
      <c r="E1537" s="3">
        <v>2766.65</v>
      </c>
      <c r="F1537" s="3">
        <v>235281717</v>
      </c>
      <c r="G1537" s="3">
        <f t="shared" si="93"/>
        <v>19.276294149871248</v>
      </c>
      <c r="H1537" s="3">
        <f t="shared" si="94"/>
        <v>19.502639732981869</v>
      </c>
      <c r="I1537" s="3">
        <f>COUNTIF(Expirydates!$A$2:$A$233,Analysis!A1537)</f>
        <v>0</v>
      </c>
      <c r="J1537" s="20">
        <f t="shared" si="92"/>
        <v>19.502639732981869</v>
      </c>
      <c r="K1537" s="3">
        <f>COUNTIF(Expirydates!$B$2:$B$233,Analysis!A1537)</f>
        <v>0</v>
      </c>
      <c r="L1537" s="3">
        <f t="shared" si="95"/>
        <v>19.502639732981869</v>
      </c>
      <c r="M1537" s="3">
        <f>COUNTIF(Expirydates!$C$2:$C$233,Analysis!A1537)</f>
        <v>0</v>
      </c>
    </row>
    <row r="1538" spans="1:13">
      <c r="A1538" s="8">
        <v>39843</v>
      </c>
      <c r="B1538" s="3">
        <v>2824.05</v>
      </c>
      <c r="C1538" s="3">
        <v>2881</v>
      </c>
      <c r="D1538" s="3">
        <v>2774.1</v>
      </c>
      <c r="E1538" s="3">
        <v>2874.8</v>
      </c>
      <c r="F1538" s="3">
        <v>295045380</v>
      </c>
      <c r="G1538" s="3">
        <f t="shared" si="93"/>
        <v>19.502639732981869</v>
      </c>
      <c r="H1538" s="3">
        <f t="shared" si="94"/>
        <v>19.667676965249065</v>
      </c>
      <c r="I1538" s="3">
        <f>COUNTIF(Expirydates!$A$2:$A$233,Analysis!A1538)</f>
        <v>0</v>
      </c>
      <c r="J1538" s="20">
        <f t="shared" ref="J1538:J1601" si="96">H1538</f>
        <v>19.667676965249065</v>
      </c>
      <c r="K1538" s="3">
        <f>COUNTIF(Expirydates!$B$2:$B$233,Analysis!A1538)</f>
        <v>1</v>
      </c>
      <c r="L1538" s="3">
        <f t="shared" si="95"/>
        <v>19.667676965249065</v>
      </c>
      <c r="M1538" s="3">
        <f>COUNTIF(Expirydates!$C$2:$C$233,Analysis!A1538)</f>
        <v>0</v>
      </c>
    </row>
    <row r="1539" spans="1:13">
      <c r="A1539" s="8">
        <v>39842</v>
      </c>
      <c r="B1539" s="3">
        <v>2849.35</v>
      </c>
      <c r="C1539" s="3">
        <v>2873.85</v>
      </c>
      <c r="D1539" s="3">
        <v>2795.35</v>
      </c>
      <c r="E1539" s="3">
        <v>2823.95</v>
      </c>
      <c r="F1539" s="3">
        <v>347987447</v>
      </c>
      <c r="G1539" s="3">
        <f t="shared" ref="G1538:H1602" si="97">LN(F1539)</f>
        <v>19.667676965249065</v>
      </c>
      <c r="H1539" s="3">
        <f t="shared" ref="H1539:H1602" si="98">LN(F1540)</f>
        <v>19.45322566695101</v>
      </c>
      <c r="I1539" s="3">
        <f>COUNTIF(Expirydates!$A$2:$A$233,Analysis!A1539)</f>
        <v>1</v>
      </c>
      <c r="J1539" s="20">
        <f t="shared" si="96"/>
        <v>19.45322566695101</v>
      </c>
      <c r="K1539" s="3">
        <f>COUNTIF(Expirydates!$B$2:$B$233,Analysis!A1539)</f>
        <v>0</v>
      </c>
      <c r="L1539" s="3">
        <f t="shared" ref="L1539:L1602" si="99">H1539</f>
        <v>19.45322566695101</v>
      </c>
      <c r="M1539" s="3">
        <f>COUNTIF(Expirydates!$C$2:$C$233,Analysis!A1539)</f>
        <v>0</v>
      </c>
    </row>
    <row r="1540" spans="1:13">
      <c r="A1540" s="8">
        <v>39841</v>
      </c>
      <c r="B1540" s="3">
        <v>2771.1</v>
      </c>
      <c r="C1540" s="3">
        <v>2855.4</v>
      </c>
      <c r="D1540" s="3">
        <v>2765.6</v>
      </c>
      <c r="E1540" s="3">
        <v>2849.5</v>
      </c>
      <c r="F1540" s="3">
        <v>280820341</v>
      </c>
      <c r="G1540" s="3">
        <f t="shared" si="97"/>
        <v>19.45322566695101</v>
      </c>
      <c r="H1540" s="3">
        <f t="shared" si="98"/>
        <v>19.211197523166241</v>
      </c>
      <c r="I1540" s="3">
        <f>COUNTIF(Expirydates!$A$2:$A$233,Analysis!A1540)</f>
        <v>0</v>
      </c>
      <c r="J1540" s="20">
        <f t="shared" si="96"/>
        <v>19.211197523166241</v>
      </c>
      <c r="K1540" s="3">
        <f>COUNTIF(Expirydates!$B$2:$B$233,Analysis!A1540)</f>
        <v>0</v>
      </c>
      <c r="L1540" s="3">
        <f t="shared" si="99"/>
        <v>19.211197523166241</v>
      </c>
      <c r="M1540" s="3">
        <f>COUNTIF(Expirydates!$C$2:$C$233,Analysis!A1540)</f>
        <v>0</v>
      </c>
    </row>
    <row r="1541" spans="1:13">
      <c r="A1541" s="8">
        <v>39840</v>
      </c>
      <c r="B1541" s="3">
        <v>2686.05</v>
      </c>
      <c r="C1541" s="3">
        <v>2777.3</v>
      </c>
      <c r="D1541" s="3">
        <v>2685.25</v>
      </c>
      <c r="E1541" s="3">
        <v>2771.35</v>
      </c>
      <c r="F1541" s="3">
        <v>220453539</v>
      </c>
      <c r="G1541" s="3">
        <f t="shared" si="97"/>
        <v>19.211197523166241</v>
      </c>
      <c r="H1541" s="3">
        <f t="shared" si="98"/>
        <v>19.168739116907165</v>
      </c>
      <c r="I1541" s="3">
        <f>COUNTIF(Expirydates!$A$2:$A$233,Analysis!A1541)</f>
        <v>0</v>
      </c>
      <c r="J1541" s="20">
        <f t="shared" si="96"/>
        <v>19.168739116907165</v>
      </c>
      <c r="K1541" s="3">
        <f>COUNTIF(Expirydates!$B$2:$B$233,Analysis!A1541)</f>
        <v>0</v>
      </c>
      <c r="L1541" s="3">
        <f t="shared" si="99"/>
        <v>19.168739116907165</v>
      </c>
      <c r="M1541" s="3">
        <f>COUNTIF(Expirydates!$C$2:$C$233,Analysis!A1541)</f>
        <v>0</v>
      </c>
    </row>
    <row r="1542" spans="1:13">
      <c r="A1542" s="8">
        <v>39836</v>
      </c>
      <c r="B1542" s="3">
        <v>2705.45</v>
      </c>
      <c r="C1542" s="3">
        <v>2765.55</v>
      </c>
      <c r="D1542" s="3">
        <v>2661.65</v>
      </c>
      <c r="E1542" s="3">
        <v>2678.55</v>
      </c>
      <c r="F1542" s="3">
        <v>211289358</v>
      </c>
      <c r="G1542" s="3">
        <f t="shared" si="97"/>
        <v>19.168739116907165</v>
      </c>
      <c r="H1542" s="3">
        <f t="shared" si="98"/>
        <v>19.251767289610775</v>
      </c>
      <c r="I1542" s="3">
        <f>COUNTIF(Expirydates!$A$2:$A$233,Analysis!A1542)</f>
        <v>0</v>
      </c>
      <c r="J1542" s="20">
        <f t="shared" si="96"/>
        <v>19.251767289610775</v>
      </c>
      <c r="K1542" s="3">
        <f>COUNTIF(Expirydates!$B$2:$B$233,Analysis!A1542)</f>
        <v>0</v>
      </c>
      <c r="L1542" s="3">
        <f t="shared" si="99"/>
        <v>19.251767289610775</v>
      </c>
      <c r="M1542" s="3">
        <f>COUNTIF(Expirydates!$C$2:$C$233,Analysis!A1542)</f>
        <v>0</v>
      </c>
    </row>
    <row r="1543" spans="1:13">
      <c r="A1543" s="8">
        <v>39835</v>
      </c>
      <c r="B1543" s="3">
        <v>2714.7</v>
      </c>
      <c r="C1543" s="3">
        <v>2744.85</v>
      </c>
      <c r="D1543" s="3">
        <v>2681.4</v>
      </c>
      <c r="E1543" s="3">
        <v>2713.8</v>
      </c>
      <c r="F1543" s="3">
        <v>229581189</v>
      </c>
      <c r="G1543" s="3">
        <f t="shared" si="97"/>
        <v>19.251767289610775</v>
      </c>
      <c r="H1543" s="3">
        <f t="shared" si="98"/>
        <v>19.209443653086399</v>
      </c>
      <c r="I1543" s="3">
        <f>COUNTIF(Expirydates!$A$2:$A$233,Analysis!A1543)</f>
        <v>0</v>
      </c>
      <c r="J1543" s="20">
        <f t="shared" si="96"/>
        <v>19.209443653086399</v>
      </c>
      <c r="K1543" s="3">
        <f>COUNTIF(Expirydates!$B$2:$B$233,Analysis!A1543)</f>
        <v>0</v>
      </c>
      <c r="L1543" s="3">
        <f t="shared" si="99"/>
        <v>19.209443653086399</v>
      </c>
      <c r="M1543" s="3">
        <f>COUNTIF(Expirydates!$C$2:$C$233,Analysis!A1543)</f>
        <v>1</v>
      </c>
    </row>
    <row r="1544" spans="1:13">
      <c r="A1544" s="8">
        <v>39834</v>
      </c>
      <c r="B1544" s="3">
        <v>2777.4</v>
      </c>
      <c r="C1544" s="3">
        <v>2787.3</v>
      </c>
      <c r="D1544" s="3">
        <v>2690.2</v>
      </c>
      <c r="E1544" s="3">
        <v>2706.15</v>
      </c>
      <c r="F1544" s="3">
        <v>220067231</v>
      </c>
      <c r="G1544" s="3">
        <f t="shared" si="97"/>
        <v>19.209443653086399</v>
      </c>
      <c r="H1544" s="3">
        <f t="shared" si="98"/>
        <v>19.26778997940815</v>
      </c>
      <c r="I1544" s="3">
        <f>COUNTIF(Expirydates!$A$2:$A$233,Analysis!A1544)</f>
        <v>0</v>
      </c>
      <c r="J1544" s="20">
        <f t="shared" si="96"/>
        <v>19.26778997940815</v>
      </c>
      <c r="K1544" s="3">
        <f>COUNTIF(Expirydates!$B$2:$B$233,Analysis!A1544)</f>
        <v>0</v>
      </c>
      <c r="L1544" s="3">
        <f t="shared" si="99"/>
        <v>19.26778997940815</v>
      </c>
      <c r="M1544" s="3">
        <f>COUNTIF(Expirydates!$C$2:$C$233,Analysis!A1544)</f>
        <v>0</v>
      </c>
    </row>
    <row r="1545" spans="1:13">
      <c r="A1545" s="8">
        <v>39833</v>
      </c>
      <c r="B1545" s="3">
        <v>2842.9</v>
      </c>
      <c r="C1545" s="3">
        <v>2842.9</v>
      </c>
      <c r="D1545" s="3">
        <v>2758</v>
      </c>
      <c r="E1545" s="3">
        <v>2796.6</v>
      </c>
      <c r="F1545" s="3">
        <v>233289325</v>
      </c>
      <c r="G1545" s="3">
        <f t="shared" si="97"/>
        <v>19.26778997940815</v>
      </c>
      <c r="H1545" s="3">
        <f t="shared" si="98"/>
        <v>19.609548394696223</v>
      </c>
      <c r="I1545" s="3">
        <f>COUNTIF(Expirydates!$A$2:$A$233,Analysis!A1545)</f>
        <v>0</v>
      </c>
      <c r="J1545" s="20">
        <f t="shared" si="96"/>
        <v>19.609548394696223</v>
      </c>
      <c r="K1545" s="3">
        <f>COUNTIF(Expirydates!$B$2:$B$233,Analysis!A1545)</f>
        <v>0</v>
      </c>
      <c r="L1545" s="3">
        <f t="shared" si="99"/>
        <v>19.609548394696223</v>
      </c>
      <c r="M1545" s="3">
        <f>COUNTIF(Expirydates!$C$2:$C$233,Analysis!A1545)</f>
        <v>0</v>
      </c>
    </row>
    <row r="1546" spans="1:13">
      <c r="A1546" s="8">
        <v>39832</v>
      </c>
      <c r="B1546" s="3">
        <v>2828.7</v>
      </c>
      <c r="C1546" s="3">
        <v>2868.2</v>
      </c>
      <c r="D1546" s="3">
        <v>2819.9</v>
      </c>
      <c r="E1546" s="3">
        <v>2846.2</v>
      </c>
      <c r="F1546" s="3">
        <v>328336119</v>
      </c>
      <c r="G1546" s="3">
        <f t="shared" si="97"/>
        <v>19.609548394696223</v>
      </c>
      <c r="H1546" s="3">
        <f t="shared" si="98"/>
        <v>19.25141205805194</v>
      </c>
      <c r="I1546" s="3">
        <f>COUNTIF(Expirydates!$A$2:$A$233,Analysis!A1546)</f>
        <v>0</v>
      </c>
      <c r="J1546" s="20">
        <f t="shared" si="96"/>
        <v>19.25141205805194</v>
      </c>
      <c r="K1546" s="3">
        <f>COUNTIF(Expirydates!$B$2:$B$233,Analysis!A1546)</f>
        <v>0</v>
      </c>
      <c r="L1546" s="3">
        <f t="shared" si="99"/>
        <v>19.25141205805194</v>
      </c>
      <c r="M1546" s="3">
        <f>COUNTIF(Expirydates!$C$2:$C$233,Analysis!A1546)</f>
        <v>0</v>
      </c>
    </row>
    <row r="1547" spans="1:13">
      <c r="A1547" s="8">
        <v>39829</v>
      </c>
      <c r="B1547" s="3">
        <v>2737</v>
      </c>
      <c r="C1547" s="3">
        <v>2835.65</v>
      </c>
      <c r="D1547" s="3">
        <v>2724.2</v>
      </c>
      <c r="E1547" s="3">
        <v>2828.45</v>
      </c>
      <c r="F1547" s="3">
        <v>229499649</v>
      </c>
      <c r="G1547" s="3">
        <f t="shared" si="97"/>
        <v>19.25141205805194</v>
      </c>
      <c r="H1547" s="3">
        <f t="shared" si="98"/>
        <v>19.200592278911039</v>
      </c>
      <c r="I1547" s="3">
        <f>COUNTIF(Expirydates!$A$2:$A$233,Analysis!A1547)</f>
        <v>0</v>
      </c>
      <c r="J1547" s="20">
        <f t="shared" si="96"/>
        <v>19.200592278911039</v>
      </c>
      <c r="K1547" s="3">
        <f>COUNTIF(Expirydates!$B$2:$B$233,Analysis!A1547)</f>
        <v>0</v>
      </c>
      <c r="L1547" s="3">
        <f t="shared" si="99"/>
        <v>19.200592278911039</v>
      </c>
      <c r="M1547" s="3">
        <f>COUNTIF(Expirydates!$C$2:$C$233,Analysis!A1547)</f>
        <v>0</v>
      </c>
    </row>
    <row r="1548" spans="1:13">
      <c r="A1548" s="8">
        <v>39828</v>
      </c>
      <c r="B1548" s="3">
        <v>2832.3</v>
      </c>
      <c r="C1548" s="3">
        <v>2832.3</v>
      </c>
      <c r="D1548" s="3">
        <v>2701.75</v>
      </c>
      <c r="E1548" s="3">
        <v>2736.7</v>
      </c>
      <c r="F1548" s="3">
        <v>218127929</v>
      </c>
      <c r="G1548" s="3">
        <f t="shared" si="97"/>
        <v>19.200592278911039</v>
      </c>
      <c r="H1548" s="3">
        <f t="shared" si="98"/>
        <v>19.199793286285392</v>
      </c>
      <c r="I1548" s="3">
        <f>COUNTIF(Expirydates!$A$2:$A$233,Analysis!A1548)</f>
        <v>0</v>
      </c>
      <c r="J1548" s="20">
        <f t="shared" si="96"/>
        <v>19.199793286285392</v>
      </c>
      <c r="K1548" s="3">
        <f>COUNTIF(Expirydates!$B$2:$B$233,Analysis!A1548)</f>
        <v>0</v>
      </c>
      <c r="L1548" s="3">
        <f t="shared" si="99"/>
        <v>19.199793286285392</v>
      </c>
      <c r="M1548" s="3">
        <f>COUNTIF(Expirydates!$C$2:$C$233,Analysis!A1548)</f>
        <v>0</v>
      </c>
    </row>
    <row r="1549" spans="1:13">
      <c r="A1549" s="8">
        <v>39827</v>
      </c>
      <c r="B1549" s="3">
        <v>2748.4</v>
      </c>
      <c r="C1549" s="3">
        <v>2853.25</v>
      </c>
      <c r="D1549" s="3">
        <v>2748.4</v>
      </c>
      <c r="E1549" s="3">
        <v>2835.3</v>
      </c>
      <c r="F1549" s="3">
        <v>217953716</v>
      </c>
      <c r="G1549" s="3">
        <f t="shared" si="97"/>
        <v>19.199793286285392</v>
      </c>
      <c r="H1549" s="3">
        <f t="shared" si="98"/>
        <v>19.347706678784999</v>
      </c>
      <c r="I1549" s="3">
        <f>COUNTIF(Expirydates!$A$2:$A$233,Analysis!A1549)</f>
        <v>0</v>
      </c>
      <c r="J1549" s="20">
        <f t="shared" si="96"/>
        <v>19.347706678784999</v>
      </c>
      <c r="K1549" s="3">
        <f>COUNTIF(Expirydates!$B$2:$B$233,Analysis!A1549)</f>
        <v>0</v>
      </c>
      <c r="L1549" s="3">
        <f t="shared" si="99"/>
        <v>19.347706678784999</v>
      </c>
      <c r="M1549" s="3">
        <f>COUNTIF(Expirydates!$C$2:$C$233,Analysis!A1549)</f>
        <v>0</v>
      </c>
    </row>
    <row r="1550" spans="1:13">
      <c r="A1550" s="8">
        <v>39826</v>
      </c>
      <c r="B1550" s="3">
        <v>2775</v>
      </c>
      <c r="C1550" s="3">
        <v>2802.6</v>
      </c>
      <c r="D1550" s="3">
        <v>2720.8</v>
      </c>
      <c r="E1550" s="3">
        <v>2744.95</v>
      </c>
      <c r="F1550" s="3">
        <v>252698258</v>
      </c>
      <c r="G1550" s="3">
        <f t="shared" si="97"/>
        <v>19.347706678784999</v>
      </c>
      <c r="H1550" s="3">
        <f t="shared" si="98"/>
        <v>19.424495568021911</v>
      </c>
      <c r="I1550" s="3">
        <f>COUNTIF(Expirydates!$A$2:$A$233,Analysis!A1550)</f>
        <v>0</v>
      </c>
      <c r="J1550" s="20">
        <f t="shared" si="96"/>
        <v>19.424495568021911</v>
      </c>
      <c r="K1550" s="3">
        <f>COUNTIF(Expirydates!$B$2:$B$233,Analysis!A1550)</f>
        <v>0</v>
      </c>
      <c r="L1550" s="3">
        <f t="shared" si="99"/>
        <v>19.424495568021911</v>
      </c>
      <c r="M1550" s="3">
        <f>COUNTIF(Expirydates!$C$2:$C$233,Analysis!A1550)</f>
        <v>0</v>
      </c>
    </row>
    <row r="1551" spans="1:13">
      <c r="A1551" s="8">
        <v>39825</v>
      </c>
      <c r="B1551" s="3">
        <v>2868.85</v>
      </c>
      <c r="C1551" s="3">
        <v>2869.2</v>
      </c>
      <c r="D1551" s="3">
        <v>2748.55</v>
      </c>
      <c r="E1551" s="3">
        <v>2773.1</v>
      </c>
      <c r="F1551" s="3">
        <v>272867140</v>
      </c>
      <c r="G1551" s="3">
        <f t="shared" si="97"/>
        <v>19.424495568021911</v>
      </c>
      <c r="H1551" s="3">
        <f t="shared" si="98"/>
        <v>20.198986212638669</v>
      </c>
      <c r="I1551" s="3">
        <f>COUNTIF(Expirydates!$A$2:$A$233,Analysis!A1551)</f>
        <v>0</v>
      </c>
      <c r="J1551" s="20">
        <f t="shared" si="96"/>
        <v>20.198986212638669</v>
      </c>
      <c r="K1551" s="3">
        <f>COUNTIF(Expirydates!$B$2:$B$233,Analysis!A1551)</f>
        <v>0</v>
      </c>
      <c r="L1551" s="3">
        <f t="shared" si="99"/>
        <v>20.198986212638669</v>
      </c>
      <c r="M1551" s="3">
        <f>COUNTIF(Expirydates!$C$2:$C$233,Analysis!A1551)</f>
        <v>0</v>
      </c>
    </row>
    <row r="1552" spans="1:13">
      <c r="A1552" s="8">
        <v>39822</v>
      </c>
      <c r="B1552" s="3">
        <v>2919.95</v>
      </c>
      <c r="C1552" s="3">
        <v>2929.85</v>
      </c>
      <c r="D1552" s="3">
        <v>2810.25</v>
      </c>
      <c r="E1552" s="3">
        <v>2873</v>
      </c>
      <c r="F1552" s="3">
        <v>591981660</v>
      </c>
      <c r="G1552" s="3">
        <f t="shared" si="97"/>
        <v>20.198986212638669</v>
      </c>
      <c r="H1552" s="3">
        <f t="shared" si="98"/>
        <v>20.347697821911247</v>
      </c>
      <c r="I1552" s="3">
        <f>COUNTIF(Expirydates!$A$2:$A$233,Analysis!A1552)</f>
        <v>0</v>
      </c>
      <c r="J1552" s="20">
        <f t="shared" si="96"/>
        <v>20.347697821911247</v>
      </c>
      <c r="K1552" s="3">
        <f>COUNTIF(Expirydates!$B$2:$B$233,Analysis!A1552)</f>
        <v>0</v>
      </c>
      <c r="L1552" s="3">
        <f t="shared" si="99"/>
        <v>20.347697821911247</v>
      </c>
      <c r="M1552" s="3">
        <f>COUNTIF(Expirydates!$C$2:$C$233,Analysis!A1552)</f>
        <v>0</v>
      </c>
    </row>
    <row r="1553" spans="1:13">
      <c r="A1553" s="8">
        <v>39820</v>
      </c>
      <c r="B1553" s="3">
        <v>3112.8</v>
      </c>
      <c r="C1553" s="3">
        <v>3147.2</v>
      </c>
      <c r="D1553" s="3">
        <v>2888.2</v>
      </c>
      <c r="E1553" s="3">
        <v>2920.4</v>
      </c>
      <c r="F1553" s="3">
        <v>686898999</v>
      </c>
      <c r="G1553" s="3">
        <f t="shared" si="97"/>
        <v>20.347697821911247</v>
      </c>
      <c r="H1553" s="3">
        <f t="shared" si="98"/>
        <v>19.645787394990951</v>
      </c>
      <c r="I1553" s="3">
        <f>COUNTIF(Expirydates!$A$2:$A$233,Analysis!A1553)</f>
        <v>0</v>
      </c>
      <c r="J1553" s="20">
        <f t="shared" si="96"/>
        <v>19.645787394990951</v>
      </c>
      <c r="K1553" s="3">
        <f>COUNTIF(Expirydates!$B$2:$B$233,Analysis!A1553)</f>
        <v>0</v>
      </c>
      <c r="L1553" s="3">
        <f t="shared" si="99"/>
        <v>19.645787394990951</v>
      </c>
      <c r="M1553" s="3">
        <f>COUNTIF(Expirydates!$C$2:$C$233,Analysis!A1553)</f>
        <v>0</v>
      </c>
    </row>
    <row r="1554" spans="1:13">
      <c r="A1554" s="8">
        <v>39819</v>
      </c>
      <c r="B1554" s="3">
        <v>3121.5</v>
      </c>
      <c r="C1554" s="3">
        <v>3141.8</v>
      </c>
      <c r="D1554" s="3">
        <v>3056.1</v>
      </c>
      <c r="E1554" s="3">
        <v>3112.8</v>
      </c>
      <c r="F1554" s="3">
        <v>340452916</v>
      </c>
      <c r="G1554" s="3">
        <f t="shared" si="97"/>
        <v>19.645787394990951</v>
      </c>
      <c r="H1554" s="3">
        <f t="shared" si="98"/>
        <v>19.558287348352923</v>
      </c>
      <c r="I1554" s="3">
        <f>COUNTIF(Expirydates!$A$2:$A$233,Analysis!A1554)</f>
        <v>0</v>
      </c>
      <c r="J1554" s="20">
        <f t="shared" si="96"/>
        <v>19.558287348352923</v>
      </c>
      <c r="K1554" s="3">
        <f>COUNTIF(Expirydates!$B$2:$B$233,Analysis!A1554)</f>
        <v>0</v>
      </c>
      <c r="L1554" s="3">
        <f t="shared" si="99"/>
        <v>19.558287348352923</v>
      </c>
      <c r="M1554" s="3">
        <f>COUNTIF(Expirydates!$C$2:$C$233,Analysis!A1554)</f>
        <v>0</v>
      </c>
    </row>
    <row r="1555" spans="1:13">
      <c r="A1555" s="8">
        <v>39818</v>
      </c>
      <c r="B1555" s="3">
        <v>3058.75</v>
      </c>
      <c r="C1555" s="3">
        <v>3131.95</v>
      </c>
      <c r="D1555" s="3">
        <v>3056.45</v>
      </c>
      <c r="E1555" s="3">
        <v>3121.45</v>
      </c>
      <c r="F1555" s="3">
        <v>311929372</v>
      </c>
      <c r="G1555" s="3">
        <f t="shared" si="97"/>
        <v>19.558287348352923</v>
      </c>
      <c r="H1555" s="3">
        <f t="shared" si="98"/>
        <v>19.579674512723496</v>
      </c>
      <c r="I1555" s="3">
        <f>COUNTIF(Expirydates!$A$2:$A$233,Analysis!A1555)</f>
        <v>0</v>
      </c>
      <c r="J1555" s="20">
        <f t="shared" si="96"/>
        <v>19.579674512723496</v>
      </c>
      <c r="K1555" s="3">
        <f>COUNTIF(Expirydates!$B$2:$B$233,Analysis!A1555)</f>
        <v>0</v>
      </c>
      <c r="L1555" s="3">
        <f t="shared" si="99"/>
        <v>19.579674512723496</v>
      </c>
      <c r="M1555" s="3">
        <f>COUNTIF(Expirydates!$C$2:$C$233,Analysis!A1555)</f>
        <v>0</v>
      </c>
    </row>
    <row r="1556" spans="1:13">
      <c r="A1556" s="8">
        <v>39815</v>
      </c>
      <c r="B1556" s="3">
        <v>3034.6</v>
      </c>
      <c r="C1556" s="3">
        <v>3079.85</v>
      </c>
      <c r="D1556" s="3">
        <v>3021.8</v>
      </c>
      <c r="E1556" s="3">
        <v>3046.75</v>
      </c>
      <c r="F1556" s="3">
        <v>318672508</v>
      </c>
      <c r="G1556" s="3">
        <f t="shared" si="97"/>
        <v>19.579674512723496</v>
      </c>
      <c r="H1556" s="3">
        <f t="shared" si="98"/>
        <v>19.239054618388092</v>
      </c>
      <c r="I1556" s="3">
        <f>COUNTIF(Expirydates!$A$2:$A$233,Analysis!A1556)</f>
        <v>0</v>
      </c>
      <c r="J1556" s="20">
        <f t="shared" si="96"/>
        <v>19.239054618388092</v>
      </c>
      <c r="K1556" s="3">
        <f>COUNTIF(Expirydates!$B$2:$B$233,Analysis!A1556)</f>
        <v>0</v>
      </c>
      <c r="L1556" s="3">
        <f t="shared" si="99"/>
        <v>19.239054618388092</v>
      </c>
      <c r="M1556" s="3">
        <f>COUNTIF(Expirydates!$C$2:$C$233,Analysis!A1556)</f>
        <v>0</v>
      </c>
    </row>
    <row r="1557" spans="1:13">
      <c r="A1557" s="8">
        <v>39814</v>
      </c>
      <c r="B1557" s="3">
        <v>2963.3</v>
      </c>
      <c r="C1557" s="3">
        <v>3039.25</v>
      </c>
      <c r="D1557" s="3">
        <v>2963.3</v>
      </c>
      <c r="E1557" s="3">
        <v>3033.45</v>
      </c>
      <c r="F1557" s="3">
        <v>226681072</v>
      </c>
      <c r="G1557" s="3">
        <f t="shared" si="97"/>
        <v>19.239054618388092</v>
      </c>
      <c r="H1557" s="3">
        <f t="shared" si="98"/>
        <v>19.481336411632597</v>
      </c>
      <c r="I1557" s="3">
        <f>COUNTIF(Expirydates!$A$2:$A$233,Analysis!A1557)</f>
        <v>0</v>
      </c>
      <c r="J1557" s="20">
        <f t="shared" si="96"/>
        <v>19.481336411632597</v>
      </c>
      <c r="K1557" s="3">
        <f>COUNTIF(Expirydates!$B$2:$B$233,Analysis!A1557)</f>
        <v>0</v>
      </c>
      <c r="L1557" s="3">
        <f t="shared" si="99"/>
        <v>19.481336411632597</v>
      </c>
      <c r="M1557" s="3">
        <f>COUNTIF(Expirydates!$C$2:$C$233,Analysis!A1557)</f>
        <v>0</v>
      </c>
    </row>
    <row r="1558" spans="1:13">
      <c r="A1558" s="8">
        <v>39813</v>
      </c>
      <c r="B1558" s="3">
        <v>2979.8</v>
      </c>
      <c r="C1558" s="3">
        <v>3002.65</v>
      </c>
      <c r="D1558" s="3">
        <v>2937.35</v>
      </c>
      <c r="E1558" s="3">
        <v>2959.15</v>
      </c>
      <c r="F1558" s="3">
        <v>288826411</v>
      </c>
      <c r="G1558" s="3">
        <f t="shared" si="97"/>
        <v>19.481336411632597</v>
      </c>
      <c r="H1558" s="3">
        <f t="shared" si="98"/>
        <v>19.528415086553601</v>
      </c>
      <c r="I1558" s="3">
        <f>COUNTIF(Expirydates!$A$2:$A$233,Analysis!A1558)</f>
        <v>0</v>
      </c>
      <c r="J1558" s="20">
        <f t="shared" si="96"/>
        <v>19.528415086553601</v>
      </c>
      <c r="K1558" s="3">
        <f>COUNTIF(Expirydates!$B$2:$B$233,Analysis!A1558)</f>
        <v>0</v>
      </c>
      <c r="L1558" s="3">
        <f t="shared" si="99"/>
        <v>19.528415086553601</v>
      </c>
      <c r="M1558" s="3">
        <f>COUNTIF(Expirydates!$C$2:$C$233,Analysis!A1558)</f>
        <v>0</v>
      </c>
    </row>
    <row r="1559" spans="1:13">
      <c r="A1559" s="8">
        <v>39812</v>
      </c>
      <c r="B1559" s="3">
        <v>2922.55</v>
      </c>
      <c r="C1559" s="3">
        <v>2999.15</v>
      </c>
      <c r="D1559" s="3">
        <v>2899.75</v>
      </c>
      <c r="E1559" s="3">
        <v>2979.5</v>
      </c>
      <c r="F1559" s="3">
        <v>302749136</v>
      </c>
      <c r="G1559" s="3">
        <f t="shared" si="97"/>
        <v>19.528415086553601</v>
      </c>
      <c r="H1559" s="3">
        <f t="shared" si="98"/>
        <v>19.630153826973878</v>
      </c>
      <c r="I1559" s="3">
        <f>COUNTIF(Expirydates!$A$2:$A$233,Analysis!A1559)</f>
        <v>0</v>
      </c>
      <c r="J1559" s="20">
        <f t="shared" si="96"/>
        <v>19.630153826973878</v>
      </c>
      <c r="K1559" s="3">
        <f>COUNTIF(Expirydates!$B$2:$B$233,Analysis!A1559)</f>
        <v>0</v>
      </c>
      <c r="L1559" s="3">
        <f t="shared" si="99"/>
        <v>19.630153826973878</v>
      </c>
      <c r="M1559" s="3">
        <f>COUNTIF(Expirydates!$C$2:$C$233,Analysis!A1559)</f>
        <v>0</v>
      </c>
    </row>
    <row r="1560" spans="1:13">
      <c r="A1560" s="8">
        <v>39811</v>
      </c>
      <c r="B1560" s="3">
        <v>2857.15</v>
      </c>
      <c r="C1560" s="3">
        <v>2931.8</v>
      </c>
      <c r="D1560" s="3">
        <v>2812.9</v>
      </c>
      <c r="E1560" s="3">
        <v>2922.2</v>
      </c>
      <c r="F1560" s="3">
        <v>335171811</v>
      </c>
      <c r="G1560" s="3">
        <f t="shared" si="97"/>
        <v>19.630153826973878</v>
      </c>
      <c r="H1560" s="3">
        <f t="shared" si="98"/>
        <v>19.287509753612454</v>
      </c>
      <c r="I1560" s="3">
        <f>COUNTIF(Expirydates!$A$2:$A$233,Analysis!A1560)</f>
        <v>0</v>
      </c>
      <c r="J1560" s="20">
        <f t="shared" si="96"/>
        <v>19.287509753612454</v>
      </c>
      <c r="K1560" s="3">
        <f>COUNTIF(Expirydates!$B$2:$B$233,Analysis!A1560)</f>
        <v>0</v>
      </c>
      <c r="L1560" s="3">
        <f t="shared" si="99"/>
        <v>19.287509753612454</v>
      </c>
      <c r="M1560" s="3">
        <f>COUNTIF(Expirydates!$C$2:$C$233,Analysis!A1560)</f>
        <v>0</v>
      </c>
    </row>
    <row r="1561" spans="1:13">
      <c r="A1561" s="8">
        <v>39808</v>
      </c>
      <c r="B1561" s="3">
        <v>2919.85</v>
      </c>
      <c r="C1561" s="3">
        <v>2960.95</v>
      </c>
      <c r="D1561" s="3">
        <v>2844.8</v>
      </c>
      <c r="E1561" s="3">
        <v>2857.25</v>
      </c>
      <c r="F1561" s="3">
        <v>237935397</v>
      </c>
      <c r="G1561" s="3">
        <f t="shared" si="97"/>
        <v>19.287509753612454</v>
      </c>
      <c r="H1561" s="3">
        <f t="shared" si="98"/>
        <v>19.756893923147917</v>
      </c>
      <c r="I1561" s="3">
        <f>COUNTIF(Expirydates!$A$2:$A$233,Analysis!A1561)</f>
        <v>0</v>
      </c>
      <c r="J1561" s="20">
        <f t="shared" si="96"/>
        <v>19.756893923147917</v>
      </c>
      <c r="K1561" s="3">
        <f>COUNTIF(Expirydates!$B$2:$B$233,Analysis!A1561)</f>
        <v>1</v>
      </c>
      <c r="L1561" s="3">
        <f t="shared" si="99"/>
        <v>19.756893923147917</v>
      </c>
      <c r="M1561" s="3">
        <f>COUNTIF(Expirydates!$C$2:$C$233,Analysis!A1561)</f>
        <v>0</v>
      </c>
    </row>
    <row r="1562" spans="1:13">
      <c r="A1562" s="8">
        <v>39806</v>
      </c>
      <c r="B1562" s="3">
        <v>2967.4</v>
      </c>
      <c r="C1562" s="3">
        <v>2968</v>
      </c>
      <c r="D1562" s="3">
        <v>2900.45</v>
      </c>
      <c r="E1562" s="3">
        <v>2916.85</v>
      </c>
      <c r="F1562" s="3">
        <v>380460882</v>
      </c>
      <c r="G1562" s="3">
        <f t="shared" si="97"/>
        <v>19.756893923147917</v>
      </c>
      <c r="H1562" s="3">
        <f t="shared" si="98"/>
        <v>19.529670490063875</v>
      </c>
      <c r="I1562" s="3">
        <f>COUNTIF(Expirydates!$A$2:$A$233,Analysis!A1562)</f>
        <v>0</v>
      </c>
      <c r="J1562" s="20">
        <f t="shared" si="96"/>
        <v>19.529670490063875</v>
      </c>
      <c r="K1562" s="3">
        <f>COUNTIF(Expirydates!$B$2:$B$233,Analysis!A1562)</f>
        <v>0</v>
      </c>
      <c r="L1562" s="3">
        <f t="shared" si="99"/>
        <v>19.529670490063875</v>
      </c>
      <c r="M1562" s="3">
        <f>COUNTIF(Expirydates!$C$2:$C$233,Analysis!A1562)</f>
        <v>0</v>
      </c>
    </row>
    <row r="1563" spans="1:13">
      <c r="A1563" s="8">
        <v>39805</v>
      </c>
      <c r="B1563" s="3">
        <v>3039.25</v>
      </c>
      <c r="C1563" s="3">
        <v>3040</v>
      </c>
      <c r="D1563" s="3">
        <v>2957.05</v>
      </c>
      <c r="E1563" s="3">
        <v>2968.65</v>
      </c>
      <c r="F1563" s="3">
        <v>303129447</v>
      </c>
      <c r="G1563" s="3">
        <f t="shared" si="97"/>
        <v>19.529670490063875</v>
      </c>
      <c r="H1563" s="3">
        <f t="shared" si="98"/>
        <v>19.570710944409623</v>
      </c>
      <c r="I1563" s="3">
        <f>COUNTIF(Expirydates!$A$2:$A$233,Analysis!A1563)</f>
        <v>0</v>
      </c>
      <c r="J1563" s="20">
        <f t="shared" si="96"/>
        <v>19.570710944409623</v>
      </c>
      <c r="K1563" s="3">
        <f>COUNTIF(Expirydates!$B$2:$B$233,Analysis!A1563)</f>
        <v>0</v>
      </c>
      <c r="L1563" s="3">
        <f t="shared" si="99"/>
        <v>19.570710944409623</v>
      </c>
      <c r="M1563" s="3">
        <f>COUNTIF(Expirydates!$C$2:$C$233,Analysis!A1563)</f>
        <v>0</v>
      </c>
    </row>
    <row r="1564" spans="1:13">
      <c r="A1564" s="8">
        <v>39804</v>
      </c>
      <c r="B1564" s="3">
        <v>3077.25</v>
      </c>
      <c r="C1564" s="3">
        <v>3110.45</v>
      </c>
      <c r="D1564" s="3">
        <v>3027.8</v>
      </c>
      <c r="E1564" s="3">
        <v>3039.3</v>
      </c>
      <c r="F1564" s="3">
        <v>315828829</v>
      </c>
      <c r="G1564" s="3">
        <f t="shared" si="97"/>
        <v>19.570710944409623</v>
      </c>
      <c r="H1564" s="3">
        <f t="shared" si="98"/>
        <v>19.772161420288242</v>
      </c>
      <c r="I1564" s="3">
        <f>COUNTIF(Expirydates!$A$2:$A$233,Analysis!A1564)</f>
        <v>0</v>
      </c>
      <c r="J1564" s="20">
        <f t="shared" si="96"/>
        <v>19.772161420288242</v>
      </c>
      <c r="K1564" s="3">
        <f>COUNTIF(Expirydates!$B$2:$B$233,Analysis!A1564)</f>
        <v>0</v>
      </c>
      <c r="L1564" s="3">
        <f t="shared" si="99"/>
        <v>19.772161420288242</v>
      </c>
      <c r="M1564" s="3">
        <f>COUNTIF(Expirydates!$C$2:$C$233,Analysis!A1564)</f>
        <v>0</v>
      </c>
    </row>
    <row r="1565" spans="1:13">
      <c r="A1565" s="8">
        <v>39801</v>
      </c>
      <c r="B1565" s="3">
        <v>3063</v>
      </c>
      <c r="C1565" s="3">
        <v>3106.8</v>
      </c>
      <c r="D1565" s="3">
        <v>3036.3</v>
      </c>
      <c r="E1565" s="3">
        <v>3077.5</v>
      </c>
      <c r="F1565" s="3">
        <v>386314136</v>
      </c>
      <c r="G1565" s="3">
        <f t="shared" si="97"/>
        <v>19.772161420288242</v>
      </c>
      <c r="H1565" s="3">
        <f t="shared" si="98"/>
        <v>19.747841863719913</v>
      </c>
      <c r="I1565" s="3">
        <f>COUNTIF(Expirydates!$A$2:$A$233,Analysis!A1565)</f>
        <v>0</v>
      </c>
      <c r="J1565" s="20">
        <f t="shared" si="96"/>
        <v>19.747841863719913</v>
      </c>
      <c r="K1565" s="3">
        <f>COUNTIF(Expirydates!$B$2:$B$233,Analysis!A1565)</f>
        <v>0</v>
      </c>
      <c r="L1565" s="3">
        <f t="shared" si="99"/>
        <v>19.747841863719913</v>
      </c>
      <c r="M1565" s="3">
        <f>COUNTIF(Expirydates!$C$2:$C$233,Analysis!A1565)</f>
        <v>0</v>
      </c>
    </row>
    <row r="1566" spans="1:13">
      <c r="A1566" s="8">
        <v>39800</v>
      </c>
      <c r="B1566" s="3">
        <v>2955.35</v>
      </c>
      <c r="C1566" s="3">
        <v>3072.55</v>
      </c>
      <c r="D1566" s="3">
        <v>2922.65</v>
      </c>
      <c r="E1566" s="3">
        <v>3060.75</v>
      </c>
      <c r="F1566" s="3">
        <v>377032468</v>
      </c>
      <c r="G1566" s="3">
        <f t="shared" si="97"/>
        <v>19.747841863719913</v>
      </c>
      <c r="H1566" s="3">
        <f t="shared" si="98"/>
        <v>19.657937928142633</v>
      </c>
      <c r="I1566" s="3">
        <f>COUNTIF(Expirydates!$A$2:$A$233,Analysis!A1566)</f>
        <v>0</v>
      </c>
      <c r="J1566" s="20">
        <f t="shared" si="96"/>
        <v>19.657937928142633</v>
      </c>
      <c r="K1566" s="3">
        <f>COUNTIF(Expirydates!$B$2:$B$233,Analysis!A1566)</f>
        <v>0</v>
      </c>
      <c r="L1566" s="3">
        <f t="shared" si="99"/>
        <v>19.657937928142633</v>
      </c>
      <c r="M1566" s="3">
        <f>COUNTIF(Expirydates!$C$2:$C$233,Analysis!A1566)</f>
        <v>1</v>
      </c>
    </row>
    <row r="1567" spans="1:13">
      <c r="A1567" s="8">
        <v>39799</v>
      </c>
      <c r="B1567" s="3">
        <v>3040.45</v>
      </c>
      <c r="C1567" s="3">
        <v>3076.2</v>
      </c>
      <c r="D1567" s="3">
        <v>2943.5</v>
      </c>
      <c r="E1567" s="3">
        <v>2954.35</v>
      </c>
      <c r="F1567" s="3">
        <v>344614834</v>
      </c>
      <c r="G1567" s="3">
        <f t="shared" si="97"/>
        <v>19.657937928142633</v>
      </c>
      <c r="H1567" s="3">
        <f t="shared" si="98"/>
        <v>19.416216281260713</v>
      </c>
      <c r="I1567" s="3">
        <f>COUNTIF(Expirydates!$A$2:$A$233,Analysis!A1567)</f>
        <v>0</v>
      </c>
      <c r="J1567" s="20">
        <f t="shared" si="96"/>
        <v>19.416216281260713</v>
      </c>
      <c r="K1567" s="3">
        <f>COUNTIF(Expirydates!$B$2:$B$233,Analysis!A1567)</f>
        <v>0</v>
      </c>
      <c r="L1567" s="3">
        <f t="shared" si="99"/>
        <v>19.416216281260713</v>
      </c>
      <c r="M1567" s="3">
        <f>COUNTIF(Expirydates!$C$2:$C$233,Analysis!A1567)</f>
        <v>0</v>
      </c>
    </row>
    <row r="1568" spans="1:13">
      <c r="A1568" s="8">
        <v>39798</v>
      </c>
      <c r="B1568" s="3">
        <v>2983.6</v>
      </c>
      <c r="C1568" s="3">
        <v>3052.55</v>
      </c>
      <c r="D1568" s="3">
        <v>2963.3</v>
      </c>
      <c r="E1568" s="3">
        <v>3041.75</v>
      </c>
      <c r="F1568" s="3">
        <v>270617321</v>
      </c>
      <c r="G1568" s="3">
        <f t="shared" si="97"/>
        <v>19.416216281260713</v>
      </c>
      <c r="H1568" s="3">
        <f t="shared" si="98"/>
        <v>19.498198206394758</v>
      </c>
      <c r="I1568" s="3">
        <f>COUNTIF(Expirydates!$A$2:$A$233,Analysis!A1568)</f>
        <v>0</v>
      </c>
      <c r="J1568" s="20">
        <f t="shared" si="96"/>
        <v>19.498198206394758</v>
      </c>
      <c r="K1568" s="3">
        <f>COUNTIF(Expirydates!$B$2:$B$233,Analysis!A1568)</f>
        <v>0</v>
      </c>
      <c r="L1568" s="3">
        <f t="shared" si="99"/>
        <v>19.498198206394758</v>
      </c>
      <c r="M1568" s="3">
        <f>COUNTIF(Expirydates!$C$2:$C$233,Analysis!A1568)</f>
        <v>0</v>
      </c>
    </row>
    <row r="1569" spans="1:13">
      <c r="A1569" s="8">
        <v>39797</v>
      </c>
      <c r="B1569" s="3">
        <v>2917.9</v>
      </c>
      <c r="C1569" s="3">
        <v>3012.1</v>
      </c>
      <c r="D1569" s="3">
        <v>2917.9</v>
      </c>
      <c r="E1569" s="3">
        <v>2981.2</v>
      </c>
      <c r="F1569" s="3">
        <v>293737834</v>
      </c>
      <c r="G1569" s="3">
        <f t="shared" si="97"/>
        <v>19.498198206394758</v>
      </c>
      <c r="H1569" s="3">
        <f t="shared" si="98"/>
        <v>19.46584971982697</v>
      </c>
      <c r="I1569" s="3">
        <f>COUNTIF(Expirydates!$A$2:$A$233,Analysis!A1569)</f>
        <v>0</v>
      </c>
      <c r="J1569" s="20">
        <f t="shared" si="96"/>
        <v>19.46584971982697</v>
      </c>
      <c r="K1569" s="3">
        <f>COUNTIF(Expirydates!$B$2:$B$233,Analysis!A1569)</f>
        <v>0</v>
      </c>
      <c r="L1569" s="3">
        <f t="shared" si="99"/>
        <v>19.46584971982697</v>
      </c>
      <c r="M1569" s="3">
        <f>COUNTIF(Expirydates!$C$2:$C$233,Analysis!A1569)</f>
        <v>0</v>
      </c>
    </row>
    <row r="1570" spans="1:13">
      <c r="A1570" s="8">
        <v>39794</v>
      </c>
      <c r="B1570" s="3">
        <v>2915.35</v>
      </c>
      <c r="C1570" s="3">
        <v>2936.8</v>
      </c>
      <c r="D1570" s="3">
        <v>2812.55</v>
      </c>
      <c r="E1570" s="3">
        <v>2921.35</v>
      </c>
      <c r="F1570" s="3">
        <v>284387903</v>
      </c>
      <c r="G1570" s="3">
        <f t="shared" si="97"/>
        <v>19.46584971982697</v>
      </c>
      <c r="H1570" s="3">
        <f t="shared" si="98"/>
        <v>19.679839546852218</v>
      </c>
      <c r="I1570" s="3">
        <f>COUNTIF(Expirydates!$A$2:$A$233,Analysis!A1570)</f>
        <v>0</v>
      </c>
      <c r="J1570" s="20">
        <f t="shared" si="96"/>
        <v>19.679839546852218</v>
      </c>
      <c r="K1570" s="3">
        <f>COUNTIF(Expirydates!$B$2:$B$233,Analysis!A1570)</f>
        <v>0</v>
      </c>
      <c r="L1570" s="3">
        <f t="shared" si="99"/>
        <v>19.679839546852218</v>
      </c>
      <c r="M1570" s="3">
        <f>COUNTIF(Expirydates!$C$2:$C$233,Analysis!A1570)</f>
        <v>0</v>
      </c>
    </row>
    <row r="1571" spans="1:13">
      <c r="A1571" s="8">
        <v>39793</v>
      </c>
      <c r="B1571" s="3">
        <v>2934.05</v>
      </c>
      <c r="C1571" s="3">
        <v>2945.3</v>
      </c>
      <c r="D1571" s="3">
        <v>2861.55</v>
      </c>
      <c r="E1571" s="3">
        <v>2920.15</v>
      </c>
      <c r="F1571" s="3">
        <v>352245716</v>
      </c>
      <c r="G1571" s="3">
        <f t="shared" si="97"/>
        <v>19.679839546852218</v>
      </c>
      <c r="H1571" s="3">
        <f t="shared" si="98"/>
        <v>19.730632093616435</v>
      </c>
      <c r="I1571" s="3">
        <f>COUNTIF(Expirydates!$A$2:$A$233,Analysis!A1571)</f>
        <v>0</v>
      </c>
      <c r="J1571" s="20">
        <f t="shared" si="96"/>
        <v>19.730632093616435</v>
      </c>
      <c r="K1571" s="3">
        <f>COUNTIF(Expirydates!$B$2:$B$233,Analysis!A1571)</f>
        <v>0</v>
      </c>
      <c r="L1571" s="3">
        <f t="shared" si="99"/>
        <v>19.730632093616435</v>
      </c>
      <c r="M1571" s="3">
        <f>COUNTIF(Expirydates!$C$2:$C$233,Analysis!A1571)</f>
        <v>0</v>
      </c>
    </row>
    <row r="1572" spans="1:13">
      <c r="A1572" s="8">
        <v>39792</v>
      </c>
      <c r="B1572" s="3">
        <v>2785.7</v>
      </c>
      <c r="C1572" s="3">
        <v>2940.15</v>
      </c>
      <c r="D1572" s="3">
        <v>2785.7</v>
      </c>
      <c r="E1572" s="3">
        <v>2928.25</v>
      </c>
      <c r="F1572" s="3">
        <v>370599341</v>
      </c>
      <c r="G1572" s="3">
        <f t="shared" si="97"/>
        <v>19.730632093616435</v>
      </c>
      <c r="H1572" s="3">
        <f t="shared" si="98"/>
        <v>19.556599517371154</v>
      </c>
      <c r="I1572" s="3">
        <f>COUNTIF(Expirydates!$A$2:$A$233,Analysis!A1572)</f>
        <v>0</v>
      </c>
      <c r="J1572" s="20">
        <f t="shared" si="96"/>
        <v>19.556599517371154</v>
      </c>
      <c r="K1572" s="3">
        <f>COUNTIF(Expirydates!$B$2:$B$233,Analysis!A1572)</f>
        <v>0</v>
      </c>
      <c r="L1572" s="3">
        <f t="shared" si="99"/>
        <v>19.556599517371154</v>
      </c>
      <c r="M1572" s="3">
        <f>COUNTIF(Expirydates!$C$2:$C$233,Analysis!A1572)</f>
        <v>0</v>
      </c>
    </row>
    <row r="1573" spans="1:13">
      <c r="A1573" s="8">
        <v>39790</v>
      </c>
      <c r="B1573" s="3">
        <v>2714.7</v>
      </c>
      <c r="C1573" s="3">
        <v>2861.55</v>
      </c>
      <c r="D1573" s="3">
        <v>2714.7</v>
      </c>
      <c r="E1573" s="3">
        <v>2784</v>
      </c>
      <c r="F1573" s="3">
        <v>311403332</v>
      </c>
      <c r="G1573" s="3">
        <f t="shared" si="97"/>
        <v>19.556599517371154</v>
      </c>
      <c r="H1573" s="3">
        <f t="shared" si="98"/>
        <v>19.581479618249784</v>
      </c>
      <c r="I1573" s="3">
        <f>COUNTIF(Expirydates!$A$2:$A$233,Analysis!A1573)</f>
        <v>0</v>
      </c>
      <c r="J1573" s="20">
        <f t="shared" si="96"/>
        <v>19.581479618249784</v>
      </c>
      <c r="K1573" s="3">
        <f>COUNTIF(Expirydates!$B$2:$B$233,Analysis!A1573)</f>
        <v>0</v>
      </c>
      <c r="L1573" s="3">
        <f t="shared" si="99"/>
        <v>19.581479618249784</v>
      </c>
      <c r="M1573" s="3">
        <f>COUNTIF(Expirydates!$C$2:$C$233,Analysis!A1573)</f>
        <v>0</v>
      </c>
    </row>
    <row r="1574" spans="1:13">
      <c r="A1574" s="8">
        <v>39787</v>
      </c>
      <c r="B1574" s="3">
        <v>2786.65</v>
      </c>
      <c r="C1574" s="3">
        <v>2821.15</v>
      </c>
      <c r="D1574" s="3">
        <v>2701.35</v>
      </c>
      <c r="E1574" s="3">
        <v>2714.4</v>
      </c>
      <c r="F1574" s="3">
        <v>319248265</v>
      </c>
      <c r="G1574" s="3">
        <f t="shared" si="97"/>
        <v>19.581479618249784</v>
      </c>
      <c r="H1574" s="3">
        <f t="shared" si="98"/>
        <v>19.598397715871247</v>
      </c>
      <c r="I1574" s="3">
        <f>COUNTIF(Expirydates!$A$2:$A$233,Analysis!A1574)</f>
        <v>0</v>
      </c>
      <c r="J1574" s="20">
        <f t="shared" si="96"/>
        <v>19.598397715871247</v>
      </c>
      <c r="K1574" s="3">
        <f>COUNTIF(Expirydates!$B$2:$B$233,Analysis!A1574)</f>
        <v>0</v>
      </c>
      <c r="L1574" s="3">
        <f t="shared" si="99"/>
        <v>19.598397715871247</v>
      </c>
      <c r="M1574" s="3">
        <f>COUNTIF(Expirydates!$C$2:$C$233,Analysis!A1574)</f>
        <v>0</v>
      </c>
    </row>
    <row r="1575" spans="1:13">
      <c r="A1575" s="8">
        <v>39786</v>
      </c>
      <c r="B1575" s="3">
        <v>2656.5</v>
      </c>
      <c r="C1575" s="3">
        <v>2793.8</v>
      </c>
      <c r="D1575" s="3">
        <v>2646.35</v>
      </c>
      <c r="E1575" s="3">
        <v>2788</v>
      </c>
      <c r="F1575" s="3">
        <v>324695285</v>
      </c>
      <c r="G1575" s="3">
        <f t="shared" si="97"/>
        <v>19.598397715871247</v>
      </c>
      <c r="H1575" s="3">
        <f t="shared" si="98"/>
        <v>19.459348674580497</v>
      </c>
      <c r="I1575" s="3">
        <f>COUNTIF(Expirydates!$A$2:$A$233,Analysis!A1575)</f>
        <v>0</v>
      </c>
      <c r="J1575" s="20">
        <f t="shared" si="96"/>
        <v>19.459348674580497</v>
      </c>
      <c r="K1575" s="3">
        <f>COUNTIF(Expirydates!$B$2:$B$233,Analysis!A1575)</f>
        <v>0</v>
      </c>
      <c r="L1575" s="3">
        <f t="shared" si="99"/>
        <v>19.459348674580497</v>
      </c>
      <c r="M1575" s="3">
        <f>COUNTIF(Expirydates!$C$2:$C$233,Analysis!A1575)</f>
        <v>0</v>
      </c>
    </row>
    <row r="1576" spans="1:13">
      <c r="A1576" s="8">
        <v>39785</v>
      </c>
      <c r="B1576" s="3">
        <v>2657.5</v>
      </c>
      <c r="C1576" s="3">
        <v>2693.65</v>
      </c>
      <c r="D1576" s="3">
        <v>2611.9499999999998</v>
      </c>
      <c r="E1576" s="3">
        <v>2656.45</v>
      </c>
      <c r="F1576" s="3">
        <v>282545081</v>
      </c>
      <c r="G1576" s="3">
        <f t="shared" si="97"/>
        <v>19.459348674580497</v>
      </c>
      <c r="H1576" s="3">
        <f t="shared" si="98"/>
        <v>19.380207666149545</v>
      </c>
      <c r="I1576" s="3">
        <f>COUNTIF(Expirydates!$A$2:$A$233,Analysis!A1576)</f>
        <v>0</v>
      </c>
      <c r="J1576" s="20">
        <f t="shared" si="96"/>
        <v>19.380207666149545</v>
      </c>
      <c r="K1576" s="3">
        <f>COUNTIF(Expirydates!$B$2:$B$233,Analysis!A1576)</f>
        <v>0</v>
      </c>
      <c r="L1576" s="3">
        <f t="shared" si="99"/>
        <v>19.380207666149545</v>
      </c>
      <c r="M1576" s="3">
        <f>COUNTIF(Expirydates!$C$2:$C$233,Analysis!A1576)</f>
        <v>0</v>
      </c>
    </row>
    <row r="1577" spans="1:13">
      <c r="A1577" s="8">
        <v>39784</v>
      </c>
      <c r="B1577" s="3">
        <v>2672.9</v>
      </c>
      <c r="C1577" s="3">
        <v>2672.9</v>
      </c>
      <c r="D1577" s="3">
        <v>2570.6999999999998</v>
      </c>
      <c r="E1577" s="3">
        <v>2657.8</v>
      </c>
      <c r="F1577" s="3">
        <v>261046123</v>
      </c>
      <c r="G1577" s="3">
        <f t="shared" si="97"/>
        <v>19.380207666149545</v>
      </c>
      <c r="H1577" s="3">
        <f t="shared" si="98"/>
        <v>19.367828716285594</v>
      </c>
      <c r="I1577" s="3">
        <f>COUNTIF(Expirydates!$A$2:$A$233,Analysis!A1577)</f>
        <v>0</v>
      </c>
      <c r="J1577" s="20">
        <f t="shared" si="96"/>
        <v>19.367828716285594</v>
      </c>
      <c r="K1577" s="3">
        <f>COUNTIF(Expirydates!$B$2:$B$233,Analysis!A1577)</f>
        <v>0</v>
      </c>
      <c r="L1577" s="3">
        <f t="shared" si="99"/>
        <v>19.367828716285594</v>
      </c>
      <c r="M1577" s="3">
        <f>COUNTIF(Expirydates!$C$2:$C$233,Analysis!A1577)</f>
        <v>0</v>
      </c>
    </row>
    <row r="1578" spans="1:13">
      <c r="A1578" s="8">
        <v>39783</v>
      </c>
      <c r="B1578" s="3">
        <v>2755.15</v>
      </c>
      <c r="C1578" s="3">
        <v>2832.85</v>
      </c>
      <c r="D1578" s="3">
        <v>2669.5</v>
      </c>
      <c r="E1578" s="3">
        <v>2682.9</v>
      </c>
      <c r="F1578" s="3">
        <v>257834565</v>
      </c>
      <c r="G1578" s="3">
        <f t="shared" si="97"/>
        <v>19.367828716285594</v>
      </c>
      <c r="H1578" s="3">
        <f t="shared" si="98"/>
        <v>19.506959155443027</v>
      </c>
      <c r="I1578" s="3">
        <f>COUNTIF(Expirydates!$A$2:$A$233,Analysis!A1578)</f>
        <v>0</v>
      </c>
      <c r="J1578" s="20">
        <f t="shared" si="96"/>
        <v>19.506959155443027</v>
      </c>
      <c r="K1578" s="3">
        <f>COUNTIF(Expirydates!$B$2:$B$233,Analysis!A1578)</f>
        <v>0</v>
      </c>
      <c r="L1578" s="3">
        <f t="shared" si="99"/>
        <v>19.506959155443027</v>
      </c>
      <c r="M1578" s="3">
        <f>COUNTIF(Expirydates!$C$2:$C$233,Analysis!A1578)</f>
        <v>0</v>
      </c>
    </row>
    <row r="1579" spans="1:13">
      <c r="A1579" s="8">
        <v>39780</v>
      </c>
      <c r="B1579" s="3">
        <v>2745.7</v>
      </c>
      <c r="C1579" s="3">
        <v>2779</v>
      </c>
      <c r="D1579" s="3">
        <v>2690.3</v>
      </c>
      <c r="E1579" s="3">
        <v>2755.1</v>
      </c>
      <c r="F1579" s="3">
        <v>296322562</v>
      </c>
      <c r="G1579" s="3">
        <f t="shared" si="97"/>
        <v>19.506959155443027</v>
      </c>
      <c r="H1579" s="3">
        <f t="shared" si="98"/>
        <v>19.413742713765977</v>
      </c>
      <c r="I1579" s="3">
        <f>COUNTIF(Expirydates!$A$2:$A$233,Analysis!A1579)</f>
        <v>0</v>
      </c>
      <c r="J1579" s="20">
        <f t="shared" si="96"/>
        <v>19.413742713765977</v>
      </c>
      <c r="K1579" s="3">
        <f>COUNTIF(Expirydates!$B$2:$B$233,Analysis!A1579)</f>
        <v>1</v>
      </c>
      <c r="L1579" s="3">
        <f t="shared" si="99"/>
        <v>19.413742713765977</v>
      </c>
      <c r="M1579" s="3">
        <f>COUNTIF(Expirydates!$C$2:$C$233,Analysis!A1579)</f>
        <v>0</v>
      </c>
    </row>
    <row r="1580" spans="1:13">
      <c r="A1580" s="8">
        <v>39778</v>
      </c>
      <c r="B1580" s="3">
        <v>2652.45</v>
      </c>
      <c r="C1580" s="3">
        <v>2762.6</v>
      </c>
      <c r="D1580" s="3">
        <v>2643.35</v>
      </c>
      <c r="E1580" s="3">
        <v>2752.25</v>
      </c>
      <c r="F1580" s="3">
        <v>269948758</v>
      </c>
      <c r="G1580" s="3">
        <f t="shared" si="97"/>
        <v>19.413742713765977</v>
      </c>
      <c r="H1580" s="3">
        <f t="shared" si="98"/>
        <v>19.18276313167004</v>
      </c>
      <c r="I1580" s="3">
        <f>COUNTIF(Expirydates!$A$2:$A$233,Analysis!A1580)</f>
        <v>0</v>
      </c>
      <c r="J1580" s="20">
        <f t="shared" si="96"/>
        <v>19.18276313167004</v>
      </c>
      <c r="K1580" s="3">
        <f>COUNTIF(Expirydates!$B$2:$B$233,Analysis!A1580)</f>
        <v>0</v>
      </c>
      <c r="L1580" s="3">
        <f t="shared" si="99"/>
        <v>19.18276313167004</v>
      </c>
      <c r="M1580" s="3">
        <f>COUNTIF(Expirydates!$C$2:$C$233,Analysis!A1580)</f>
        <v>0</v>
      </c>
    </row>
    <row r="1581" spans="1:13">
      <c r="A1581" s="8">
        <v>39777</v>
      </c>
      <c r="B1581" s="3">
        <v>2708.3</v>
      </c>
      <c r="C1581" s="3">
        <v>2790.7</v>
      </c>
      <c r="D1581" s="3">
        <v>2638.2</v>
      </c>
      <c r="E1581" s="3">
        <v>2654</v>
      </c>
      <c r="F1581" s="3">
        <v>214273358</v>
      </c>
      <c r="G1581" s="3">
        <f t="shared" si="97"/>
        <v>19.18276313167004</v>
      </c>
      <c r="H1581" s="3">
        <f t="shared" si="98"/>
        <v>19.282714324076149</v>
      </c>
      <c r="I1581" s="3">
        <f>COUNTIF(Expirydates!$A$2:$A$233,Analysis!A1581)</f>
        <v>0</v>
      </c>
      <c r="J1581" s="20">
        <f t="shared" si="96"/>
        <v>19.282714324076149</v>
      </c>
      <c r="K1581" s="3">
        <f>COUNTIF(Expirydates!$B$2:$B$233,Analysis!A1581)</f>
        <v>0</v>
      </c>
      <c r="L1581" s="3">
        <f t="shared" si="99"/>
        <v>19.282714324076149</v>
      </c>
      <c r="M1581" s="3">
        <f>COUNTIF(Expirydates!$C$2:$C$233,Analysis!A1581)</f>
        <v>0</v>
      </c>
    </row>
    <row r="1582" spans="1:13">
      <c r="A1582" s="8">
        <v>39776</v>
      </c>
      <c r="B1582" s="3">
        <v>2690.85</v>
      </c>
      <c r="C1582" s="3">
        <v>2740.35</v>
      </c>
      <c r="D1582" s="3">
        <v>2633.8</v>
      </c>
      <c r="E1582" s="3">
        <v>2708.25</v>
      </c>
      <c r="F1582" s="3">
        <v>236797126</v>
      </c>
      <c r="G1582" s="3">
        <f t="shared" si="97"/>
        <v>19.282714324076149</v>
      </c>
      <c r="H1582" s="3">
        <f t="shared" si="98"/>
        <v>19.454746618118417</v>
      </c>
      <c r="I1582" s="3">
        <f>COUNTIF(Expirydates!$A$2:$A$233,Analysis!A1582)</f>
        <v>0</v>
      </c>
      <c r="J1582" s="20">
        <f t="shared" si="96"/>
        <v>19.454746618118417</v>
      </c>
      <c r="K1582" s="3">
        <f>COUNTIF(Expirydates!$B$2:$B$233,Analysis!A1582)</f>
        <v>0</v>
      </c>
      <c r="L1582" s="3">
        <f t="shared" si="99"/>
        <v>19.454746618118417</v>
      </c>
      <c r="M1582" s="3">
        <f>COUNTIF(Expirydates!$C$2:$C$233,Analysis!A1582)</f>
        <v>0</v>
      </c>
    </row>
    <row r="1583" spans="1:13">
      <c r="A1583" s="8">
        <v>39773</v>
      </c>
      <c r="B1583" s="3">
        <v>2553.6</v>
      </c>
      <c r="C1583" s="3">
        <v>2718.6</v>
      </c>
      <c r="D1583" s="3">
        <v>2539.8000000000002</v>
      </c>
      <c r="E1583" s="3">
        <v>2693.45</v>
      </c>
      <c r="F1583" s="3">
        <v>281247780</v>
      </c>
      <c r="G1583" s="3">
        <f t="shared" si="97"/>
        <v>19.454746618118417</v>
      </c>
      <c r="H1583" s="3">
        <f t="shared" si="98"/>
        <v>19.137502614316979</v>
      </c>
      <c r="I1583" s="3">
        <f>COUNTIF(Expirydates!$A$2:$A$233,Analysis!A1583)</f>
        <v>0</v>
      </c>
      <c r="J1583" s="20">
        <f t="shared" si="96"/>
        <v>19.137502614316979</v>
      </c>
      <c r="K1583" s="3">
        <f>COUNTIF(Expirydates!$B$2:$B$233,Analysis!A1583)</f>
        <v>0</v>
      </c>
      <c r="L1583" s="3">
        <f t="shared" si="99"/>
        <v>19.137502614316979</v>
      </c>
      <c r="M1583" s="3">
        <f>COUNTIF(Expirydates!$C$2:$C$233,Analysis!A1583)</f>
        <v>0</v>
      </c>
    </row>
    <row r="1584" spans="1:13">
      <c r="A1584" s="8">
        <v>39772</v>
      </c>
      <c r="B1584" s="3">
        <v>2634.2</v>
      </c>
      <c r="C1584" s="3">
        <v>2634.2</v>
      </c>
      <c r="D1584" s="3">
        <v>2502.9</v>
      </c>
      <c r="E1584" s="3">
        <v>2553.15</v>
      </c>
      <c r="F1584" s="3">
        <v>204791432</v>
      </c>
      <c r="G1584" s="3">
        <f t="shared" si="97"/>
        <v>19.137502614316979</v>
      </c>
      <c r="H1584" s="3">
        <f t="shared" si="98"/>
        <v>19.255801810040836</v>
      </c>
      <c r="I1584" s="3">
        <f>COUNTIF(Expirydates!$A$2:$A$233,Analysis!A1584)</f>
        <v>0</v>
      </c>
      <c r="J1584" s="20">
        <f t="shared" si="96"/>
        <v>19.255801810040836</v>
      </c>
      <c r="K1584" s="3">
        <f>COUNTIF(Expirydates!$B$2:$B$233,Analysis!A1584)</f>
        <v>0</v>
      </c>
      <c r="L1584" s="3">
        <f t="shared" si="99"/>
        <v>19.255801810040836</v>
      </c>
      <c r="M1584" s="3">
        <f>COUNTIF(Expirydates!$C$2:$C$233,Analysis!A1584)</f>
        <v>1</v>
      </c>
    </row>
    <row r="1585" spans="1:13">
      <c r="A1585" s="8">
        <v>39771</v>
      </c>
      <c r="B1585" s="3">
        <v>2682.75</v>
      </c>
      <c r="C1585" s="3">
        <v>2772.4</v>
      </c>
      <c r="D1585" s="3">
        <v>2617.9</v>
      </c>
      <c r="E1585" s="3">
        <v>2635</v>
      </c>
      <c r="F1585" s="3">
        <v>230509310</v>
      </c>
      <c r="G1585" s="3">
        <f t="shared" si="97"/>
        <v>19.255801810040836</v>
      </c>
      <c r="H1585" s="3">
        <f t="shared" si="98"/>
        <v>19.210715836315416</v>
      </c>
      <c r="I1585" s="3">
        <f>COUNTIF(Expirydates!$A$2:$A$233,Analysis!A1585)</f>
        <v>0</v>
      </c>
      <c r="J1585" s="20">
        <f t="shared" si="96"/>
        <v>19.210715836315416</v>
      </c>
      <c r="K1585" s="3">
        <f>COUNTIF(Expirydates!$B$2:$B$233,Analysis!A1585)</f>
        <v>0</v>
      </c>
      <c r="L1585" s="3">
        <f t="shared" si="99"/>
        <v>19.210715836315416</v>
      </c>
      <c r="M1585" s="3">
        <f>COUNTIF(Expirydates!$C$2:$C$233,Analysis!A1585)</f>
        <v>0</v>
      </c>
    </row>
    <row r="1586" spans="1:13">
      <c r="A1586" s="8">
        <v>39770</v>
      </c>
      <c r="B1586" s="3">
        <v>2802.45</v>
      </c>
      <c r="C1586" s="3">
        <v>2802.45</v>
      </c>
      <c r="D1586" s="3">
        <v>2664.3</v>
      </c>
      <c r="E1586" s="3">
        <v>2683.15</v>
      </c>
      <c r="F1586" s="3">
        <v>220347375</v>
      </c>
      <c r="G1586" s="3">
        <f t="shared" si="97"/>
        <v>19.210715836315416</v>
      </c>
      <c r="H1586" s="3">
        <f t="shared" si="98"/>
        <v>19.341837939361152</v>
      </c>
      <c r="I1586" s="3">
        <f>COUNTIF(Expirydates!$A$2:$A$233,Analysis!A1586)</f>
        <v>0</v>
      </c>
      <c r="J1586" s="20">
        <f t="shared" si="96"/>
        <v>19.341837939361152</v>
      </c>
      <c r="K1586" s="3">
        <f>COUNTIF(Expirydates!$B$2:$B$233,Analysis!A1586)</f>
        <v>0</v>
      </c>
      <c r="L1586" s="3">
        <f t="shared" si="99"/>
        <v>19.341837939361152</v>
      </c>
      <c r="M1586" s="3">
        <f>COUNTIF(Expirydates!$C$2:$C$233,Analysis!A1586)</f>
        <v>0</v>
      </c>
    </row>
    <row r="1587" spans="1:13">
      <c r="A1587" s="8">
        <v>39769</v>
      </c>
      <c r="B1587" s="3">
        <v>2813.4</v>
      </c>
      <c r="C1587" s="3">
        <v>2835.7</v>
      </c>
      <c r="D1587" s="3">
        <v>2694.5</v>
      </c>
      <c r="E1587" s="3">
        <v>2799.55</v>
      </c>
      <c r="F1587" s="3">
        <v>251219581</v>
      </c>
      <c r="G1587" s="3">
        <f t="shared" si="97"/>
        <v>19.341837939361152</v>
      </c>
      <c r="H1587" s="3">
        <f t="shared" si="98"/>
        <v>19.364905062975549</v>
      </c>
      <c r="I1587" s="3">
        <f>COUNTIF(Expirydates!$A$2:$A$233,Analysis!A1587)</f>
        <v>0</v>
      </c>
      <c r="J1587" s="20">
        <f t="shared" si="96"/>
        <v>19.364905062975549</v>
      </c>
      <c r="K1587" s="3">
        <f>COUNTIF(Expirydates!$B$2:$B$233,Analysis!A1587)</f>
        <v>0</v>
      </c>
      <c r="L1587" s="3">
        <f t="shared" si="99"/>
        <v>19.364905062975549</v>
      </c>
      <c r="M1587" s="3">
        <f>COUNTIF(Expirydates!$C$2:$C$233,Analysis!A1587)</f>
        <v>0</v>
      </c>
    </row>
    <row r="1588" spans="1:13">
      <c r="A1588" s="8">
        <v>39766</v>
      </c>
      <c r="B1588" s="3">
        <v>2848</v>
      </c>
      <c r="C1588" s="3">
        <v>2938.8</v>
      </c>
      <c r="D1588" s="3">
        <v>2778.8</v>
      </c>
      <c r="E1588" s="3">
        <v>2810.35</v>
      </c>
      <c r="F1588" s="3">
        <v>257081847</v>
      </c>
      <c r="G1588" s="3">
        <f t="shared" si="97"/>
        <v>19.364905062975549</v>
      </c>
      <c r="H1588" s="3">
        <f t="shared" si="98"/>
        <v>19.340131716999938</v>
      </c>
      <c r="I1588" s="3">
        <f>COUNTIF(Expirydates!$A$2:$A$233,Analysis!A1588)</f>
        <v>0</v>
      </c>
      <c r="J1588" s="20">
        <f t="shared" si="96"/>
        <v>19.340131716999938</v>
      </c>
      <c r="K1588" s="3">
        <f>COUNTIF(Expirydates!$B$2:$B$233,Analysis!A1588)</f>
        <v>0</v>
      </c>
      <c r="L1588" s="3">
        <f t="shared" si="99"/>
        <v>19.340131716999938</v>
      </c>
      <c r="M1588" s="3">
        <f>COUNTIF(Expirydates!$C$2:$C$233,Analysis!A1588)</f>
        <v>0</v>
      </c>
    </row>
    <row r="1589" spans="1:13">
      <c r="A1589" s="8">
        <v>39764</v>
      </c>
      <c r="B1589" s="3">
        <v>2937.9</v>
      </c>
      <c r="C1589" s="3">
        <v>2975.2</v>
      </c>
      <c r="D1589" s="3">
        <v>2794.95</v>
      </c>
      <c r="E1589" s="3">
        <v>2848.45</v>
      </c>
      <c r="F1589" s="3">
        <v>250791310</v>
      </c>
      <c r="G1589" s="3">
        <f t="shared" si="97"/>
        <v>19.340131716999938</v>
      </c>
      <c r="H1589" s="3">
        <f t="shared" si="98"/>
        <v>19.216628738427069</v>
      </c>
      <c r="I1589" s="3">
        <f>COUNTIF(Expirydates!$A$2:$A$233,Analysis!A1589)</f>
        <v>0</v>
      </c>
      <c r="J1589" s="20">
        <f t="shared" si="96"/>
        <v>19.216628738427069</v>
      </c>
      <c r="K1589" s="3">
        <f>COUNTIF(Expirydates!$B$2:$B$233,Analysis!A1589)</f>
        <v>0</v>
      </c>
      <c r="L1589" s="3">
        <f t="shared" si="99"/>
        <v>19.216628738427069</v>
      </c>
      <c r="M1589" s="3">
        <f>COUNTIF(Expirydates!$C$2:$C$233,Analysis!A1589)</f>
        <v>0</v>
      </c>
    </row>
    <row r="1590" spans="1:13">
      <c r="A1590" s="8">
        <v>39763</v>
      </c>
      <c r="B1590" s="3">
        <v>3147.2</v>
      </c>
      <c r="C1590" s="3">
        <v>3147.2</v>
      </c>
      <c r="D1590" s="3">
        <v>2919.45</v>
      </c>
      <c r="E1590" s="3">
        <v>2938.65</v>
      </c>
      <c r="F1590" s="3">
        <v>221654127</v>
      </c>
      <c r="G1590" s="3">
        <f t="shared" si="97"/>
        <v>19.216628738427069</v>
      </c>
      <c r="H1590" s="3">
        <f t="shared" si="98"/>
        <v>19.341393763084106</v>
      </c>
      <c r="I1590" s="3">
        <f>COUNTIF(Expirydates!$A$2:$A$233,Analysis!A1590)</f>
        <v>0</v>
      </c>
      <c r="J1590" s="20">
        <f t="shared" si="96"/>
        <v>19.341393763084106</v>
      </c>
      <c r="K1590" s="3">
        <f>COUNTIF(Expirydates!$B$2:$B$233,Analysis!A1590)</f>
        <v>0</v>
      </c>
      <c r="L1590" s="3">
        <f t="shared" si="99"/>
        <v>19.341393763084106</v>
      </c>
      <c r="M1590" s="3">
        <f>COUNTIF(Expirydates!$C$2:$C$233,Analysis!A1590)</f>
        <v>0</v>
      </c>
    </row>
    <row r="1591" spans="1:13">
      <c r="A1591" s="8">
        <v>39762</v>
      </c>
      <c r="B1591" s="3">
        <v>2973.3</v>
      </c>
      <c r="C1591" s="3">
        <v>3161.25</v>
      </c>
      <c r="D1591" s="3">
        <v>2973.3</v>
      </c>
      <c r="E1591" s="3">
        <v>3148.25</v>
      </c>
      <c r="F1591" s="3">
        <v>251108020</v>
      </c>
      <c r="G1591" s="3">
        <f t="shared" si="97"/>
        <v>19.341393763084106</v>
      </c>
      <c r="H1591" s="3">
        <f t="shared" si="98"/>
        <v>19.323432848812185</v>
      </c>
      <c r="I1591" s="3">
        <f>COUNTIF(Expirydates!$A$2:$A$233,Analysis!A1591)</f>
        <v>0</v>
      </c>
      <c r="J1591" s="20">
        <f t="shared" si="96"/>
        <v>19.323432848812185</v>
      </c>
      <c r="K1591" s="3">
        <f>COUNTIF(Expirydates!$B$2:$B$233,Analysis!A1591)</f>
        <v>0</v>
      </c>
      <c r="L1591" s="3">
        <f t="shared" si="99"/>
        <v>19.323432848812185</v>
      </c>
      <c r="M1591" s="3">
        <f>COUNTIF(Expirydates!$C$2:$C$233,Analysis!A1591)</f>
        <v>0</v>
      </c>
    </row>
    <row r="1592" spans="1:13">
      <c r="A1592" s="8">
        <v>39759</v>
      </c>
      <c r="B1592" s="3">
        <v>2893.25</v>
      </c>
      <c r="C1592" s="3">
        <v>3010</v>
      </c>
      <c r="D1592" s="3">
        <v>2860.1</v>
      </c>
      <c r="E1592" s="3">
        <v>2973</v>
      </c>
      <c r="F1592" s="3">
        <v>246638152</v>
      </c>
      <c r="G1592" s="3">
        <f t="shared" si="97"/>
        <v>19.323432848812185</v>
      </c>
      <c r="H1592" s="3">
        <f t="shared" si="98"/>
        <v>19.407156481772063</v>
      </c>
      <c r="I1592" s="3">
        <f>COUNTIF(Expirydates!$A$2:$A$233,Analysis!A1592)</f>
        <v>0</v>
      </c>
      <c r="J1592" s="20">
        <f t="shared" si="96"/>
        <v>19.407156481772063</v>
      </c>
      <c r="K1592" s="3">
        <f>COUNTIF(Expirydates!$B$2:$B$233,Analysis!A1592)</f>
        <v>0</v>
      </c>
      <c r="L1592" s="3">
        <f t="shared" si="99"/>
        <v>19.407156481772063</v>
      </c>
      <c r="M1592" s="3">
        <f>COUNTIF(Expirydates!$C$2:$C$233,Analysis!A1592)</f>
        <v>0</v>
      </c>
    </row>
    <row r="1593" spans="1:13">
      <c r="A1593" s="8">
        <v>39758</v>
      </c>
      <c r="B1593" s="3">
        <v>2998.45</v>
      </c>
      <c r="C1593" s="3">
        <v>3007.8</v>
      </c>
      <c r="D1593" s="3">
        <v>2860.25</v>
      </c>
      <c r="E1593" s="3">
        <v>2892.65</v>
      </c>
      <c r="F1593" s="3">
        <v>268176655</v>
      </c>
      <c r="G1593" s="3">
        <f t="shared" si="97"/>
        <v>19.407156481772063</v>
      </c>
      <c r="H1593" s="3">
        <f t="shared" si="98"/>
        <v>19.538074102356653</v>
      </c>
      <c r="I1593" s="3">
        <f>COUNTIF(Expirydates!$A$2:$A$233,Analysis!A1593)</f>
        <v>0</v>
      </c>
      <c r="J1593" s="20">
        <f t="shared" si="96"/>
        <v>19.538074102356653</v>
      </c>
      <c r="K1593" s="3">
        <f>COUNTIF(Expirydates!$B$2:$B$233,Analysis!A1593)</f>
        <v>0</v>
      </c>
      <c r="L1593" s="3">
        <f t="shared" si="99"/>
        <v>19.538074102356653</v>
      </c>
      <c r="M1593" s="3">
        <f>COUNTIF(Expirydates!$C$2:$C$233,Analysis!A1593)</f>
        <v>0</v>
      </c>
    </row>
    <row r="1594" spans="1:13">
      <c r="A1594" s="8">
        <v>39757</v>
      </c>
      <c r="B1594" s="3">
        <v>3155.75</v>
      </c>
      <c r="C1594" s="3">
        <v>3240.55</v>
      </c>
      <c r="D1594" s="3">
        <v>2971</v>
      </c>
      <c r="E1594" s="3">
        <v>2994.95</v>
      </c>
      <c r="F1594" s="3">
        <v>305687563</v>
      </c>
      <c r="G1594" s="3">
        <f t="shared" si="97"/>
        <v>19.538074102356653</v>
      </c>
      <c r="H1594" s="3">
        <f t="shared" si="98"/>
        <v>19.534634366922376</v>
      </c>
      <c r="I1594" s="3">
        <f>COUNTIF(Expirydates!$A$2:$A$233,Analysis!A1594)</f>
        <v>0</v>
      </c>
      <c r="J1594" s="20">
        <f t="shared" si="96"/>
        <v>19.534634366922376</v>
      </c>
      <c r="K1594" s="3">
        <f>COUNTIF(Expirydates!$B$2:$B$233,Analysis!A1594)</f>
        <v>0</v>
      </c>
      <c r="L1594" s="3">
        <f t="shared" si="99"/>
        <v>19.534634366922376</v>
      </c>
      <c r="M1594" s="3">
        <f>COUNTIF(Expirydates!$C$2:$C$233,Analysis!A1594)</f>
        <v>0</v>
      </c>
    </row>
    <row r="1595" spans="1:13">
      <c r="A1595" s="8">
        <v>39756</v>
      </c>
      <c r="B1595" s="3">
        <v>3050.25</v>
      </c>
      <c r="C1595" s="3">
        <v>3152.3</v>
      </c>
      <c r="D1595" s="3">
        <v>2985</v>
      </c>
      <c r="E1595" s="3">
        <v>3142.1</v>
      </c>
      <c r="F1595" s="3">
        <v>304637885</v>
      </c>
      <c r="G1595" s="3">
        <f t="shared" si="97"/>
        <v>19.534634366922376</v>
      </c>
      <c r="H1595" s="3">
        <f t="shared" si="98"/>
        <v>19.297996753215084</v>
      </c>
      <c r="I1595" s="3">
        <f>COUNTIF(Expirydates!$A$2:$A$233,Analysis!A1595)</f>
        <v>0</v>
      </c>
      <c r="J1595" s="20">
        <f t="shared" si="96"/>
        <v>19.297996753215084</v>
      </c>
      <c r="K1595" s="3">
        <f>COUNTIF(Expirydates!$B$2:$B$233,Analysis!A1595)</f>
        <v>0</v>
      </c>
      <c r="L1595" s="3">
        <f t="shared" si="99"/>
        <v>19.297996753215084</v>
      </c>
      <c r="M1595" s="3">
        <f>COUNTIF(Expirydates!$C$2:$C$233,Analysis!A1595)</f>
        <v>0</v>
      </c>
    </row>
    <row r="1596" spans="1:13">
      <c r="A1596" s="8">
        <v>39755</v>
      </c>
      <c r="B1596" s="3">
        <v>2885.4</v>
      </c>
      <c r="C1596" s="3">
        <v>3062.05</v>
      </c>
      <c r="D1596" s="3">
        <v>2885.4</v>
      </c>
      <c r="E1596" s="3">
        <v>3043.85</v>
      </c>
      <c r="F1596" s="3">
        <v>240443755</v>
      </c>
      <c r="G1596" s="3">
        <f t="shared" si="97"/>
        <v>19.297996753215084</v>
      </c>
      <c r="H1596" s="3">
        <f t="shared" si="98"/>
        <v>19.586443561369119</v>
      </c>
      <c r="I1596" s="3">
        <f>COUNTIF(Expirydates!$A$2:$A$233,Analysis!A1596)</f>
        <v>0</v>
      </c>
      <c r="J1596" s="20">
        <f t="shared" si="96"/>
        <v>19.586443561369119</v>
      </c>
      <c r="K1596" s="3">
        <f>COUNTIF(Expirydates!$B$2:$B$233,Analysis!A1596)</f>
        <v>0</v>
      </c>
      <c r="L1596" s="3">
        <f t="shared" si="99"/>
        <v>19.586443561369119</v>
      </c>
      <c r="M1596" s="3">
        <f>COUNTIF(Expirydates!$C$2:$C$233,Analysis!A1596)</f>
        <v>0</v>
      </c>
    </row>
    <row r="1597" spans="1:13">
      <c r="A1597" s="8">
        <v>39752</v>
      </c>
      <c r="B1597" s="3">
        <v>2696.3</v>
      </c>
      <c r="C1597" s="3">
        <v>2921.35</v>
      </c>
      <c r="D1597" s="3">
        <v>2696.3</v>
      </c>
      <c r="E1597" s="3">
        <v>2885.6</v>
      </c>
      <c r="F1597" s="3">
        <v>320836935</v>
      </c>
      <c r="G1597" s="3">
        <f t="shared" si="97"/>
        <v>19.586443561369119</v>
      </c>
      <c r="H1597" s="3">
        <f t="shared" si="98"/>
        <v>19.706161171362197</v>
      </c>
      <c r="I1597" s="3">
        <f>COUNTIF(Expirydates!$A$2:$A$233,Analysis!A1597)</f>
        <v>0</v>
      </c>
      <c r="J1597" s="20">
        <f t="shared" si="96"/>
        <v>19.706161171362197</v>
      </c>
      <c r="K1597" s="3">
        <f>COUNTIF(Expirydates!$B$2:$B$233,Analysis!A1597)</f>
        <v>0</v>
      </c>
      <c r="L1597" s="3">
        <f t="shared" si="99"/>
        <v>19.706161171362197</v>
      </c>
      <c r="M1597" s="3">
        <f>COUNTIF(Expirydates!$C$2:$C$233,Analysis!A1597)</f>
        <v>0</v>
      </c>
    </row>
    <row r="1598" spans="1:13">
      <c r="A1598" s="8">
        <v>39750</v>
      </c>
      <c r="B1598" s="3">
        <v>2685.3</v>
      </c>
      <c r="C1598" s="3">
        <v>2781.25</v>
      </c>
      <c r="D1598" s="3">
        <v>2631.9</v>
      </c>
      <c r="E1598" s="3">
        <v>2697.05</v>
      </c>
      <c r="F1598" s="3">
        <v>361640496</v>
      </c>
      <c r="G1598" s="3">
        <f t="shared" si="97"/>
        <v>19.706161171362197</v>
      </c>
      <c r="H1598" s="3">
        <f t="shared" si="98"/>
        <v>17.751376410156009</v>
      </c>
      <c r="I1598" s="3">
        <f>COUNTIF(Expirydates!$A$2:$A$233,Analysis!A1598)</f>
        <v>1</v>
      </c>
      <c r="J1598" s="20">
        <f t="shared" si="96"/>
        <v>17.751376410156009</v>
      </c>
      <c r="K1598" s="3">
        <f>COUNTIF(Expirydates!$B$2:$B$233,Analysis!A1598)</f>
        <v>0</v>
      </c>
      <c r="L1598" s="3">
        <f t="shared" si="99"/>
        <v>17.751376410156009</v>
      </c>
      <c r="M1598" s="3">
        <f>COUNTIF(Expirydates!$C$2:$C$233,Analysis!A1598)</f>
        <v>0</v>
      </c>
    </row>
    <row r="1599" spans="1:13">
      <c r="A1599" s="8">
        <v>39749</v>
      </c>
      <c r="B1599" s="3">
        <v>2526.1999999999998</v>
      </c>
      <c r="C1599" s="3">
        <v>2695.95</v>
      </c>
      <c r="D1599" s="3">
        <v>2526.1999999999998</v>
      </c>
      <c r="E1599" s="3">
        <v>2684.6</v>
      </c>
      <c r="F1599" s="3">
        <v>51206468</v>
      </c>
      <c r="G1599" s="3">
        <f t="shared" si="97"/>
        <v>17.751376410156009</v>
      </c>
      <c r="H1599" s="3">
        <f t="shared" si="98"/>
        <v>19.649011411187715</v>
      </c>
      <c r="I1599" s="3">
        <f>COUNTIF(Expirydates!$A$2:$A$233,Analysis!A1599)</f>
        <v>0</v>
      </c>
      <c r="J1599" s="20">
        <f t="shared" si="96"/>
        <v>19.649011411187715</v>
      </c>
      <c r="K1599" s="3">
        <f>COUNTIF(Expirydates!$B$2:$B$233,Analysis!A1599)</f>
        <v>0</v>
      </c>
      <c r="L1599" s="3">
        <f t="shared" si="99"/>
        <v>19.649011411187715</v>
      </c>
      <c r="M1599" s="3">
        <f>COUNTIF(Expirydates!$C$2:$C$233,Analysis!A1599)</f>
        <v>0</v>
      </c>
    </row>
    <row r="1600" spans="1:13">
      <c r="A1600" s="8">
        <v>39748</v>
      </c>
      <c r="B1600" s="3">
        <v>2583.75</v>
      </c>
      <c r="C1600" s="3">
        <v>2585.3000000000002</v>
      </c>
      <c r="D1600" s="3">
        <v>2252.75</v>
      </c>
      <c r="E1600" s="3">
        <v>2524.1999999999998</v>
      </c>
      <c r="F1600" s="3">
        <v>341552313</v>
      </c>
      <c r="G1600" s="3">
        <f t="shared" si="97"/>
        <v>19.649011411187715</v>
      </c>
      <c r="H1600" s="3">
        <f t="shared" si="98"/>
        <v>19.669422495323431</v>
      </c>
      <c r="I1600" s="3">
        <f>COUNTIF(Expirydates!$A$2:$A$233,Analysis!A1600)</f>
        <v>0</v>
      </c>
      <c r="J1600" s="20">
        <f t="shared" si="96"/>
        <v>19.669422495323431</v>
      </c>
      <c r="K1600" s="3">
        <f>COUNTIF(Expirydates!$B$2:$B$233,Analysis!A1600)</f>
        <v>0</v>
      </c>
      <c r="L1600" s="3">
        <f t="shared" si="99"/>
        <v>19.669422495323431</v>
      </c>
      <c r="M1600" s="3">
        <f>COUNTIF(Expirydates!$C$2:$C$233,Analysis!A1600)</f>
        <v>0</v>
      </c>
    </row>
    <row r="1601" spans="1:13">
      <c r="A1601" s="8">
        <v>39745</v>
      </c>
      <c r="B1601" s="3">
        <v>2936.25</v>
      </c>
      <c r="C1601" s="3">
        <v>2936.25</v>
      </c>
      <c r="D1601" s="3">
        <v>2525.0500000000002</v>
      </c>
      <c r="E1601" s="3">
        <v>2584</v>
      </c>
      <c r="F1601" s="3">
        <v>348595400</v>
      </c>
      <c r="G1601" s="3">
        <f t="shared" si="97"/>
        <v>19.669422495323431</v>
      </c>
      <c r="H1601" s="3">
        <f t="shared" si="98"/>
        <v>19.271330578762488</v>
      </c>
      <c r="I1601" s="3">
        <f>COUNTIF(Expirydates!$A$2:$A$233,Analysis!A1601)</f>
        <v>0</v>
      </c>
      <c r="J1601" s="20">
        <f t="shared" si="96"/>
        <v>19.271330578762488</v>
      </c>
      <c r="K1601" s="3">
        <f>COUNTIF(Expirydates!$B$2:$B$233,Analysis!A1601)</f>
        <v>0</v>
      </c>
      <c r="L1601" s="3">
        <f t="shared" si="99"/>
        <v>19.271330578762488</v>
      </c>
      <c r="M1601" s="3">
        <f>COUNTIF(Expirydates!$C$2:$C$233,Analysis!A1601)</f>
        <v>0</v>
      </c>
    </row>
    <row r="1602" spans="1:13">
      <c r="A1602" s="8">
        <v>39744</v>
      </c>
      <c r="B1602" s="3">
        <v>3064.8</v>
      </c>
      <c r="C1602" s="3">
        <v>3085.1</v>
      </c>
      <c r="D1602" s="3">
        <v>2917.15</v>
      </c>
      <c r="E1602" s="3">
        <v>2943.15</v>
      </c>
      <c r="F1602" s="3">
        <v>234116773</v>
      </c>
      <c r="G1602" s="3">
        <f t="shared" si="97"/>
        <v>19.271330578762488</v>
      </c>
      <c r="H1602" s="3">
        <f t="shared" si="98"/>
        <v>18.959068990569353</v>
      </c>
      <c r="I1602" s="3">
        <f>COUNTIF(Expirydates!$A$2:$A$233,Analysis!A1602)</f>
        <v>0</v>
      </c>
      <c r="J1602" s="20">
        <f t="shared" ref="J1602:J1665" si="100">H1602</f>
        <v>18.959068990569353</v>
      </c>
      <c r="K1602" s="3">
        <f>COUNTIF(Expirydates!$B$2:$B$233,Analysis!A1602)</f>
        <v>0</v>
      </c>
      <c r="L1602" s="3">
        <f t="shared" si="99"/>
        <v>18.959068990569353</v>
      </c>
      <c r="M1602" s="3">
        <f>COUNTIF(Expirydates!$C$2:$C$233,Analysis!A1602)</f>
        <v>0</v>
      </c>
    </row>
    <row r="1603" spans="1:13">
      <c r="A1603" s="8">
        <v>39743</v>
      </c>
      <c r="B1603" s="3">
        <v>3234.7</v>
      </c>
      <c r="C1603" s="3">
        <v>3235.75</v>
      </c>
      <c r="D1603" s="3">
        <v>3051.8</v>
      </c>
      <c r="E1603" s="3">
        <v>3065.15</v>
      </c>
      <c r="F1603" s="3">
        <v>171324331</v>
      </c>
      <c r="G1603" s="3">
        <f t="shared" ref="G1602:H1666" si="101">LN(F1603)</f>
        <v>18.959068990569353</v>
      </c>
      <c r="H1603" s="3">
        <f t="shared" ref="H1603:H1666" si="102">LN(F1604)</f>
        <v>19.234801407496949</v>
      </c>
      <c r="I1603" s="3">
        <f>COUNTIF(Expirydates!$A$2:$A$233,Analysis!A1603)</f>
        <v>0</v>
      </c>
      <c r="J1603" s="20">
        <f t="shared" si="100"/>
        <v>19.234801407496949</v>
      </c>
      <c r="K1603" s="3">
        <f>COUNTIF(Expirydates!$B$2:$B$233,Analysis!A1603)</f>
        <v>0</v>
      </c>
      <c r="L1603" s="3">
        <f t="shared" ref="L1603:L1666" si="103">H1603</f>
        <v>19.234801407496949</v>
      </c>
      <c r="M1603" s="3">
        <f>COUNTIF(Expirydates!$C$2:$C$233,Analysis!A1603)</f>
        <v>1</v>
      </c>
    </row>
    <row r="1604" spans="1:13">
      <c r="A1604" s="8">
        <v>39742</v>
      </c>
      <c r="B1604" s="3">
        <v>3125.4</v>
      </c>
      <c r="C1604" s="3">
        <v>3254.85</v>
      </c>
      <c r="D1604" s="3">
        <v>3117.35</v>
      </c>
      <c r="E1604" s="3">
        <v>3234.9</v>
      </c>
      <c r="F1604" s="3">
        <v>225718997</v>
      </c>
      <c r="G1604" s="3">
        <f t="shared" si="101"/>
        <v>19.234801407496949</v>
      </c>
      <c r="H1604" s="3">
        <f t="shared" si="102"/>
        <v>19.043002439099499</v>
      </c>
      <c r="I1604" s="3">
        <f>COUNTIF(Expirydates!$A$2:$A$233,Analysis!A1604)</f>
        <v>0</v>
      </c>
      <c r="J1604" s="20">
        <f t="shared" si="100"/>
        <v>19.043002439099499</v>
      </c>
      <c r="K1604" s="3">
        <f>COUNTIF(Expirydates!$B$2:$B$233,Analysis!A1604)</f>
        <v>0</v>
      </c>
      <c r="L1604" s="3">
        <f t="shared" si="103"/>
        <v>19.043002439099499</v>
      </c>
      <c r="M1604" s="3">
        <f>COUNTIF(Expirydates!$C$2:$C$233,Analysis!A1604)</f>
        <v>0</v>
      </c>
    </row>
    <row r="1605" spans="1:13">
      <c r="A1605" s="8">
        <v>39741</v>
      </c>
      <c r="B1605" s="3">
        <v>3108.2</v>
      </c>
      <c r="C1605" s="3">
        <v>3238.4</v>
      </c>
      <c r="D1605" s="3">
        <v>3058.95</v>
      </c>
      <c r="E1605" s="3">
        <v>3122.8</v>
      </c>
      <c r="F1605" s="3">
        <v>186324892</v>
      </c>
      <c r="G1605" s="3">
        <f t="shared" si="101"/>
        <v>19.043002439099499</v>
      </c>
      <c r="H1605" s="3">
        <f t="shared" si="102"/>
        <v>19.084736106466671</v>
      </c>
      <c r="I1605" s="3">
        <f>COUNTIF(Expirydates!$A$2:$A$233,Analysis!A1605)</f>
        <v>0</v>
      </c>
      <c r="J1605" s="20">
        <f t="shared" si="100"/>
        <v>19.084736106466671</v>
      </c>
      <c r="K1605" s="3">
        <f>COUNTIF(Expirydates!$B$2:$B$233,Analysis!A1605)</f>
        <v>0</v>
      </c>
      <c r="L1605" s="3">
        <f t="shared" si="103"/>
        <v>19.084736106466671</v>
      </c>
      <c r="M1605" s="3">
        <f>COUNTIF(Expirydates!$C$2:$C$233,Analysis!A1605)</f>
        <v>0</v>
      </c>
    </row>
    <row r="1606" spans="1:13">
      <c r="A1606" s="8">
        <v>39738</v>
      </c>
      <c r="B1606" s="3">
        <v>3269.05</v>
      </c>
      <c r="C1606" s="3">
        <v>3335.95</v>
      </c>
      <c r="D1606" s="3">
        <v>3046.6</v>
      </c>
      <c r="E1606" s="3">
        <v>3074.35</v>
      </c>
      <c r="F1606" s="3">
        <v>194265455</v>
      </c>
      <c r="G1606" s="3">
        <f t="shared" si="101"/>
        <v>19.084736106466671</v>
      </c>
      <c r="H1606" s="3">
        <f t="shared" si="102"/>
        <v>19.271164276123191</v>
      </c>
      <c r="I1606" s="3">
        <f>COUNTIF(Expirydates!$A$2:$A$233,Analysis!A1606)</f>
        <v>0</v>
      </c>
      <c r="J1606" s="20">
        <f t="shared" si="100"/>
        <v>19.271164276123191</v>
      </c>
      <c r="K1606" s="3">
        <f>COUNTIF(Expirydates!$B$2:$B$233,Analysis!A1606)</f>
        <v>0</v>
      </c>
      <c r="L1606" s="3">
        <f t="shared" si="103"/>
        <v>19.271164276123191</v>
      </c>
      <c r="M1606" s="3">
        <f>COUNTIF(Expirydates!$C$2:$C$233,Analysis!A1606)</f>
        <v>0</v>
      </c>
    </row>
    <row r="1607" spans="1:13">
      <c r="A1607" s="8">
        <v>39737</v>
      </c>
      <c r="B1607" s="3">
        <v>3333.85</v>
      </c>
      <c r="C1607" s="3">
        <v>3333.85</v>
      </c>
      <c r="D1607" s="3">
        <v>3099.9</v>
      </c>
      <c r="E1607" s="3">
        <v>3269.3</v>
      </c>
      <c r="F1607" s="3">
        <v>234077842</v>
      </c>
      <c r="G1607" s="3">
        <f t="shared" si="101"/>
        <v>19.271164276123191</v>
      </c>
      <c r="H1607" s="3">
        <f t="shared" si="102"/>
        <v>18.913654008412635</v>
      </c>
      <c r="I1607" s="3">
        <f>COUNTIF(Expirydates!$A$2:$A$233,Analysis!A1607)</f>
        <v>0</v>
      </c>
      <c r="J1607" s="20">
        <f t="shared" si="100"/>
        <v>18.913654008412635</v>
      </c>
      <c r="K1607" s="3">
        <f>COUNTIF(Expirydates!$B$2:$B$233,Analysis!A1607)</f>
        <v>0</v>
      </c>
      <c r="L1607" s="3">
        <f t="shared" si="103"/>
        <v>18.913654008412635</v>
      </c>
      <c r="M1607" s="3">
        <f>COUNTIF(Expirydates!$C$2:$C$233,Analysis!A1607)</f>
        <v>0</v>
      </c>
    </row>
    <row r="1608" spans="1:13">
      <c r="A1608" s="8">
        <v>39736</v>
      </c>
      <c r="B1608" s="3">
        <v>3517.9</v>
      </c>
      <c r="C1608" s="3">
        <v>3518.5</v>
      </c>
      <c r="D1608" s="3">
        <v>3324.55</v>
      </c>
      <c r="E1608" s="3">
        <v>3338.4</v>
      </c>
      <c r="F1608" s="3">
        <v>163717675</v>
      </c>
      <c r="G1608" s="3">
        <f t="shared" si="101"/>
        <v>18.913654008412635</v>
      </c>
      <c r="H1608" s="3">
        <f t="shared" si="102"/>
        <v>18.994669532236468</v>
      </c>
      <c r="I1608" s="3">
        <f>COUNTIF(Expirydates!$A$2:$A$233,Analysis!A1608)</f>
        <v>0</v>
      </c>
      <c r="J1608" s="20">
        <f t="shared" si="100"/>
        <v>18.994669532236468</v>
      </c>
      <c r="K1608" s="3">
        <f>COUNTIF(Expirydates!$B$2:$B$233,Analysis!A1608)</f>
        <v>0</v>
      </c>
      <c r="L1608" s="3">
        <f t="shared" si="103"/>
        <v>18.994669532236468</v>
      </c>
      <c r="M1608" s="3">
        <f>COUNTIF(Expirydates!$C$2:$C$233,Analysis!A1608)</f>
        <v>0</v>
      </c>
    </row>
    <row r="1609" spans="1:13">
      <c r="A1609" s="8">
        <v>39735</v>
      </c>
      <c r="B1609" s="3">
        <v>3494.1</v>
      </c>
      <c r="C1609" s="3">
        <v>3648.25</v>
      </c>
      <c r="D1609" s="3">
        <v>3491.5</v>
      </c>
      <c r="E1609" s="3">
        <v>3518.65</v>
      </c>
      <c r="F1609" s="3">
        <v>177533438</v>
      </c>
      <c r="G1609" s="3">
        <f t="shared" si="101"/>
        <v>18.994669532236468</v>
      </c>
      <c r="H1609" s="3">
        <f t="shared" si="102"/>
        <v>19.090482708150809</v>
      </c>
      <c r="I1609" s="3">
        <f>COUNTIF(Expirydates!$A$2:$A$233,Analysis!A1609)</f>
        <v>0</v>
      </c>
      <c r="J1609" s="20">
        <f t="shared" si="100"/>
        <v>19.090482708150809</v>
      </c>
      <c r="K1609" s="3">
        <f>COUNTIF(Expirydates!$B$2:$B$233,Analysis!A1609)</f>
        <v>0</v>
      </c>
      <c r="L1609" s="3">
        <f t="shared" si="103"/>
        <v>19.090482708150809</v>
      </c>
      <c r="M1609" s="3">
        <f>COUNTIF(Expirydates!$C$2:$C$233,Analysis!A1609)</f>
        <v>0</v>
      </c>
    </row>
    <row r="1610" spans="1:13">
      <c r="A1610" s="8">
        <v>39734</v>
      </c>
      <c r="B1610" s="3">
        <v>3272.9</v>
      </c>
      <c r="C1610" s="3">
        <v>3510.2</v>
      </c>
      <c r="D1610" s="3">
        <v>3272.9</v>
      </c>
      <c r="E1610" s="3">
        <v>3490.7</v>
      </c>
      <c r="F1610" s="3">
        <v>195385035</v>
      </c>
      <c r="G1610" s="3">
        <f t="shared" si="101"/>
        <v>19.090482708150809</v>
      </c>
      <c r="H1610" s="3">
        <f t="shared" si="102"/>
        <v>19.464405088723577</v>
      </c>
      <c r="I1610" s="3">
        <f>COUNTIF(Expirydates!$A$2:$A$233,Analysis!A1610)</f>
        <v>0</v>
      </c>
      <c r="J1610" s="20">
        <f t="shared" si="100"/>
        <v>19.464405088723577</v>
      </c>
      <c r="K1610" s="3">
        <f>COUNTIF(Expirydates!$B$2:$B$233,Analysis!A1610)</f>
        <v>0</v>
      </c>
      <c r="L1610" s="3">
        <f t="shared" si="103"/>
        <v>19.464405088723577</v>
      </c>
      <c r="M1610" s="3">
        <f>COUNTIF(Expirydates!$C$2:$C$233,Analysis!A1610)</f>
        <v>0</v>
      </c>
    </row>
    <row r="1611" spans="1:13">
      <c r="A1611" s="8">
        <v>39731</v>
      </c>
      <c r="B1611" s="3">
        <v>3502.05</v>
      </c>
      <c r="C1611" s="3">
        <v>3502.05</v>
      </c>
      <c r="D1611" s="3">
        <v>3198.95</v>
      </c>
      <c r="E1611" s="3">
        <v>3279.95</v>
      </c>
      <c r="F1611" s="3">
        <v>283977364</v>
      </c>
      <c r="G1611" s="3">
        <f t="shared" si="101"/>
        <v>19.464405088723577</v>
      </c>
      <c r="H1611" s="3">
        <f t="shared" si="102"/>
        <v>19.247379290687359</v>
      </c>
      <c r="I1611" s="3">
        <f>COUNTIF(Expirydates!$A$2:$A$233,Analysis!A1611)</f>
        <v>0</v>
      </c>
      <c r="J1611" s="20">
        <f t="shared" si="100"/>
        <v>19.247379290687359</v>
      </c>
      <c r="K1611" s="3">
        <f>COUNTIF(Expirydates!$B$2:$B$233,Analysis!A1611)</f>
        <v>0</v>
      </c>
      <c r="L1611" s="3">
        <f t="shared" si="103"/>
        <v>19.247379290687359</v>
      </c>
      <c r="M1611" s="3">
        <f>COUNTIF(Expirydates!$C$2:$C$233,Analysis!A1611)</f>
        <v>0</v>
      </c>
    </row>
    <row r="1612" spans="1:13">
      <c r="A1612" s="8">
        <v>39729</v>
      </c>
      <c r="B1612" s="3">
        <v>3604.4</v>
      </c>
      <c r="C1612" s="3">
        <v>3604.4</v>
      </c>
      <c r="D1612" s="3">
        <v>3329.45</v>
      </c>
      <c r="E1612" s="3">
        <v>3513.65</v>
      </c>
      <c r="F1612" s="3">
        <v>228575994</v>
      </c>
      <c r="G1612" s="3">
        <f t="shared" si="101"/>
        <v>19.247379290687359</v>
      </c>
      <c r="H1612" s="3">
        <f t="shared" si="102"/>
        <v>19.163793079062483</v>
      </c>
      <c r="I1612" s="3">
        <f>COUNTIF(Expirydates!$A$2:$A$233,Analysis!A1612)</f>
        <v>0</v>
      </c>
      <c r="J1612" s="20">
        <f t="shared" si="100"/>
        <v>19.163793079062483</v>
      </c>
      <c r="K1612" s="3">
        <f>COUNTIF(Expirydates!$B$2:$B$233,Analysis!A1612)</f>
        <v>0</v>
      </c>
      <c r="L1612" s="3">
        <f t="shared" si="103"/>
        <v>19.163793079062483</v>
      </c>
      <c r="M1612" s="3">
        <f>COUNTIF(Expirydates!$C$2:$C$233,Analysis!A1612)</f>
        <v>0</v>
      </c>
    </row>
    <row r="1613" spans="1:13">
      <c r="A1613" s="8">
        <v>39728</v>
      </c>
      <c r="B1613" s="3">
        <v>3606.95</v>
      </c>
      <c r="C1613" s="3">
        <v>3732.65</v>
      </c>
      <c r="D1613" s="3">
        <v>3537</v>
      </c>
      <c r="E1613" s="3">
        <v>3606.6</v>
      </c>
      <c r="F1613" s="3">
        <v>210246893</v>
      </c>
      <c r="G1613" s="3">
        <f t="shared" si="101"/>
        <v>19.163793079062483</v>
      </c>
      <c r="H1613" s="3">
        <f t="shared" si="102"/>
        <v>18.874872395158565</v>
      </c>
      <c r="I1613" s="3">
        <f>COUNTIF(Expirydates!$A$2:$A$233,Analysis!A1613)</f>
        <v>0</v>
      </c>
      <c r="J1613" s="20">
        <f t="shared" si="100"/>
        <v>18.874872395158565</v>
      </c>
      <c r="K1613" s="3">
        <f>COUNTIF(Expirydates!$B$2:$B$233,Analysis!A1613)</f>
        <v>0</v>
      </c>
      <c r="L1613" s="3">
        <f t="shared" si="103"/>
        <v>18.874872395158565</v>
      </c>
      <c r="M1613" s="3">
        <f>COUNTIF(Expirydates!$C$2:$C$233,Analysis!A1613)</f>
        <v>0</v>
      </c>
    </row>
    <row r="1614" spans="1:13">
      <c r="A1614" s="8">
        <v>39727</v>
      </c>
      <c r="B1614" s="3">
        <v>3817.3</v>
      </c>
      <c r="C1614" s="3">
        <v>3820.85</v>
      </c>
      <c r="D1614" s="3">
        <v>3581.6</v>
      </c>
      <c r="E1614" s="3">
        <v>3602.35</v>
      </c>
      <c r="F1614" s="3">
        <v>157489980</v>
      </c>
      <c r="G1614" s="3">
        <f t="shared" si="101"/>
        <v>18.874872395158565</v>
      </c>
      <c r="H1614" s="3">
        <f t="shared" si="102"/>
        <v>18.966949251930515</v>
      </c>
      <c r="I1614" s="3">
        <f>COUNTIF(Expirydates!$A$2:$A$233,Analysis!A1614)</f>
        <v>0</v>
      </c>
      <c r="J1614" s="20">
        <f t="shared" si="100"/>
        <v>18.966949251930515</v>
      </c>
      <c r="K1614" s="3">
        <f>COUNTIF(Expirydates!$B$2:$B$233,Analysis!A1614)</f>
        <v>0</v>
      </c>
      <c r="L1614" s="3">
        <f t="shared" si="103"/>
        <v>18.966949251930515</v>
      </c>
      <c r="M1614" s="3">
        <f>COUNTIF(Expirydates!$C$2:$C$233,Analysis!A1614)</f>
        <v>0</v>
      </c>
    </row>
    <row r="1615" spans="1:13">
      <c r="A1615" s="8">
        <v>39724</v>
      </c>
      <c r="B1615" s="3">
        <v>3953.55</v>
      </c>
      <c r="C1615" s="3">
        <v>3969.55</v>
      </c>
      <c r="D1615" s="3">
        <v>3804.85</v>
      </c>
      <c r="E1615" s="3">
        <v>3818.3</v>
      </c>
      <c r="F1615" s="3">
        <v>172679745</v>
      </c>
      <c r="G1615" s="3">
        <f t="shared" si="101"/>
        <v>18.966949251930515</v>
      </c>
      <c r="H1615" s="3">
        <f t="shared" si="102"/>
        <v>18.825233495990275</v>
      </c>
      <c r="I1615" s="3">
        <f>COUNTIF(Expirydates!$A$2:$A$233,Analysis!A1615)</f>
        <v>0</v>
      </c>
      <c r="J1615" s="20">
        <f t="shared" si="100"/>
        <v>18.825233495990275</v>
      </c>
      <c r="K1615" s="3">
        <f>COUNTIF(Expirydates!$B$2:$B$233,Analysis!A1615)</f>
        <v>0</v>
      </c>
      <c r="L1615" s="3">
        <f t="shared" si="103"/>
        <v>18.825233495990275</v>
      </c>
      <c r="M1615" s="3">
        <f>COUNTIF(Expirydates!$C$2:$C$233,Analysis!A1615)</f>
        <v>0</v>
      </c>
    </row>
    <row r="1616" spans="1:13">
      <c r="A1616" s="8">
        <v>39722</v>
      </c>
      <c r="B1616" s="3">
        <v>3921.85</v>
      </c>
      <c r="C1616" s="3">
        <v>4000.5</v>
      </c>
      <c r="D1616" s="3">
        <v>3861.25</v>
      </c>
      <c r="E1616" s="3">
        <v>3950.75</v>
      </c>
      <c r="F1616" s="3">
        <v>149863209</v>
      </c>
      <c r="G1616" s="3">
        <f t="shared" si="101"/>
        <v>18.825233495990275</v>
      </c>
      <c r="H1616" s="3">
        <f t="shared" si="102"/>
        <v>19.195847575207146</v>
      </c>
      <c r="I1616" s="3">
        <f>COUNTIF(Expirydates!$A$2:$A$233,Analysis!A1616)</f>
        <v>0</v>
      </c>
      <c r="J1616" s="20">
        <f t="shared" si="100"/>
        <v>19.195847575207146</v>
      </c>
      <c r="K1616" s="3">
        <f>COUNTIF(Expirydates!$B$2:$B$233,Analysis!A1616)</f>
        <v>0</v>
      </c>
      <c r="L1616" s="3">
        <f t="shared" si="103"/>
        <v>19.195847575207146</v>
      </c>
      <c r="M1616" s="3">
        <f>COUNTIF(Expirydates!$C$2:$C$233,Analysis!A1616)</f>
        <v>0</v>
      </c>
    </row>
    <row r="1617" spans="1:13">
      <c r="A1617" s="8">
        <v>39721</v>
      </c>
      <c r="B1617" s="3">
        <v>3848.7</v>
      </c>
      <c r="C1617" s="3">
        <v>3966.85</v>
      </c>
      <c r="D1617" s="3">
        <v>3715.05</v>
      </c>
      <c r="E1617" s="3">
        <v>3921.2</v>
      </c>
      <c r="F1617" s="3">
        <v>217095428</v>
      </c>
      <c r="G1617" s="3">
        <f t="shared" si="101"/>
        <v>19.195847575207146</v>
      </c>
      <c r="H1617" s="3">
        <f t="shared" si="102"/>
        <v>19.047888166100176</v>
      </c>
      <c r="I1617" s="3">
        <f>COUNTIF(Expirydates!$A$2:$A$233,Analysis!A1617)</f>
        <v>0</v>
      </c>
      <c r="J1617" s="20">
        <f t="shared" si="100"/>
        <v>19.047888166100176</v>
      </c>
      <c r="K1617" s="3">
        <f>COUNTIF(Expirydates!$B$2:$B$233,Analysis!A1617)</f>
        <v>0</v>
      </c>
      <c r="L1617" s="3">
        <f t="shared" si="103"/>
        <v>19.047888166100176</v>
      </c>
      <c r="M1617" s="3">
        <f>COUNTIF(Expirydates!$C$2:$C$233,Analysis!A1617)</f>
        <v>0</v>
      </c>
    </row>
    <row r="1618" spans="1:13">
      <c r="A1618" s="8">
        <v>39720</v>
      </c>
      <c r="B1618" s="3">
        <v>3990.2</v>
      </c>
      <c r="C1618" s="3">
        <v>3997.55</v>
      </c>
      <c r="D1618" s="3">
        <v>3777.3</v>
      </c>
      <c r="E1618" s="3">
        <v>3850.05</v>
      </c>
      <c r="F1618" s="3">
        <v>187237452</v>
      </c>
      <c r="G1618" s="3">
        <f t="shared" si="101"/>
        <v>19.047888166100176</v>
      </c>
      <c r="H1618" s="3">
        <f t="shared" si="102"/>
        <v>18.712240555745346</v>
      </c>
      <c r="I1618" s="3">
        <f>COUNTIF(Expirydates!$A$2:$A$233,Analysis!A1618)</f>
        <v>0</v>
      </c>
      <c r="J1618" s="20">
        <f t="shared" si="100"/>
        <v>18.712240555745346</v>
      </c>
      <c r="K1618" s="3">
        <f>COUNTIF(Expirydates!$B$2:$B$233,Analysis!A1618)</f>
        <v>0</v>
      </c>
      <c r="L1618" s="3">
        <f t="shared" si="103"/>
        <v>18.712240555745346</v>
      </c>
      <c r="M1618" s="3">
        <f>COUNTIF(Expirydates!$C$2:$C$233,Analysis!A1618)</f>
        <v>0</v>
      </c>
    </row>
    <row r="1619" spans="1:13">
      <c r="A1619" s="8">
        <v>39717</v>
      </c>
      <c r="B1619" s="3">
        <v>4108.75</v>
      </c>
      <c r="C1619" s="3">
        <v>4110.7</v>
      </c>
      <c r="D1619" s="3">
        <v>3970.35</v>
      </c>
      <c r="E1619" s="3">
        <v>3985.25</v>
      </c>
      <c r="F1619" s="3">
        <v>133851369</v>
      </c>
      <c r="G1619" s="3">
        <f t="shared" si="101"/>
        <v>18.712240555745346</v>
      </c>
      <c r="H1619" s="3">
        <f t="shared" si="102"/>
        <v>19.199816868995917</v>
      </c>
      <c r="I1619" s="3">
        <f>COUNTIF(Expirydates!$A$2:$A$233,Analysis!A1619)</f>
        <v>0</v>
      </c>
      <c r="J1619" s="20">
        <f t="shared" si="100"/>
        <v>19.199816868995917</v>
      </c>
      <c r="K1619" s="3">
        <f>COUNTIF(Expirydates!$B$2:$B$233,Analysis!A1619)</f>
        <v>1</v>
      </c>
      <c r="L1619" s="3">
        <f t="shared" si="103"/>
        <v>19.199816868995917</v>
      </c>
      <c r="M1619" s="3">
        <f>COUNTIF(Expirydates!$C$2:$C$233,Analysis!A1619)</f>
        <v>0</v>
      </c>
    </row>
    <row r="1620" spans="1:13">
      <c r="A1620" s="8">
        <v>39716</v>
      </c>
      <c r="B1620" s="3">
        <v>4162.1499999999996</v>
      </c>
      <c r="C1620" s="3">
        <v>4172.6000000000004</v>
      </c>
      <c r="D1620" s="3">
        <v>4077.5</v>
      </c>
      <c r="E1620" s="3">
        <v>4110.55</v>
      </c>
      <c r="F1620" s="3">
        <v>217958856</v>
      </c>
      <c r="G1620" s="3">
        <f t="shared" si="101"/>
        <v>19.199816868995917</v>
      </c>
      <c r="H1620" s="3">
        <f t="shared" si="102"/>
        <v>18.865829618244618</v>
      </c>
      <c r="I1620" s="3">
        <f>COUNTIF(Expirydates!$A$2:$A$233,Analysis!A1620)</f>
        <v>1</v>
      </c>
      <c r="J1620" s="20">
        <f t="shared" si="100"/>
        <v>18.865829618244618</v>
      </c>
      <c r="K1620" s="3">
        <f>COUNTIF(Expirydates!$B$2:$B$233,Analysis!A1620)</f>
        <v>0</v>
      </c>
      <c r="L1620" s="3">
        <f t="shared" si="103"/>
        <v>18.865829618244618</v>
      </c>
      <c r="M1620" s="3">
        <f>COUNTIF(Expirydates!$C$2:$C$233,Analysis!A1620)</f>
        <v>0</v>
      </c>
    </row>
    <row r="1621" spans="1:13">
      <c r="A1621" s="8">
        <v>39715</v>
      </c>
      <c r="B1621" s="3">
        <v>4125.75</v>
      </c>
      <c r="C1621" s="3">
        <v>4207.95</v>
      </c>
      <c r="D1621" s="3">
        <v>4115.8500000000004</v>
      </c>
      <c r="E1621" s="3">
        <v>4161.25</v>
      </c>
      <c r="F1621" s="3">
        <v>156072253</v>
      </c>
      <c r="G1621" s="3">
        <f t="shared" si="101"/>
        <v>18.865829618244618</v>
      </c>
      <c r="H1621" s="3">
        <f t="shared" si="102"/>
        <v>18.648033743096448</v>
      </c>
      <c r="I1621" s="3">
        <f>COUNTIF(Expirydates!$A$2:$A$233,Analysis!A1621)</f>
        <v>0</v>
      </c>
      <c r="J1621" s="20">
        <f t="shared" si="100"/>
        <v>18.648033743096448</v>
      </c>
      <c r="K1621" s="3">
        <f>COUNTIF(Expirydates!$B$2:$B$233,Analysis!A1621)</f>
        <v>0</v>
      </c>
      <c r="L1621" s="3">
        <f t="shared" si="103"/>
        <v>18.648033743096448</v>
      </c>
      <c r="M1621" s="3">
        <f>COUNTIF(Expirydates!$C$2:$C$233,Analysis!A1621)</f>
        <v>0</v>
      </c>
    </row>
    <row r="1622" spans="1:13">
      <c r="A1622" s="8">
        <v>39714</v>
      </c>
      <c r="B1622" s="3">
        <v>4223.8999999999996</v>
      </c>
      <c r="C1622" s="3">
        <v>4224.7</v>
      </c>
      <c r="D1622" s="3">
        <v>4117.8999999999996</v>
      </c>
      <c r="E1622" s="3">
        <v>4126.8999999999996</v>
      </c>
      <c r="F1622" s="3">
        <v>125527290</v>
      </c>
      <c r="G1622" s="3">
        <f t="shared" si="101"/>
        <v>18.648033743096448</v>
      </c>
      <c r="H1622" s="3">
        <f t="shared" si="102"/>
        <v>18.736093105701347</v>
      </c>
      <c r="I1622" s="3">
        <f>COUNTIF(Expirydates!$A$2:$A$233,Analysis!A1622)</f>
        <v>0</v>
      </c>
      <c r="J1622" s="20">
        <f t="shared" si="100"/>
        <v>18.736093105701347</v>
      </c>
      <c r="K1622" s="3">
        <f>COUNTIF(Expirydates!$B$2:$B$233,Analysis!A1622)</f>
        <v>0</v>
      </c>
      <c r="L1622" s="3">
        <f t="shared" si="103"/>
        <v>18.736093105701347</v>
      </c>
      <c r="M1622" s="3">
        <f>COUNTIF(Expirydates!$C$2:$C$233,Analysis!A1622)</f>
        <v>0</v>
      </c>
    </row>
    <row r="1623" spans="1:13">
      <c r="A1623" s="8">
        <v>39713</v>
      </c>
      <c r="B1623" s="3">
        <v>4248.95</v>
      </c>
      <c r="C1623" s="3">
        <v>4303.25</v>
      </c>
      <c r="D1623" s="3">
        <v>4202.3999999999996</v>
      </c>
      <c r="E1623" s="3">
        <v>4223.05</v>
      </c>
      <c r="F1623" s="3">
        <v>137082447</v>
      </c>
      <c r="G1623" s="3">
        <f t="shared" si="101"/>
        <v>18.736093105701347</v>
      </c>
      <c r="H1623" s="3">
        <f t="shared" si="102"/>
        <v>19.14364038390055</v>
      </c>
      <c r="I1623" s="3">
        <f>COUNTIF(Expirydates!$A$2:$A$233,Analysis!A1623)</f>
        <v>0</v>
      </c>
      <c r="J1623" s="20">
        <f t="shared" si="100"/>
        <v>19.14364038390055</v>
      </c>
      <c r="K1623" s="3">
        <f>COUNTIF(Expirydates!$B$2:$B$233,Analysis!A1623)</f>
        <v>0</v>
      </c>
      <c r="L1623" s="3">
        <f t="shared" si="103"/>
        <v>19.14364038390055</v>
      </c>
      <c r="M1623" s="3">
        <f>COUNTIF(Expirydates!$C$2:$C$233,Analysis!A1623)</f>
        <v>0</v>
      </c>
    </row>
    <row r="1624" spans="1:13">
      <c r="A1624" s="8">
        <v>39710</v>
      </c>
      <c r="B1624" s="3">
        <v>4040.8</v>
      </c>
      <c r="C1624" s="3">
        <v>4262.6499999999996</v>
      </c>
      <c r="D1624" s="3">
        <v>4040.8</v>
      </c>
      <c r="E1624" s="3">
        <v>4245.25</v>
      </c>
      <c r="F1624" s="3">
        <v>206052260</v>
      </c>
      <c r="G1624" s="3">
        <f t="shared" si="101"/>
        <v>19.14364038390055</v>
      </c>
      <c r="H1624" s="3">
        <f t="shared" si="102"/>
        <v>19.133055244193933</v>
      </c>
      <c r="I1624" s="3">
        <f>COUNTIF(Expirydates!$A$2:$A$233,Analysis!A1624)</f>
        <v>0</v>
      </c>
      <c r="J1624" s="20">
        <f t="shared" si="100"/>
        <v>19.133055244193933</v>
      </c>
      <c r="K1624" s="3">
        <f>COUNTIF(Expirydates!$B$2:$B$233,Analysis!A1624)</f>
        <v>0</v>
      </c>
      <c r="L1624" s="3">
        <f t="shared" si="103"/>
        <v>19.133055244193933</v>
      </c>
      <c r="M1624" s="3">
        <f>COUNTIF(Expirydates!$C$2:$C$233,Analysis!A1624)</f>
        <v>0</v>
      </c>
    </row>
    <row r="1625" spans="1:13">
      <c r="A1625" s="8">
        <v>39709</v>
      </c>
      <c r="B1625" s="3">
        <v>4005.25</v>
      </c>
      <c r="C1625" s="3">
        <v>4050.1</v>
      </c>
      <c r="D1625" s="3">
        <v>3799.55</v>
      </c>
      <c r="E1625" s="3">
        <v>4038.15</v>
      </c>
      <c r="F1625" s="3">
        <v>203882671</v>
      </c>
      <c r="G1625" s="3">
        <f t="shared" si="101"/>
        <v>19.133055244193933</v>
      </c>
      <c r="H1625" s="3">
        <f t="shared" si="102"/>
        <v>18.848651007242811</v>
      </c>
      <c r="I1625" s="3">
        <f>COUNTIF(Expirydates!$A$2:$A$233,Analysis!A1625)</f>
        <v>0</v>
      </c>
      <c r="J1625" s="20">
        <f t="shared" si="100"/>
        <v>18.848651007242811</v>
      </c>
      <c r="K1625" s="3">
        <f>COUNTIF(Expirydates!$B$2:$B$233,Analysis!A1625)</f>
        <v>0</v>
      </c>
      <c r="L1625" s="3">
        <f t="shared" si="103"/>
        <v>18.848651007242811</v>
      </c>
      <c r="M1625" s="3">
        <f>COUNTIF(Expirydates!$C$2:$C$233,Analysis!A1625)</f>
        <v>1</v>
      </c>
    </row>
    <row r="1626" spans="1:13">
      <c r="A1626" s="8">
        <v>39708</v>
      </c>
      <c r="B1626" s="3">
        <v>4074.8</v>
      </c>
      <c r="C1626" s="3">
        <v>4116.7</v>
      </c>
      <c r="D1626" s="3">
        <v>3974.6</v>
      </c>
      <c r="E1626" s="3">
        <v>4008.25</v>
      </c>
      <c r="F1626" s="3">
        <v>153414046</v>
      </c>
      <c r="G1626" s="3">
        <f t="shared" si="101"/>
        <v>18.848651007242811</v>
      </c>
      <c r="H1626" s="3">
        <f t="shared" si="102"/>
        <v>18.887667502015134</v>
      </c>
      <c r="I1626" s="3">
        <f>COUNTIF(Expirydates!$A$2:$A$233,Analysis!A1626)</f>
        <v>0</v>
      </c>
      <c r="J1626" s="20">
        <f t="shared" si="100"/>
        <v>18.887667502015134</v>
      </c>
      <c r="K1626" s="3">
        <f>COUNTIF(Expirydates!$B$2:$B$233,Analysis!A1626)</f>
        <v>0</v>
      </c>
      <c r="L1626" s="3">
        <f t="shared" si="103"/>
        <v>18.887667502015134</v>
      </c>
      <c r="M1626" s="3">
        <f>COUNTIF(Expirydates!$C$2:$C$233,Analysis!A1626)</f>
        <v>0</v>
      </c>
    </row>
    <row r="1627" spans="1:13">
      <c r="A1627" s="8">
        <v>39707</v>
      </c>
      <c r="B1627" s="3">
        <v>4072.55</v>
      </c>
      <c r="C1627" s="3">
        <v>4090.1</v>
      </c>
      <c r="D1627" s="3">
        <v>3919.35</v>
      </c>
      <c r="E1627" s="3">
        <v>4074.9</v>
      </c>
      <c r="F1627" s="3">
        <v>159518028</v>
      </c>
      <c r="G1627" s="3">
        <f t="shared" si="101"/>
        <v>18.887667502015134</v>
      </c>
      <c r="H1627" s="3">
        <f t="shared" si="102"/>
        <v>18.80702293570852</v>
      </c>
      <c r="I1627" s="3">
        <f>COUNTIF(Expirydates!$A$2:$A$233,Analysis!A1627)</f>
        <v>0</v>
      </c>
      <c r="J1627" s="20">
        <f t="shared" si="100"/>
        <v>18.80702293570852</v>
      </c>
      <c r="K1627" s="3">
        <f>COUNTIF(Expirydates!$B$2:$B$233,Analysis!A1627)</f>
        <v>0</v>
      </c>
      <c r="L1627" s="3">
        <f t="shared" si="103"/>
        <v>18.80702293570852</v>
      </c>
      <c r="M1627" s="3">
        <f>COUNTIF(Expirydates!$C$2:$C$233,Analysis!A1627)</f>
        <v>0</v>
      </c>
    </row>
    <row r="1628" spans="1:13">
      <c r="A1628" s="8">
        <v>39706</v>
      </c>
      <c r="B1628" s="3">
        <v>4231.95</v>
      </c>
      <c r="C1628" s="3">
        <v>4237.25</v>
      </c>
      <c r="D1628" s="3">
        <v>3955.4</v>
      </c>
      <c r="E1628" s="3">
        <v>4072.9</v>
      </c>
      <c r="F1628" s="3">
        <v>147158815</v>
      </c>
      <c r="G1628" s="3">
        <f t="shared" si="101"/>
        <v>18.80702293570852</v>
      </c>
      <c r="H1628" s="3">
        <f t="shared" si="102"/>
        <v>18.797392789656776</v>
      </c>
      <c r="I1628" s="3">
        <f>COUNTIF(Expirydates!$A$2:$A$233,Analysis!A1628)</f>
        <v>0</v>
      </c>
      <c r="J1628" s="20">
        <f t="shared" si="100"/>
        <v>18.797392789656776</v>
      </c>
      <c r="K1628" s="3">
        <f>COUNTIF(Expirydates!$B$2:$B$233,Analysis!A1628)</f>
        <v>0</v>
      </c>
      <c r="L1628" s="3">
        <f t="shared" si="103"/>
        <v>18.797392789656776</v>
      </c>
      <c r="M1628" s="3">
        <f>COUNTIF(Expirydates!$C$2:$C$233,Analysis!A1628)</f>
        <v>0</v>
      </c>
    </row>
    <row r="1629" spans="1:13">
      <c r="A1629" s="8">
        <v>39703</v>
      </c>
      <c r="B1629" s="3">
        <v>4291.6000000000004</v>
      </c>
      <c r="C1629" s="3">
        <v>4323.8999999999996</v>
      </c>
      <c r="D1629" s="3">
        <v>4200.1499999999996</v>
      </c>
      <c r="E1629" s="3">
        <v>4228.45</v>
      </c>
      <c r="F1629" s="3">
        <v>145748456</v>
      </c>
      <c r="G1629" s="3">
        <f t="shared" si="101"/>
        <v>18.797392789656776</v>
      </c>
      <c r="H1629" s="3">
        <f t="shared" si="102"/>
        <v>18.575314686989145</v>
      </c>
      <c r="I1629" s="3">
        <f>COUNTIF(Expirydates!$A$2:$A$233,Analysis!A1629)</f>
        <v>0</v>
      </c>
      <c r="J1629" s="20">
        <f t="shared" si="100"/>
        <v>18.575314686989145</v>
      </c>
      <c r="K1629" s="3">
        <f>COUNTIF(Expirydates!$B$2:$B$233,Analysis!A1629)</f>
        <v>0</v>
      </c>
      <c r="L1629" s="3">
        <f t="shared" si="103"/>
        <v>18.575314686989145</v>
      </c>
      <c r="M1629" s="3">
        <f>COUNTIF(Expirydates!$C$2:$C$233,Analysis!A1629)</f>
        <v>0</v>
      </c>
    </row>
    <row r="1630" spans="1:13">
      <c r="A1630" s="8">
        <v>39702</v>
      </c>
      <c r="B1630" s="3">
        <v>4397.25</v>
      </c>
      <c r="C1630" s="3">
        <v>4399.3</v>
      </c>
      <c r="D1630" s="3">
        <v>4272.75</v>
      </c>
      <c r="E1630" s="3">
        <v>4290.3</v>
      </c>
      <c r="F1630" s="3">
        <v>116723061</v>
      </c>
      <c r="G1630" s="3">
        <f t="shared" si="101"/>
        <v>18.575314686989145</v>
      </c>
      <c r="H1630" s="3">
        <f t="shared" si="102"/>
        <v>18.719230624760936</v>
      </c>
      <c r="I1630" s="3">
        <f>COUNTIF(Expirydates!$A$2:$A$233,Analysis!A1630)</f>
        <v>0</v>
      </c>
      <c r="J1630" s="20">
        <f t="shared" si="100"/>
        <v>18.719230624760936</v>
      </c>
      <c r="K1630" s="3">
        <f>COUNTIF(Expirydates!$B$2:$B$233,Analysis!A1630)</f>
        <v>0</v>
      </c>
      <c r="L1630" s="3">
        <f t="shared" si="103"/>
        <v>18.719230624760936</v>
      </c>
      <c r="M1630" s="3">
        <f>COUNTIF(Expirydates!$C$2:$C$233,Analysis!A1630)</f>
        <v>0</v>
      </c>
    </row>
    <row r="1631" spans="1:13">
      <c r="A1631" s="8">
        <v>39701</v>
      </c>
      <c r="B1631" s="3">
        <v>4467.5</v>
      </c>
      <c r="C1631" s="3">
        <v>4467.5</v>
      </c>
      <c r="D1631" s="3">
        <v>4382.3500000000004</v>
      </c>
      <c r="E1631" s="3">
        <v>4400.25</v>
      </c>
      <c r="F1631" s="3">
        <v>134790277</v>
      </c>
      <c r="G1631" s="3">
        <f t="shared" si="101"/>
        <v>18.719230624760936</v>
      </c>
      <c r="H1631" s="3">
        <f t="shared" si="102"/>
        <v>18.375104978563336</v>
      </c>
      <c r="I1631" s="3">
        <f>COUNTIF(Expirydates!$A$2:$A$233,Analysis!A1631)</f>
        <v>0</v>
      </c>
      <c r="J1631" s="20">
        <f t="shared" si="100"/>
        <v>18.375104978563336</v>
      </c>
      <c r="K1631" s="3">
        <f>COUNTIF(Expirydates!$B$2:$B$233,Analysis!A1631)</f>
        <v>0</v>
      </c>
      <c r="L1631" s="3">
        <f t="shared" si="103"/>
        <v>18.375104978563336</v>
      </c>
      <c r="M1631" s="3">
        <f>COUNTIF(Expirydates!$C$2:$C$233,Analysis!A1631)</f>
        <v>0</v>
      </c>
    </row>
    <row r="1632" spans="1:13">
      <c r="A1632" s="8">
        <v>39700</v>
      </c>
      <c r="B1632" s="3">
        <v>4485.1499999999996</v>
      </c>
      <c r="C1632" s="3">
        <v>4497.5</v>
      </c>
      <c r="D1632" s="3">
        <v>4418.95</v>
      </c>
      <c r="E1632" s="3">
        <v>4468.7</v>
      </c>
      <c r="F1632" s="3">
        <v>95544721</v>
      </c>
      <c r="G1632" s="3">
        <f t="shared" si="101"/>
        <v>18.375104978563336</v>
      </c>
      <c r="H1632" s="3">
        <f t="shared" si="102"/>
        <v>18.580681492993456</v>
      </c>
      <c r="I1632" s="3">
        <f>COUNTIF(Expirydates!$A$2:$A$233,Analysis!A1632)</f>
        <v>0</v>
      </c>
      <c r="J1632" s="20">
        <f t="shared" si="100"/>
        <v>18.580681492993456</v>
      </c>
      <c r="K1632" s="3">
        <f>COUNTIF(Expirydates!$B$2:$B$233,Analysis!A1632)</f>
        <v>0</v>
      </c>
      <c r="L1632" s="3">
        <f t="shared" si="103"/>
        <v>18.580681492993456</v>
      </c>
      <c r="M1632" s="3">
        <f>COUNTIF(Expirydates!$C$2:$C$233,Analysis!A1632)</f>
        <v>0</v>
      </c>
    </row>
    <row r="1633" spans="1:13">
      <c r="A1633" s="8">
        <v>39699</v>
      </c>
      <c r="B1633" s="3">
        <v>4358.3</v>
      </c>
      <c r="C1633" s="3">
        <v>4558</v>
      </c>
      <c r="D1633" s="3">
        <v>4358.3</v>
      </c>
      <c r="E1633" s="3">
        <v>4482.3</v>
      </c>
      <c r="F1633" s="3">
        <v>117351175</v>
      </c>
      <c r="G1633" s="3">
        <f t="shared" si="101"/>
        <v>18.580681492993456</v>
      </c>
      <c r="H1633" s="3">
        <f t="shared" si="102"/>
        <v>18.503025756210672</v>
      </c>
      <c r="I1633" s="3">
        <f>COUNTIF(Expirydates!$A$2:$A$233,Analysis!A1633)</f>
        <v>0</v>
      </c>
      <c r="J1633" s="20">
        <f t="shared" si="100"/>
        <v>18.503025756210672</v>
      </c>
      <c r="K1633" s="3">
        <f>COUNTIF(Expirydates!$B$2:$B$233,Analysis!A1633)</f>
        <v>0</v>
      </c>
      <c r="L1633" s="3">
        <f t="shared" si="103"/>
        <v>18.503025756210672</v>
      </c>
      <c r="M1633" s="3">
        <f>COUNTIF(Expirydates!$C$2:$C$233,Analysis!A1633)</f>
        <v>0</v>
      </c>
    </row>
    <row r="1634" spans="1:13">
      <c r="A1634" s="8">
        <v>39696</v>
      </c>
      <c r="B1634" s="3">
        <v>4444.7</v>
      </c>
      <c r="C1634" s="3">
        <v>4444.7</v>
      </c>
      <c r="D1634" s="3">
        <v>4328.8999999999996</v>
      </c>
      <c r="E1634" s="3">
        <v>4352.3</v>
      </c>
      <c r="F1634" s="3">
        <v>108583037</v>
      </c>
      <c r="G1634" s="3">
        <f t="shared" si="101"/>
        <v>18.503025756210672</v>
      </c>
      <c r="H1634" s="3">
        <f t="shared" si="102"/>
        <v>18.557945728041979</v>
      </c>
      <c r="I1634" s="3">
        <f>COUNTIF(Expirydates!$A$2:$A$233,Analysis!A1634)</f>
        <v>0</v>
      </c>
      <c r="J1634" s="20">
        <f t="shared" si="100"/>
        <v>18.557945728041979</v>
      </c>
      <c r="K1634" s="3">
        <f>COUNTIF(Expirydates!$B$2:$B$233,Analysis!A1634)</f>
        <v>0</v>
      </c>
      <c r="L1634" s="3">
        <f t="shared" si="103"/>
        <v>18.557945728041979</v>
      </c>
      <c r="M1634" s="3">
        <f>COUNTIF(Expirydates!$C$2:$C$233,Analysis!A1634)</f>
        <v>0</v>
      </c>
    </row>
    <row r="1635" spans="1:13">
      <c r="A1635" s="8">
        <v>39695</v>
      </c>
      <c r="B1635" s="3">
        <v>4512.95</v>
      </c>
      <c r="C1635" s="3">
        <v>4514.6000000000004</v>
      </c>
      <c r="D1635" s="3">
        <v>4419.45</v>
      </c>
      <c r="E1635" s="3">
        <v>4447.75</v>
      </c>
      <c r="F1635" s="3">
        <v>114713208</v>
      </c>
      <c r="G1635" s="3">
        <f t="shared" si="101"/>
        <v>18.557945728041979</v>
      </c>
      <c r="H1635" s="3">
        <f t="shared" si="102"/>
        <v>18.677589399767097</v>
      </c>
      <c r="I1635" s="3">
        <f>COUNTIF(Expirydates!$A$2:$A$233,Analysis!A1635)</f>
        <v>0</v>
      </c>
      <c r="J1635" s="20">
        <f t="shared" si="100"/>
        <v>18.677589399767097</v>
      </c>
      <c r="K1635" s="3">
        <f>COUNTIF(Expirydates!$B$2:$B$233,Analysis!A1635)</f>
        <v>0</v>
      </c>
      <c r="L1635" s="3">
        <f t="shared" si="103"/>
        <v>18.677589399767097</v>
      </c>
      <c r="M1635" s="3">
        <f>COUNTIF(Expirydates!$C$2:$C$233,Analysis!A1635)</f>
        <v>0</v>
      </c>
    </row>
    <row r="1636" spans="1:13">
      <c r="A1636" s="8">
        <v>39693</v>
      </c>
      <c r="B1636" s="3">
        <v>4358.8500000000004</v>
      </c>
      <c r="C1636" s="3">
        <v>4522.3999999999996</v>
      </c>
      <c r="D1636" s="3">
        <v>4343.1000000000004</v>
      </c>
      <c r="E1636" s="3">
        <v>4504</v>
      </c>
      <c r="F1636" s="3">
        <v>129292702</v>
      </c>
      <c r="G1636" s="3">
        <f t="shared" si="101"/>
        <v>18.677589399767097</v>
      </c>
      <c r="H1636" s="3">
        <f t="shared" si="102"/>
        <v>18.234309369706708</v>
      </c>
      <c r="I1636" s="3">
        <f>COUNTIF(Expirydates!$A$2:$A$233,Analysis!A1636)</f>
        <v>0</v>
      </c>
      <c r="J1636" s="20">
        <f t="shared" si="100"/>
        <v>18.234309369706708</v>
      </c>
      <c r="K1636" s="3">
        <f>COUNTIF(Expirydates!$B$2:$B$233,Analysis!A1636)</f>
        <v>0</v>
      </c>
      <c r="L1636" s="3">
        <f t="shared" si="103"/>
        <v>18.234309369706708</v>
      </c>
      <c r="M1636" s="3">
        <f>COUNTIF(Expirydates!$C$2:$C$233,Analysis!A1636)</f>
        <v>0</v>
      </c>
    </row>
    <row r="1637" spans="1:13">
      <c r="A1637" s="8">
        <v>39692</v>
      </c>
      <c r="B1637" s="3">
        <v>4356.1000000000004</v>
      </c>
      <c r="C1637" s="3">
        <v>4365</v>
      </c>
      <c r="D1637" s="3">
        <v>4281.3500000000004</v>
      </c>
      <c r="E1637" s="3">
        <v>4348.6499999999996</v>
      </c>
      <c r="F1637" s="3">
        <v>82996531</v>
      </c>
      <c r="G1637" s="3">
        <f t="shared" si="101"/>
        <v>18.234309369706708</v>
      </c>
      <c r="H1637" s="3">
        <f t="shared" si="102"/>
        <v>18.529138298829441</v>
      </c>
      <c r="I1637" s="3">
        <f>COUNTIF(Expirydates!$A$2:$A$233,Analysis!A1637)</f>
        <v>0</v>
      </c>
      <c r="J1637" s="20">
        <f t="shared" si="100"/>
        <v>18.529138298829441</v>
      </c>
      <c r="K1637" s="3">
        <f>COUNTIF(Expirydates!$B$2:$B$233,Analysis!A1637)</f>
        <v>0</v>
      </c>
      <c r="L1637" s="3">
        <f t="shared" si="103"/>
        <v>18.529138298829441</v>
      </c>
      <c r="M1637" s="3">
        <f>COUNTIF(Expirydates!$C$2:$C$233,Analysis!A1637)</f>
        <v>0</v>
      </c>
    </row>
    <row r="1638" spans="1:13">
      <c r="A1638" s="8">
        <v>39689</v>
      </c>
      <c r="B1638" s="3">
        <v>4230.6000000000004</v>
      </c>
      <c r="C1638" s="3">
        <v>4368.8</v>
      </c>
      <c r="D1638" s="3">
        <v>4230.6000000000004</v>
      </c>
      <c r="E1638" s="3">
        <v>4360</v>
      </c>
      <c r="F1638" s="3">
        <v>111455760</v>
      </c>
      <c r="G1638" s="3">
        <f t="shared" si="101"/>
        <v>18.529138298829441</v>
      </c>
      <c r="H1638" s="3">
        <f t="shared" si="102"/>
        <v>18.898139266302138</v>
      </c>
      <c r="I1638" s="3">
        <f>COUNTIF(Expirydates!$A$2:$A$233,Analysis!A1638)</f>
        <v>0</v>
      </c>
      <c r="J1638" s="20">
        <f t="shared" si="100"/>
        <v>18.898139266302138</v>
      </c>
      <c r="K1638" s="3">
        <f>COUNTIF(Expirydates!$B$2:$B$233,Analysis!A1638)</f>
        <v>1</v>
      </c>
      <c r="L1638" s="3">
        <f t="shared" si="103"/>
        <v>18.898139266302138</v>
      </c>
      <c r="M1638" s="3">
        <f>COUNTIF(Expirydates!$C$2:$C$233,Analysis!A1638)</f>
        <v>0</v>
      </c>
    </row>
    <row r="1639" spans="1:13">
      <c r="A1639" s="8">
        <v>39688</v>
      </c>
      <c r="B1639" s="3">
        <v>4290.75</v>
      </c>
      <c r="C1639" s="3">
        <v>4304.5</v>
      </c>
      <c r="D1639" s="3">
        <v>4201.8500000000004</v>
      </c>
      <c r="E1639" s="3">
        <v>4214</v>
      </c>
      <c r="F1639" s="3">
        <v>161197240</v>
      </c>
      <c r="G1639" s="3">
        <f t="shared" si="101"/>
        <v>18.898139266302138</v>
      </c>
      <c r="H1639" s="3">
        <f t="shared" si="102"/>
        <v>18.250848039771725</v>
      </c>
      <c r="I1639" s="3">
        <f>COUNTIF(Expirydates!$A$2:$A$233,Analysis!A1639)</f>
        <v>1</v>
      </c>
      <c r="J1639" s="20">
        <f t="shared" si="100"/>
        <v>18.250848039771725</v>
      </c>
      <c r="K1639" s="3">
        <f>COUNTIF(Expirydates!$B$2:$B$233,Analysis!A1639)</f>
        <v>0</v>
      </c>
      <c r="L1639" s="3">
        <f t="shared" si="103"/>
        <v>18.250848039771725</v>
      </c>
      <c r="M1639" s="3">
        <f>COUNTIF(Expirydates!$C$2:$C$233,Analysis!A1639)</f>
        <v>0</v>
      </c>
    </row>
    <row r="1640" spans="1:13">
      <c r="A1640" s="8">
        <v>39687</v>
      </c>
      <c r="B1640" s="3">
        <v>4336.8500000000004</v>
      </c>
      <c r="C1640" s="3">
        <v>4364.25</v>
      </c>
      <c r="D1640" s="3">
        <v>4282.6499999999996</v>
      </c>
      <c r="E1640" s="3">
        <v>4292.1000000000004</v>
      </c>
      <c r="F1640" s="3">
        <v>84380597</v>
      </c>
      <c r="G1640" s="3">
        <f t="shared" si="101"/>
        <v>18.250848039771725</v>
      </c>
      <c r="H1640" s="3">
        <f t="shared" si="102"/>
        <v>18.28069984360766</v>
      </c>
      <c r="I1640" s="3">
        <f>COUNTIF(Expirydates!$A$2:$A$233,Analysis!A1640)</f>
        <v>0</v>
      </c>
      <c r="J1640" s="20">
        <f t="shared" si="100"/>
        <v>18.28069984360766</v>
      </c>
      <c r="K1640" s="3">
        <f>COUNTIF(Expirydates!$B$2:$B$233,Analysis!A1640)</f>
        <v>0</v>
      </c>
      <c r="L1640" s="3">
        <f t="shared" si="103"/>
        <v>18.28069984360766</v>
      </c>
      <c r="M1640" s="3">
        <f>COUNTIF(Expirydates!$C$2:$C$233,Analysis!A1640)</f>
        <v>0</v>
      </c>
    </row>
    <row r="1641" spans="1:13">
      <c r="A1641" s="8">
        <v>39686</v>
      </c>
      <c r="B1641" s="3">
        <v>4335.2</v>
      </c>
      <c r="C1641" s="3">
        <v>4345.05</v>
      </c>
      <c r="D1641" s="3">
        <v>4283.3</v>
      </c>
      <c r="E1641" s="3">
        <v>4337.5</v>
      </c>
      <c r="F1641" s="3">
        <v>86937484</v>
      </c>
      <c r="G1641" s="3">
        <f t="shared" si="101"/>
        <v>18.28069984360766</v>
      </c>
      <c r="H1641" s="3">
        <f t="shared" si="102"/>
        <v>18.187989154854279</v>
      </c>
      <c r="I1641" s="3">
        <f>COUNTIF(Expirydates!$A$2:$A$233,Analysis!A1641)</f>
        <v>0</v>
      </c>
      <c r="J1641" s="20">
        <f t="shared" si="100"/>
        <v>18.187989154854279</v>
      </c>
      <c r="K1641" s="3">
        <f>COUNTIF(Expirydates!$B$2:$B$233,Analysis!A1641)</f>
        <v>0</v>
      </c>
      <c r="L1641" s="3">
        <f t="shared" si="103"/>
        <v>18.187989154854279</v>
      </c>
      <c r="M1641" s="3">
        <f>COUNTIF(Expirydates!$C$2:$C$233,Analysis!A1641)</f>
        <v>0</v>
      </c>
    </row>
    <row r="1642" spans="1:13">
      <c r="A1642" s="8">
        <v>39685</v>
      </c>
      <c r="B1642" s="3">
        <v>4317.95</v>
      </c>
      <c r="C1642" s="3">
        <v>4398.8</v>
      </c>
      <c r="D1642" s="3">
        <v>4317.95</v>
      </c>
      <c r="E1642" s="3">
        <v>4335.3500000000004</v>
      </c>
      <c r="F1642" s="3">
        <v>79239792</v>
      </c>
      <c r="G1642" s="3">
        <f t="shared" si="101"/>
        <v>18.187989154854279</v>
      </c>
      <c r="H1642" s="3">
        <f t="shared" si="102"/>
        <v>18.434932325999092</v>
      </c>
      <c r="I1642" s="3">
        <f>COUNTIF(Expirydates!$A$2:$A$233,Analysis!A1642)</f>
        <v>0</v>
      </c>
      <c r="J1642" s="20">
        <f t="shared" si="100"/>
        <v>18.434932325999092</v>
      </c>
      <c r="K1642" s="3">
        <f>COUNTIF(Expirydates!$B$2:$B$233,Analysis!A1642)</f>
        <v>0</v>
      </c>
      <c r="L1642" s="3">
        <f t="shared" si="103"/>
        <v>18.434932325999092</v>
      </c>
      <c r="M1642" s="3">
        <f>COUNTIF(Expirydates!$C$2:$C$233,Analysis!A1642)</f>
        <v>0</v>
      </c>
    </row>
    <row r="1643" spans="1:13">
      <c r="A1643" s="8">
        <v>39682</v>
      </c>
      <c r="B1643" s="3">
        <v>4283.8500000000004</v>
      </c>
      <c r="C1643" s="3">
        <v>4337</v>
      </c>
      <c r="D1643" s="3">
        <v>4248</v>
      </c>
      <c r="E1643" s="3">
        <v>4327.45</v>
      </c>
      <c r="F1643" s="3">
        <v>101435362</v>
      </c>
      <c r="G1643" s="3">
        <f t="shared" si="101"/>
        <v>18.434932325999092</v>
      </c>
      <c r="H1643" s="3">
        <f t="shared" si="102"/>
        <v>18.32981056772784</v>
      </c>
      <c r="I1643" s="3">
        <f>COUNTIF(Expirydates!$A$2:$A$233,Analysis!A1643)</f>
        <v>0</v>
      </c>
      <c r="J1643" s="20">
        <f t="shared" si="100"/>
        <v>18.32981056772784</v>
      </c>
      <c r="K1643" s="3">
        <f>COUNTIF(Expirydates!$B$2:$B$233,Analysis!A1643)</f>
        <v>0</v>
      </c>
      <c r="L1643" s="3">
        <f t="shared" si="103"/>
        <v>18.32981056772784</v>
      </c>
      <c r="M1643" s="3">
        <f>COUNTIF(Expirydates!$C$2:$C$233,Analysis!A1643)</f>
        <v>0</v>
      </c>
    </row>
    <row r="1644" spans="1:13">
      <c r="A1644" s="8">
        <v>39681</v>
      </c>
      <c r="B1644" s="3">
        <v>4416.2</v>
      </c>
      <c r="C1644" s="3">
        <v>4418.55</v>
      </c>
      <c r="D1644" s="3">
        <v>4271.3</v>
      </c>
      <c r="E1644" s="3">
        <v>4283.8500000000004</v>
      </c>
      <c r="F1644" s="3">
        <v>91313625</v>
      </c>
      <c r="G1644" s="3">
        <f t="shared" si="101"/>
        <v>18.32981056772784</v>
      </c>
      <c r="H1644" s="3">
        <f t="shared" si="102"/>
        <v>18.309016467947405</v>
      </c>
      <c r="I1644" s="3">
        <f>COUNTIF(Expirydates!$A$2:$A$233,Analysis!A1644)</f>
        <v>0</v>
      </c>
      <c r="J1644" s="20">
        <f t="shared" si="100"/>
        <v>18.309016467947405</v>
      </c>
      <c r="K1644" s="3">
        <f>COUNTIF(Expirydates!$B$2:$B$233,Analysis!A1644)</f>
        <v>0</v>
      </c>
      <c r="L1644" s="3">
        <f t="shared" si="103"/>
        <v>18.309016467947405</v>
      </c>
      <c r="M1644" s="3">
        <f>COUNTIF(Expirydates!$C$2:$C$233,Analysis!A1644)</f>
        <v>1</v>
      </c>
    </row>
    <row r="1645" spans="1:13">
      <c r="A1645" s="8">
        <v>39680</v>
      </c>
      <c r="B1645" s="3">
        <v>4365.45</v>
      </c>
      <c r="C1645" s="3">
        <v>4434.8999999999996</v>
      </c>
      <c r="D1645" s="3">
        <v>4365.45</v>
      </c>
      <c r="E1645" s="3">
        <v>4415.75</v>
      </c>
      <c r="F1645" s="3">
        <v>89434446</v>
      </c>
      <c r="G1645" s="3">
        <f t="shared" si="101"/>
        <v>18.309016467947405</v>
      </c>
      <c r="H1645" s="3">
        <f t="shared" si="102"/>
        <v>18.384806831209399</v>
      </c>
      <c r="I1645" s="3">
        <f>COUNTIF(Expirydates!$A$2:$A$233,Analysis!A1645)</f>
        <v>0</v>
      </c>
      <c r="J1645" s="20">
        <f t="shared" si="100"/>
        <v>18.384806831209399</v>
      </c>
      <c r="K1645" s="3">
        <f>COUNTIF(Expirydates!$B$2:$B$233,Analysis!A1645)</f>
        <v>0</v>
      </c>
      <c r="L1645" s="3">
        <f t="shared" si="103"/>
        <v>18.384806831209399</v>
      </c>
      <c r="M1645" s="3">
        <f>COUNTIF(Expirydates!$C$2:$C$233,Analysis!A1645)</f>
        <v>0</v>
      </c>
    </row>
    <row r="1646" spans="1:13">
      <c r="A1646" s="8">
        <v>39679</v>
      </c>
      <c r="B1646" s="3">
        <v>4393.1000000000004</v>
      </c>
      <c r="C1646" s="3">
        <v>4393.7</v>
      </c>
      <c r="D1646" s="3">
        <v>4316.55</v>
      </c>
      <c r="E1646" s="3">
        <v>4368.25</v>
      </c>
      <c r="F1646" s="3">
        <v>96476193</v>
      </c>
      <c r="G1646" s="3">
        <f t="shared" si="101"/>
        <v>18.384806831209399</v>
      </c>
      <c r="H1646" s="3">
        <f t="shared" si="102"/>
        <v>18.389169343931929</v>
      </c>
      <c r="I1646" s="3">
        <f>COUNTIF(Expirydates!$A$2:$A$233,Analysis!A1646)</f>
        <v>0</v>
      </c>
      <c r="J1646" s="20">
        <f t="shared" si="100"/>
        <v>18.389169343931929</v>
      </c>
      <c r="K1646" s="3">
        <f>COUNTIF(Expirydates!$B$2:$B$233,Analysis!A1646)</f>
        <v>0</v>
      </c>
      <c r="L1646" s="3">
        <f t="shared" si="103"/>
        <v>18.389169343931929</v>
      </c>
      <c r="M1646" s="3">
        <f>COUNTIF(Expirydates!$C$2:$C$233,Analysis!A1646)</f>
        <v>0</v>
      </c>
    </row>
    <row r="1647" spans="1:13">
      <c r="A1647" s="8">
        <v>39678</v>
      </c>
      <c r="B1647" s="3">
        <v>4430.7</v>
      </c>
      <c r="C1647" s="3">
        <v>4447.3999999999996</v>
      </c>
      <c r="D1647" s="3">
        <v>4379.8500000000004</v>
      </c>
      <c r="E1647" s="3">
        <v>4393.05</v>
      </c>
      <c r="F1647" s="3">
        <v>96897991</v>
      </c>
      <c r="G1647" s="3">
        <f t="shared" si="101"/>
        <v>18.389169343931929</v>
      </c>
      <c r="H1647" s="3">
        <f t="shared" si="102"/>
        <v>18.369688635782641</v>
      </c>
      <c r="I1647" s="3">
        <f>COUNTIF(Expirydates!$A$2:$A$233,Analysis!A1647)</f>
        <v>0</v>
      </c>
      <c r="J1647" s="20">
        <f t="shared" si="100"/>
        <v>18.369688635782641</v>
      </c>
      <c r="K1647" s="3">
        <f>COUNTIF(Expirydates!$B$2:$B$233,Analysis!A1647)</f>
        <v>0</v>
      </c>
      <c r="L1647" s="3">
        <f t="shared" si="103"/>
        <v>18.369688635782641</v>
      </c>
      <c r="M1647" s="3">
        <f>COUNTIF(Expirydates!$C$2:$C$233,Analysis!A1647)</f>
        <v>0</v>
      </c>
    </row>
    <row r="1648" spans="1:13">
      <c r="A1648" s="8">
        <v>39674</v>
      </c>
      <c r="B1648" s="3">
        <v>4524.2</v>
      </c>
      <c r="C1648" s="3">
        <v>4529.8</v>
      </c>
      <c r="D1648" s="3">
        <v>4421.25</v>
      </c>
      <c r="E1648" s="3">
        <v>4430.7</v>
      </c>
      <c r="F1648" s="3">
        <v>95028617</v>
      </c>
      <c r="G1648" s="3">
        <f t="shared" si="101"/>
        <v>18.369688635782641</v>
      </c>
      <c r="H1648" s="3">
        <f t="shared" si="102"/>
        <v>18.477298487767726</v>
      </c>
      <c r="I1648" s="3">
        <f>COUNTIF(Expirydates!$A$2:$A$233,Analysis!A1648)</f>
        <v>0</v>
      </c>
      <c r="J1648" s="20">
        <f t="shared" si="100"/>
        <v>18.477298487767726</v>
      </c>
      <c r="K1648" s="3">
        <f>COUNTIF(Expirydates!$B$2:$B$233,Analysis!A1648)</f>
        <v>0</v>
      </c>
      <c r="L1648" s="3">
        <f t="shared" si="103"/>
        <v>18.477298487767726</v>
      </c>
      <c r="M1648" s="3">
        <f>COUNTIF(Expirydates!$C$2:$C$233,Analysis!A1648)</f>
        <v>0</v>
      </c>
    </row>
    <row r="1649" spans="1:13">
      <c r="A1649" s="8">
        <v>39673</v>
      </c>
      <c r="B1649" s="3">
        <v>4548.05</v>
      </c>
      <c r="C1649" s="3">
        <v>4572.6499999999996</v>
      </c>
      <c r="D1649" s="3">
        <v>4497.25</v>
      </c>
      <c r="E1649" s="3">
        <v>4529.05</v>
      </c>
      <c r="F1649" s="3">
        <v>105825121</v>
      </c>
      <c r="G1649" s="3">
        <f t="shared" si="101"/>
        <v>18.477298487767726</v>
      </c>
      <c r="H1649" s="3">
        <f t="shared" si="102"/>
        <v>18.630746617999357</v>
      </c>
      <c r="I1649" s="3">
        <f>COUNTIF(Expirydates!$A$2:$A$233,Analysis!A1649)</f>
        <v>0</v>
      </c>
      <c r="J1649" s="20">
        <f t="shared" si="100"/>
        <v>18.630746617999357</v>
      </c>
      <c r="K1649" s="3">
        <f>COUNTIF(Expirydates!$B$2:$B$233,Analysis!A1649)</f>
        <v>0</v>
      </c>
      <c r="L1649" s="3">
        <f t="shared" si="103"/>
        <v>18.630746617999357</v>
      </c>
      <c r="M1649" s="3">
        <f>COUNTIF(Expirydates!$C$2:$C$233,Analysis!A1649)</f>
        <v>0</v>
      </c>
    </row>
    <row r="1650" spans="1:13">
      <c r="A1650" s="8">
        <v>39672</v>
      </c>
      <c r="B1650" s="3">
        <v>4620.95</v>
      </c>
      <c r="C1650" s="3">
        <v>4649.8500000000004</v>
      </c>
      <c r="D1650" s="3">
        <v>4525.75</v>
      </c>
      <c r="E1650" s="3">
        <v>4552.25</v>
      </c>
      <c r="F1650" s="3">
        <v>123375933</v>
      </c>
      <c r="G1650" s="3">
        <f t="shared" si="101"/>
        <v>18.630746617999357</v>
      </c>
      <c r="H1650" s="3">
        <f t="shared" si="102"/>
        <v>18.542364641344896</v>
      </c>
      <c r="I1650" s="3">
        <f>COUNTIF(Expirydates!$A$2:$A$233,Analysis!A1650)</f>
        <v>0</v>
      </c>
      <c r="J1650" s="20">
        <f t="shared" si="100"/>
        <v>18.542364641344896</v>
      </c>
      <c r="K1650" s="3">
        <f>COUNTIF(Expirydates!$B$2:$B$233,Analysis!A1650)</f>
        <v>0</v>
      </c>
      <c r="L1650" s="3">
        <f t="shared" si="103"/>
        <v>18.542364641344896</v>
      </c>
      <c r="M1650" s="3">
        <f>COUNTIF(Expirydates!$C$2:$C$233,Analysis!A1650)</f>
        <v>0</v>
      </c>
    </row>
    <row r="1651" spans="1:13">
      <c r="A1651" s="8">
        <v>39671</v>
      </c>
      <c r="B1651" s="3">
        <v>4529.3500000000004</v>
      </c>
      <c r="C1651" s="3">
        <v>4625.2</v>
      </c>
      <c r="D1651" s="3">
        <v>4529.3500000000004</v>
      </c>
      <c r="E1651" s="3">
        <v>4620.3999999999996</v>
      </c>
      <c r="F1651" s="3">
        <v>112939704</v>
      </c>
      <c r="G1651" s="3">
        <f t="shared" si="101"/>
        <v>18.542364641344896</v>
      </c>
      <c r="H1651" s="3">
        <f t="shared" si="102"/>
        <v>18.553481749909473</v>
      </c>
      <c r="I1651" s="3">
        <f>COUNTIF(Expirydates!$A$2:$A$233,Analysis!A1651)</f>
        <v>0</v>
      </c>
      <c r="J1651" s="20">
        <f t="shared" si="100"/>
        <v>18.553481749909473</v>
      </c>
      <c r="K1651" s="3">
        <f>COUNTIF(Expirydates!$B$2:$B$233,Analysis!A1651)</f>
        <v>0</v>
      </c>
      <c r="L1651" s="3">
        <f t="shared" si="103"/>
        <v>18.553481749909473</v>
      </c>
      <c r="M1651" s="3">
        <f>COUNTIF(Expirydates!$C$2:$C$233,Analysis!A1651)</f>
        <v>0</v>
      </c>
    </row>
    <row r="1652" spans="1:13">
      <c r="A1652" s="8">
        <v>39668</v>
      </c>
      <c r="B1652" s="3">
        <v>4518.3500000000004</v>
      </c>
      <c r="C1652" s="3">
        <v>4546.3500000000004</v>
      </c>
      <c r="D1652" s="3">
        <v>4464</v>
      </c>
      <c r="E1652" s="3">
        <v>4529.5</v>
      </c>
      <c r="F1652" s="3">
        <v>114202272</v>
      </c>
      <c r="G1652" s="3">
        <f t="shared" si="101"/>
        <v>18.553481749909473</v>
      </c>
      <c r="H1652" s="3">
        <f t="shared" si="102"/>
        <v>18.711198342497635</v>
      </c>
      <c r="I1652" s="3">
        <f>COUNTIF(Expirydates!$A$2:$A$233,Analysis!A1652)</f>
        <v>0</v>
      </c>
      <c r="J1652" s="20">
        <f t="shared" si="100"/>
        <v>18.711198342497635</v>
      </c>
      <c r="K1652" s="3">
        <f>COUNTIF(Expirydates!$B$2:$B$233,Analysis!A1652)</f>
        <v>0</v>
      </c>
      <c r="L1652" s="3">
        <f t="shared" si="103"/>
        <v>18.711198342497635</v>
      </c>
      <c r="M1652" s="3">
        <f>COUNTIF(Expirydates!$C$2:$C$233,Analysis!A1652)</f>
        <v>0</v>
      </c>
    </row>
    <row r="1653" spans="1:13">
      <c r="A1653" s="8">
        <v>39667</v>
      </c>
      <c r="B1653" s="3">
        <v>4515.25</v>
      </c>
      <c r="C1653" s="3">
        <v>4580.1499999999996</v>
      </c>
      <c r="D1653" s="3">
        <v>4493.7</v>
      </c>
      <c r="E1653" s="3">
        <v>4523.8500000000004</v>
      </c>
      <c r="F1653" s="3">
        <v>133711940</v>
      </c>
      <c r="G1653" s="3">
        <f t="shared" si="101"/>
        <v>18.711198342497635</v>
      </c>
      <c r="H1653" s="3">
        <f t="shared" si="102"/>
        <v>18.9842474993835</v>
      </c>
      <c r="I1653" s="3">
        <f>COUNTIF(Expirydates!$A$2:$A$233,Analysis!A1653)</f>
        <v>0</v>
      </c>
      <c r="J1653" s="20">
        <f t="shared" si="100"/>
        <v>18.9842474993835</v>
      </c>
      <c r="K1653" s="3">
        <f>COUNTIF(Expirydates!$B$2:$B$233,Analysis!A1653)</f>
        <v>0</v>
      </c>
      <c r="L1653" s="3">
        <f t="shared" si="103"/>
        <v>18.9842474993835</v>
      </c>
      <c r="M1653" s="3">
        <f>COUNTIF(Expirydates!$C$2:$C$233,Analysis!A1653)</f>
        <v>0</v>
      </c>
    </row>
    <row r="1654" spans="1:13">
      <c r="A1654" s="8">
        <v>39666</v>
      </c>
      <c r="B1654" s="3">
        <v>4506.25</v>
      </c>
      <c r="C1654" s="3">
        <v>4615.8999999999996</v>
      </c>
      <c r="D1654" s="3">
        <v>4503.8999999999996</v>
      </c>
      <c r="E1654" s="3">
        <v>4517.55</v>
      </c>
      <c r="F1654" s="3">
        <v>175692787</v>
      </c>
      <c r="G1654" s="3">
        <f t="shared" si="101"/>
        <v>18.9842474993835</v>
      </c>
      <c r="H1654" s="3">
        <f t="shared" si="102"/>
        <v>19.088428954260095</v>
      </c>
      <c r="I1654" s="3">
        <f>COUNTIF(Expirydates!$A$2:$A$233,Analysis!A1654)</f>
        <v>0</v>
      </c>
      <c r="J1654" s="20">
        <f t="shared" si="100"/>
        <v>19.088428954260095</v>
      </c>
      <c r="K1654" s="3">
        <f>COUNTIF(Expirydates!$B$2:$B$233,Analysis!A1654)</f>
        <v>0</v>
      </c>
      <c r="L1654" s="3">
        <f t="shared" si="103"/>
        <v>19.088428954260095</v>
      </c>
      <c r="M1654" s="3">
        <f>COUNTIF(Expirydates!$C$2:$C$233,Analysis!A1654)</f>
        <v>0</v>
      </c>
    </row>
    <row r="1655" spans="1:13">
      <c r="A1655" s="8">
        <v>39665</v>
      </c>
      <c r="B1655" s="3">
        <v>4395.8</v>
      </c>
      <c r="C1655" s="3">
        <v>4515.1499999999996</v>
      </c>
      <c r="D1655" s="3">
        <v>4376</v>
      </c>
      <c r="E1655" s="3">
        <v>4502.8500000000004</v>
      </c>
      <c r="F1655" s="3">
        <v>194984174</v>
      </c>
      <c r="G1655" s="3">
        <f t="shared" si="101"/>
        <v>19.088428954260095</v>
      </c>
      <c r="H1655" s="3">
        <f t="shared" si="102"/>
        <v>18.693327827785435</v>
      </c>
      <c r="I1655" s="3">
        <f>COUNTIF(Expirydates!$A$2:$A$233,Analysis!A1655)</f>
        <v>0</v>
      </c>
      <c r="J1655" s="20">
        <f t="shared" si="100"/>
        <v>18.693327827785435</v>
      </c>
      <c r="K1655" s="3">
        <f>COUNTIF(Expirydates!$B$2:$B$233,Analysis!A1655)</f>
        <v>0</v>
      </c>
      <c r="L1655" s="3">
        <f t="shared" si="103"/>
        <v>18.693327827785435</v>
      </c>
      <c r="M1655" s="3">
        <f>COUNTIF(Expirydates!$C$2:$C$233,Analysis!A1655)</f>
        <v>0</v>
      </c>
    </row>
    <row r="1656" spans="1:13">
      <c r="A1656" s="8">
        <v>39664</v>
      </c>
      <c r="B1656" s="3">
        <v>4426.1000000000004</v>
      </c>
      <c r="C1656" s="3">
        <v>4436.1499999999996</v>
      </c>
      <c r="D1656" s="3">
        <v>4362.8999999999996</v>
      </c>
      <c r="E1656" s="3">
        <v>4395.3500000000004</v>
      </c>
      <c r="F1656" s="3">
        <v>131343663</v>
      </c>
      <c r="G1656" s="3">
        <f t="shared" si="101"/>
        <v>18.693327827785435</v>
      </c>
      <c r="H1656" s="3">
        <f t="shared" si="102"/>
        <v>18.997729962696212</v>
      </c>
      <c r="I1656" s="3">
        <f>COUNTIF(Expirydates!$A$2:$A$233,Analysis!A1656)</f>
        <v>0</v>
      </c>
      <c r="J1656" s="20">
        <f t="shared" si="100"/>
        <v>18.997729962696212</v>
      </c>
      <c r="K1656" s="3">
        <f>COUNTIF(Expirydates!$B$2:$B$233,Analysis!A1656)</f>
        <v>0</v>
      </c>
      <c r="L1656" s="3">
        <f t="shared" si="103"/>
        <v>18.997729962696212</v>
      </c>
      <c r="M1656" s="3">
        <f>COUNTIF(Expirydates!$C$2:$C$233,Analysis!A1656)</f>
        <v>0</v>
      </c>
    </row>
    <row r="1657" spans="1:13">
      <c r="A1657" s="8">
        <v>39661</v>
      </c>
      <c r="B1657" s="3">
        <v>4331.6000000000004</v>
      </c>
      <c r="C1657" s="3">
        <v>4422.95</v>
      </c>
      <c r="D1657" s="3">
        <v>4235.7</v>
      </c>
      <c r="E1657" s="3">
        <v>4413.55</v>
      </c>
      <c r="F1657" s="3">
        <v>178077599</v>
      </c>
      <c r="G1657" s="3">
        <f t="shared" si="101"/>
        <v>18.997729962696212</v>
      </c>
      <c r="H1657" s="3">
        <f t="shared" si="102"/>
        <v>19.112211854374124</v>
      </c>
      <c r="I1657" s="3">
        <f>COUNTIF(Expirydates!$A$2:$A$233,Analysis!A1657)</f>
        <v>0</v>
      </c>
      <c r="J1657" s="20">
        <f t="shared" si="100"/>
        <v>19.112211854374124</v>
      </c>
      <c r="K1657" s="3">
        <f>COUNTIF(Expirydates!$B$2:$B$233,Analysis!A1657)</f>
        <v>1</v>
      </c>
      <c r="L1657" s="3">
        <f t="shared" si="103"/>
        <v>19.112211854374124</v>
      </c>
      <c r="M1657" s="3">
        <f>COUNTIF(Expirydates!$C$2:$C$233,Analysis!A1657)</f>
        <v>0</v>
      </c>
    </row>
    <row r="1658" spans="1:13">
      <c r="A1658" s="8">
        <v>39660</v>
      </c>
      <c r="B1658" s="3">
        <v>4314.3500000000004</v>
      </c>
      <c r="C1658" s="3">
        <v>4342</v>
      </c>
      <c r="D1658" s="3">
        <v>4285.55</v>
      </c>
      <c r="E1658" s="3">
        <v>4332.95</v>
      </c>
      <c r="F1658" s="3">
        <v>199677047</v>
      </c>
      <c r="G1658" s="3">
        <f t="shared" si="101"/>
        <v>19.112211854374124</v>
      </c>
      <c r="H1658" s="3">
        <f t="shared" si="102"/>
        <v>18.83897166850192</v>
      </c>
      <c r="I1658" s="3">
        <f>COUNTIF(Expirydates!$A$2:$A$233,Analysis!A1658)</f>
        <v>1</v>
      </c>
      <c r="J1658" s="20">
        <f t="shared" si="100"/>
        <v>18.83897166850192</v>
      </c>
      <c r="K1658" s="3">
        <f>COUNTIF(Expirydates!$B$2:$B$233,Analysis!A1658)</f>
        <v>0</v>
      </c>
      <c r="L1658" s="3">
        <f t="shared" si="103"/>
        <v>18.83897166850192</v>
      </c>
      <c r="M1658" s="3">
        <f>COUNTIF(Expirydates!$C$2:$C$233,Analysis!A1658)</f>
        <v>0</v>
      </c>
    </row>
    <row r="1659" spans="1:13">
      <c r="A1659" s="8">
        <v>39659</v>
      </c>
      <c r="B1659" s="3">
        <v>4191.2</v>
      </c>
      <c r="C1659" s="3">
        <v>4327</v>
      </c>
      <c r="D1659" s="3">
        <v>4191.2</v>
      </c>
      <c r="E1659" s="3">
        <v>4313.55</v>
      </c>
      <c r="F1659" s="3">
        <v>151936263</v>
      </c>
      <c r="G1659" s="3">
        <f t="shared" si="101"/>
        <v>18.83897166850192</v>
      </c>
      <c r="H1659" s="3">
        <f t="shared" si="102"/>
        <v>18.650253662518782</v>
      </c>
      <c r="I1659" s="3">
        <f>COUNTIF(Expirydates!$A$2:$A$233,Analysis!A1659)</f>
        <v>0</v>
      </c>
      <c r="J1659" s="20">
        <f t="shared" si="100"/>
        <v>18.650253662518782</v>
      </c>
      <c r="K1659" s="3">
        <f>COUNTIF(Expirydates!$B$2:$B$233,Analysis!A1659)</f>
        <v>0</v>
      </c>
      <c r="L1659" s="3">
        <f t="shared" si="103"/>
        <v>18.650253662518782</v>
      </c>
      <c r="M1659" s="3">
        <f>COUNTIF(Expirydates!$C$2:$C$233,Analysis!A1659)</f>
        <v>0</v>
      </c>
    </row>
    <row r="1660" spans="1:13">
      <c r="A1660" s="8">
        <v>39658</v>
      </c>
      <c r="B1660" s="3">
        <v>4332.2</v>
      </c>
      <c r="C1660" s="3">
        <v>4332.2</v>
      </c>
      <c r="D1660" s="3">
        <v>4159.1499999999996</v>
      </c>
      <c r="E1660" s="3">
        <v>4189.8500000000004</v>
      </c>
      <c r="F1660" s="3">
        <v>125806260</v>
      </c>
      <c r="G1660" s="3">
        <f t="shared" si="101"/>
        <v>18.650253662518782</v>
      </c>
      <c r="H1660" s="3">
        <f t="shared" si="102"/>
        <v>18.526012944209313</v>
      </c>
      <c r="I1660" s="3">
        <f>COUNTIF(Expirydates!$A$2:$A$233,Analysis!A1660)</f>
        <v>0</v>
      </c>
      <c r="J1660" s="20">
        <f t="shared" si="100"/>
        <v>18.526012944209313</v>
      </c>
      <c r="K1660" s="3">
        <f>COUNTIF(Expirydates!$B$2:$B$233,Analysis!A1660)</f>
        <v>0</v>
      </c>
      <c r="L1660" s="3">
        <f t="shared" si="103"/>
        <v>18.526012944209313</v>
      </c>
      <c r="M1660" s="3">
        <f>COUNTIF(Expirydates!$C$2:$C$233,Analysis!A1660)</f>
        <v>0</v>
      </c>
    </row>
    <row r="1661" spans="1:13">
      <c r="A1661" s="8">
        <v>39657</v>
      </c>
      <c r="B1661" s="3">
        <v>4282.25</v>
      </c>
      <c r="C1661" s="3">
        <v>4352.6499999999996</v>
      </c>
      <c r="D1661" s="3">
        <v>4282.25</v>
      </c>
      <c r="E1661" s="3">
        <v>4332.1000000000004</v>
      </c>
      <c r="F1661" s="3">
        <v>111107965</v>
      </c>
      <c r="G1661" s="3">
        <f t="shared" si="101"/>
        <v>18.526012944209313</v>
      </c>
      <c r="H1661" s="3">
        <f t="shared" si="102"/>
        <v>18.901137077840424</v>
      </c>
      <c r="I1661" s="3">
        <f>COUNTIF(Expirydates!$A$2:$A$233,Analysis!A1661)</f>
        <v>0</v>
      </c>
      <c r="J1661" s="20">
        <f t="shared" si="100"/>
        <v>18.901137077840424</v>
      </c>
      <c r="K1661" s="3">
        <f>COUNTIF(Expirydates!$B$2:$B$233,Analysis!A1661)</f>
        <v>0</v>
      </c>
      <c r="L1661" s="3">
        <f t="shared" si="103"/>
        <v>18.901137077840424</v>
      </c>
      <c r="M1661" s="3">
        <f>COUNTIF(Expirydates!$C$2:$C$233,Analysis!A1661)</f>
        <v>0</v>
      </c>
    </row>
    <row r="1662" spans="1:13">
      <c r="A1662" s="8">
        <v>39654</v>
      </c>
      <c r="B1662" s="3">
        <v>4440.8500000000004</v>
      </c>
      <c r="C1662" s="3">
        <v>4440.8500000000004</v>
      </c>
      <c r="D1662" s="3">
        <v>4297.1499999999996</v>
      </c>
      <c r="E1662" s="3">
        <v>4311.8500000000004</v>
      </c>
      <c r="F1662" s="3">
        <v>161681204</v>
      </c>
      <c r="G1662" s="3">
        <f t="shared" si="101"/>
        <v>18.901137077840424</v>
      </c>
      <c r="H1662" s="3">
        <f t="shared" si="102"/>
        <v>18.991807889814286</v>
      </c>
      <c r="I1662" s="3">
        <f>COUNTIF(Expirydates!$A$2:$A$233,Analysis!A1662)</f>
        <v>0</v>
      </c>
      <c r="J1662" s="20">
        <f t="shared" si="100"/>
        <v>18.991807889814286</v>
      </c>
      <c r="K1662" s="3">
        <f>COUNTIF(Expirydates!$B$2:$B$233,Analysis!A1662)</f>
        <v>0</v>
      </c>
      <c r="L1662" s="3">
        <f t="shared" si="103"/>
        <v>18.991807889814286</v>
      </c>
      <c r="M1662" s="3">
        <f>COUNTIF(Expirydates!$C$2:$C$233,Analysis!A1662)</f>
        <v>0</v>
      </c>
    </row>
    <row r="1663" spans="1:13">
      <c r="A1663" s="8">
        <v>39653</v>
      </c>
      <c r="B1663" s="3">
        <v>4476.2</v>
      </c>
      <c r="C1663" s="3">
        <v>4539.45</v>
      </c>
      <c r="D1663" s="3">
        <v>4385.8500000000004</v>
      </c>
      <c r="E1663" s="3">
        <v>4433.55</v>
      </c>
      <c r="F1663" s="3">
        <v>177026127</v>
      </c>
      <c r="G1663" s="3">
        <f t="shared" si="101"/>
        <v>18.991807889814286</v>
      </c>
      <c r="H1663" s="3">
        <f t="shared" si="102"/>
        <v>19.269202680566771</v>
      </c>
      <c r="I1663" s="3">
        <f>COUNTIF(Expirydates!$A$2:$A$233,Analysis!A1663)</f>
        <v>0</v>
      </c>
      <c r="J1663" s="20">
        <f t="shared" si="100"/>
        <v>19.269202680566771</v>
      </c>
      <c r="K1663" s="3">
        <f>COUNTIF(Expirydates!$B$2:$B$233,Analysis!A1663)</f>
        <v>0</v>
      </c>
      <c r="L1663" s="3">
        <f t="shared" si="103"/>
        <v>19.269202680566771</v>
      </c>
      <c r="M1663" s="3">
        <f>COUNTIF(Expirydates!$C$2:$C$233,Analysis!A1663)</f>
        <v>1</v>
      </c>
    </row>
    <row r="1664" spans="1:13">
      <c r="A1664" s="8">
        <v>39652</v>
      </c>
      <c r="B1664" s="3">
        <v>4246.7</v>
      </c>
      <c r="C1664" s="3">
        <v>4491.55</v>
      </c>
      <c r="D1664" s="3">
        <v>4246.7</v>
      </c>
      <c r="E1664" s="3">
        <v>4476.8</v>
      </c>
      <c r="F1664" s="3">
        <v>233619126</v>
      </c>
      <c r="G1664" s="3">
        <f t="shared" si="101"/>
        <v>19.269202680566771</v>
      </c>
      <c r="H1664" s="3">
        <f t="shared" si="102"/>
        <v>18.925484723957844</v>
      </c>
      <c r="I1664" s="3">
        <f>COUNTIF(Expirydates!$A$2:$A$233,Analysis!A1664)</f>
        <v>0</v>
      </c>
      <c r="J1664" s="20">
        <f t="shared" si="100"/>
        <v>18.925484723957844</v>
      </c>
      <c r="K1664" s="3">
        <f>COUNTIF(Expirydates!$B$2:$B$233,Analysis!A1664)</f>
        <v>0</v>
      </c>
      <c r="L1664" s="3">
        <f t="shared" si="103"/>
        <v>18.925484723957844</v>
      </c>
      <c r="M1664" s="3">
        <f>COUNTIF(Expirydates!$C$2:$C$233,Analysis!A1664)</f>
        <v>0</v>
      </c>
    </row>
    <row r="1665" spans="1:13">
      <c r="A1665" s="8">
        <v>39651</v>
      </c>
      <c r="B1665" s="3">
        <v>4158.45</v>
      </c>
      <c r="C1665" s="3">
        <v>4262.45</v>
      </c>
      <c r="D1665" s="3">
        <v>4137.95</v>
      </c>
      <c r="E1665" s="3">
        <v>4240.1000000000004</v>
      </c>
      <c r="F1665" s="3">
        <v>165666075</v>
      </c>
      <c r="G1665" s="3">
        <f t="shared" si="101"/>
        <v>18.925484723957844</v>
      </c>
      <c r="H1665" s="3">
        <f t="shared" si="102"/>
        <v>18.733452208803584</v>
      </c>
      <c r="I1665" s="3">
        <f>COUNTIF(Expirydates!$A$2:$A$233,Analysis!A1665)</f>
        <v>0</v>
      </c>
      <c r="J1665" s="20">
        <f t="shared" si="100"/>
        <v>18.733452208803584</v>
      </c>
      <c r="K1665" s="3">
        <f>COUNTIF(Expirydates!$B$2:$B$233,Analysis!A1665)</f>
        <v>0</v>
      </c>
      <c r="L1665" s="3">
        <f t="shared" si="103"/>
        <v>18.733452208803584</v>
      </c>
      <c r="M1665" s="3">
        <f>COUNTIF(Expirydates!$C$2:$C$233,Analysis!A1665)</f>
        <v>0</v>
      </c>
    </row>
    <row r="1666" spans="1:13">
      <c r="A1666" s="8">
        <v>39650</v>
      </c>
      <c r="B1666" s="3">
        <v>4092.2</v>
      </c>
      <c r="C1666" s="3">
        <v>4168.1499999999996</v>
      </c>
      <c r="D1666" s="3">
        <v>4072.75</v>
      </c>
      <c r="E1666" s="3">
        <v>4159.5</v>
      </c>
      <c r="F1666" s="3">
        <v>136720904</v>
      </c>
      <c r="G1666" s="3">
        <f t="shared" si="101"/>
        <v>18.733452208803584</v>
      </c>
      <c r="H1666" s="3">
        <f t="shared" si="102"/>
        <v>18.980686998502918</v>
      </c>
      <c r="I1666" s="3">
        <f>COUNTIF(Expirydates!$A$2:$A$233,Analysis!A1666)</f>
        <v>0</v>
      </c>
      <c r="J1666" s="20">
        <f t="shared" ref="J1666:J1729" si="104">H1666</f>
        <v>18.980686998502918</v>
      </c>
      <c r="K1666" s="3">
        <f>COUNTIF(Expirydates!$B$2:$B$233,Analysis!A1666)</f>
        <v>0</v>
      </c>
      <c r="L1666" s="3">
        <f t="shared" si="103"/>
        <v>18.980686998502918</v>
      </c>
      <c r="M1666" s="3">
        <f>COUNTIF(Expirydates!$C$2:$C$233,Analysis!A1666)</f>
        <v>0</v>
      </c>
    </row>
    <row r="1667" spans="1:13">
      <c r="A1667" s="8">
        <v>39647</v>
      </c>
      <c r="B1667" s="3">
        <v>3962.95</v>
      </c>
      <c r="C1667" s="3">
        <v>4110.55</v>
      </c>
      <c r="D1667" s="3">
        <v>3926.3</v>
      </c>
      <c r="E1667" s="3">
        <v>4092.25</v>
      </c>
      <c r="F1667" s="3">
        <v>175068345</v>
      </c>
      <c r="G1667" s="3">
        <f t="shared" ref="G1666:H1730" si="105">LN(F1667)</f>
        <v>18.980686998502918</v>
      </c>
      <c r="H1667" s="3">
        <f t="shared" ref="H1667:H1730" si="106">LN(F1668)</f>
        <v>19.009795254654694</v>
      </c>
      <c r="I1667" s="3">
        <f>COUNTIF(Expirydates!$A$2:$A$233,Analysis!A1667)</f>
        <v>0</v>
      </c>
      <c r="J1667" s="20">
        <f t="shared" si="104"/>
        <v>19.009795254654694</v>
      </c>
      <c r="K1667" s="3">
        <f>COUNTIF(Expirydates!$B$2:$B$233,Analysis!A1667)</f>
        <v>0</v>
      </c>
      <c r="L1667" s="3">
        <f t="shared" ref="L1667:L1730" si="107">H1667</f>
        <v>19.009795254654694</v>
      </c>
      <c r="M1667" s="3">
        <f>COUNTIF(Expirydates!$C$2:$C$233,Analysis!A1667)</f>
        <v>0</v>
      </c>
    </row>
    <row r="1668" spans="1:13">
      <c r="A1668" s="8">
        <v>39646</v>
      </c>
      <c r="B1668" s="3">
        <v>3823.15</v>
      </c>
      <c r="C1668" s="3">
        <v>3968.75</v>
      </c>
      <c r="D1668" s="3">
        <v>3823.15</v>
      </c>
      <c r="E1668" s="3">
        <v>3947.2</v>
      </c>
      <c r="F1668" s="3">
        <v>180239171</v>
      </c>
      <c r="G1668" s="3">
        <f t="shared" si="105"/>
        <v>19.009795254654694</v>
      </c>
      <c r="H1668" s="3">
        <f t="shared" si="106"/>
        <v>19.038180433291632</v>
      </c>
      <c r="I1668" s="3">
        <f>COUNTIF(Expirydates!$A$2:$A$233,Analysis!A1668)</f>
        <v>0</v>
      </c>
      <c r="J1668" s="20">
        <f t="shared" si="104"/>
        <v>19.038180433291632</v>
      </c>
      <c r="K1668" s="3">
        <f>COUNTIF(Expirydates!$B$2:$B$233,Analysis!A1668)</f>
        <v>0</v>
      </c>
      <c r="L1668" s="3">
        <f t="shared" si="107"/>
        <v>19.038180433291632</v>
      </c>
      <c r="M1668" s="3">
        <f>COUNTIF(Expirydates!$C$2:$C$233,Analysis!A1668)</f>
        <v>0</v>
      </c>
    </row>
    <row r="1669" spans="1:13">
      <c r="A1669" s="8">
        <v>39645</v>
      </c>
      <c r="B1669" s="3">
        <v>3861.55</v>
      </c>
      <c r="C1669" s="3">
        <v>3920.05</v>
      </c>
      <c r="D1669" s="3">
        <v>3790.2</v>
      </c>
      <c r="E1669" s="3">
        <v>3816.7</v>
      </c>
      <c r="F1669" s="3">
        <v>185428595</v>
      </c>
      <c r="G1669" s="3">
        <f t="shared" si="105"/>
        <v>19.038180433291632</v>
      </c>
      <c r="H1669" s="3">
        <f t="shared" si="106"/>
        <v>18.776130666859132</v>
      </c>
      <c r="I1669" s="3">
        <f>COUNTIF(Expirydates!$A$2:$A$233,Analysis!A1669)</f>
        <v>0</v>
      </c>
      <c r="J1669" s="20">
        <f t="shared" si="104"/>
        <v>18.776130666859132</v>
      </c>
      <c r="K1669" s="3">
        <f>COUNTIF(Expirydates!$B$2:$B$233,Analysis!A1669)</f>
        <v>0</v>
      </c>
      <c r="L1669" s="3">
        <f t="shared" si="107"/>
        <v>18.776130666859132</v>
      </c>
      <c r="M1669" s="3">
        <f>COUNTIF(Expirydates!$C$2:$C$233,Analysis!A1669)</f>
        <v>0</v>
      </c>
    </row>
    <row r="1670" spans="1:13">
      <c r="A1670" s="8">
        <v>39644</v>
      </c>
      <c r="B1670" s="3">
        <v>4039.3</v>
      </c>
      <c r="C1670" s="3">
        <v>4040.7</v>
      </c>
      <c r="D1670" s="3">
        <v>3835.5</v>
      </c>
      <c r="E1670" s="3">
        <v>3861.1</v>
      </c>
      <c r="F1670" s="3">
        <v>142682247</v>
      </c>
      <c r="G1670" s="3">
        <f t="shared" si="105"/>
        <v>18.776130666859132</v>
      </c>
      <c r="H1670" s="3">
        <f t="shared" si="106"/>
        <v>18.658775140306599</v>
      </c>
      <c r="I1670" s="3">
        <f>COUNTIF(Expirydates!$A$2:$A$233,Analysis!A1670)</f>
        <v>0</v>
      </c>
      <c r="J1670" s="20">
        <f t="shared" si="104"/>
        <v>18.658775140306599</v>
      </c>
      <c r="K1670" s="3">
        <f>COUNTIF(Expirydates!$B$2:$B$233,Analysis!A1670)</f>
        <v>0</v>
      </c>
      <c r="L1670" s="3">
        <f t="shared" si="107"/>
        <v>18.658775140306599</v>
      </c>
      <c r="M1670" s="3">
        <f>COUNTIF(Expirydates!$C$2:$C$233,Analysis!A1670)</f>
        <v>0</v>
      </c>
    </row>
    <row r="1671" spans="1:13">
      <c r="A1671" s="8">
        <v>39643</v>
      </c>
      <c r="B1671" s="3">
        <v>4047.45</v>
      </c>
      <c r="C1671" s="3">
        <v>4118.1000000000004</v>
      </c>
      <c r="D1671" s="3">
        <v>4004.25</v>
      </c>
      <c r="E1671" s="3">
        <v>4039.7</v>
      </c>
      <c r="F1671" s="3">
        <v>126882896</v>
      </c>
      <c r="G1671" s="3">
        <f t="shared" si="105"/>
        <v>18.658775140306599</v>
      </c>
      <c r="H1671" s="3">
        <f t="shared" si="106"/>
        <v>18.737954688487228</v>
      </c>
      <c r="I1671" s="3">
        <f>COUNTIF(Expirydates!$A$2:$A$233,Analysis!A1671)</f>
        <v>0</v>
      </c>
      <c r="J1671" s="20">
        <f t="shared" si="104"/>
        <v>18.737954688487228</v>
      </c>
      <c r="K1671" s="3">
        <f>COUNTIF(Expirydates!$B$2:$B$233,Analysis!A1671)</f>
        <v>0</v>
      </c>
      <c r="L1671" s="3">
        <f t="shared" si="107"/>
        <v>18.737954688487228</v>
      </c>
      <c r="M1671" s="3">
        <f>COUNTIF(Expirydates!$C$2:$C$233,Analysis!A1671)</f>
        <v>0</v>
      </c>
    </row>
    <row r="1672" spans="1:13">
      <c r="A1672" s="8">
        <v>39640</v>
      </c>
      <c r="B1672" s="3">
        <v>4166</v>
      </c>
      <c r="C1672" s="3">
        <v>4215.5</v>
      </c>
      <c r="D1672" s="3">
        <v>4014.45</v>
      </c>
      <c r="E1672" s="3">
        <v>4049</v>
      </c>
      <c r="F1672" s="3">
        <v>137337875</v>
      </c>
      <c r="G1672" s="3">
        <f t="shared" si="105"/>
        <v>18.737954688487228</v>
      </c>
      <c r="H1672" s="3">
        <f t="shared" si="106"/>
        <v>18.802250553197741</v>
      </c>
      <c r="I1672" s="3">
        <f>COUNTIF(Expirydates!$A$2:$A$233,Analysis!A1672)</f>
        <v>0</v>
      </c>
      <c r="J1672" s="20">
        <f t="shared" si="104"/>
        <v>18.802250553197741</v>
      </c>
      <c r="K1672" s="3">
        <f>COUNTIF(Expirydates!$B$2:$B$233,Analysis!A1672)</f>
        <v>0</v>
      </c>
      <c r="L1672" s="3">
        <f t="shared" si="107"/>
        <v>18.802250553197741</v>
      </c>
      <c r="M1672" s="3">
        <f>COUNTIF(Expirydates!$C$2:$C$233,Analysis!A1672)</f>
        <v>0</v>
      </c>
    </row>
    <row r="1673" spans="1:13">
      <c r="A1673" s="8">
        <v>39639</v>
      </c>
      <c r="B1673" s="3">
        <v>4155.6499999999996</v>
      </c>
      <c r="C1673" s="3">
        <v>4187.95</v>
      </c>
      <c r="D1673" s="3">
        <v>4110.3999999999996</v>
      </c>
      <c r="E1673" s="3">
        <v>4162.2</v>
      </c>
      <c r="F1673" s="3">
        <v>146458190</v>
      </c>
      <c r="G1673" s="3">
        <f t="shared" si="105"/>
        <v>18.802250553197741</v>
      </c>
      <c r="H1673" s="3">
        <f t="shared" si="106"/>
        <v>18.789463949132827</v>
      </c>
      <c r="I1673" s="3">
        <f>COUNTIF(Expirydates!$A$2:$A$233,Analysis!A1673)</f>
        <v>0</v>
      </c>
      <c r="J1673" s="20">
        <f t="shared" si="104"/>
        <v>18.789463949132827</v>
      </c>
      <c r="K1673" s="3">
        <f>COUNTIF(Expirydates!$B$2:$B$233,Analysis!A1673)</f>
        <v>0</v>
      </c>
      <c r="L1673" s="3">
        <f t="shared" si="107"/>
        <v>18.789463949132827</v>
      </c>
      <c r="M1673" s="3">
        <f>COUNTIF(Expirydates!$C$2:$C$233,Analysis!A1673)</f>
        <v>0</v>
      </c>
    </row>
    <row r="1674" spans="1:13">
      <c r="A1674" s="8">
        <v>39638</v>
      </c>
      <c r="B1674" s="3">
        <v>3990.9</v>
      </c>
      <c r="C1674" s="3">
        <v>4169.3999999999996</v>
      </c>
      <c r="D1674" s="3">
        <v>3990.9</v>
      </c>
      <c r="E1674" s="3">
        <v>4157.1000000000004</v>
      </c>
      <c r="F1674" s="3">
        <v>144597409</v>
      </c>
      <c r="G1674" s="3">
        <f t="shared" si="105"/>
        <v>18.789463949132827</v>
      </c>
      <c r="H1674" s="3">
        <f t="shared" si="106"/>
        <v>18.721458835477204</v>
      </c>
      <c r="I1674" s="3">
        <f>COUNTIF(Expirydates!$A$2:$A$233,Analysis!A1674)</f>
        <v>0</v>
      </c>
      <c r="J1674" s="20">
        <f t="shared" si="104"/>
        <v>18.721458835477204</v>
      </c>
      <c r="K1674" s="3">
        <f>COUNTIF(Expirydates!$B$2:$B$233,Analysis!A1674)</f>
        <v>0</v>
      </c>
      <c r="L1674" s="3">
        <f t="shared" si="107"/>
        <v>18.721458835477204</v>
      </c>
      <c r="M1674" s="3">
        <f>COUNTIF(Expirydates!$C$2:$C$233,Analysis!A1674)</f>
        <v>0</v>
      </c>
    </row>
    <row r="1675" spans="1:13">
      <c r="A1675" s="8">
        <v>39637</v>
      </c>
      <c r="B1675" s="3">
        <v>4028.7</v>
      </c>
      <c r="C1675" s="3">
        <v>4028.7</v>
      </c>
      <c r="D1675" s="3">
        <v>3896.05</v>
      </c>
      <c r="E1675" s="3">
        <v>3988.55</v>
      </c>
      <c r="F1675" s="3">
        <v>135090953</v>
      </c>
      <c r="G1675" s="3">
        <f t="shared" si="105"/>
        <v>18.721458835477204</v>
      </c>
      <c r="H1675" s="3">
        <f t="shared" si="106"/>
        <v>18.649704866763333</v>
      </c>
      <c r="I1675" s="3">
        <f>COUNTIF(Expirydates!$A$2:$A$233,Analysis!A1675)</f>
        <v>0</v>
      </c>
      <c r="J1675" s="20">
        <f t="shared" si="104"/>
        <v>18.649704866763333</v>
      </c>
      <c r="K1675" s="3">
        <f>COUNTIF(Expirydates!$B$2:$B$233,Analysis!A1675)</f>
        <v>0</v>
      </c>
      <c r="L1675" s="3">
        <f t="shared" si="107"/>
        <v>18.649704866763333</v>
      </c>
      <c r="M1675" s="3">
        <f>COUNTIF(Expirydates!$C$2:$C$233,Analysis!A1675)</f>
        <v>0</v>
      </c>
    </row>
    <row r="1676" spans="1:13">
      <c r="A1676" s="8">
        <v>39636</v>
      </c>
      <c r="B1676" s="3">
        <v>4002</v>
      </c>
      <c r="C1676" s="3">
        <v>4114.5</v>
      </c>
      <c r="D1676" s="3">
        <v>4002</v>
      </c>
      <c r="E1676" s="3">
        <v>4030</v>
      </c>
      <c r="F1676" s="3">
        <v>125737237</v>
      </c>
      <c r="G1676" s="3">
        <f t="shared" si="105"/>
        <v>18.649704866763333</v>
      </c>
      <c r="H1676" s="3">
        <f t="shared" si="106"/>
        <v>18.839689402728599</v>
      </c>
      <c r="I1676" s="3">
        <f>COUNTIF(Expirydates!$A$2:$A$233,Analysis!A1676)</f>
        <v>0</v>
      </c>
      <c r="J1676" s="20">
        <f t="shared" si="104"/>
        <v>18.839689402728599</v>
      </c>
      <c r="K1676" s="3">
        <f>COUNTIF(Expirydates!$B$2:$B$233,Analysis!A1676)</f>
        <v>0</v>
      </c>
      <c r="L1676" s="3">
        <f t="shared" si="107"/>
        <v>18.839689402728599</v>
      </c>
      <c r="M1676" s="3">
        <f>COUNTIF(Expirydates!$C$2:$C$233,Analysis!A1676)</f>
        <v>0</v>
      </c>
    </row>
    <row r="1677" spans="1:13">
      <c r="A1677" s="8">
        <v>39633</v>
      </c>
      <c r="B1677" s="3">
        <v>3926.65</v>
      </c>
      <c r="C1677" s="3">
        <v>4033.5</v>
      </c>
      <c r="D1677" s="3">
        <v>3896.4</v>
      </c>
      <c r="E1677" s="3">
        <v>4016</v>
      </c>
      <c r="F1677" s="3">
        <v>152045352</v>
      </c>
      <c r="G1677" s="3">
        <f t="shared" si="105"/>
        <v>18.839689402728599</v>
      </c>
      <c r="H1677" s="3">
        <f t="shared" si="106"/>
        <v>18.85618198372795</v>
      </c>
      <c r="I1677" s="3">
        <f>COUNTIF(Expirydates!$A$2:$A$233,Analysis!A1677)</f>
        <v>0</v>
      </c>
      <c r="J1677" s="20">
        <f t="shared" si="104"/>
        <v>18.85618198372795</v>
      </c>
      <c r="K1677" s="3">
        <f>COUNTIF(Expirydates!$B$2:$B$233,Analysis!A1677)</f>
        <v>0</v>
      </c>
      <c r="L1677" s="3">
        <f t="shared" si="107"/>
        <v>18.85618198372795</v>
      </c>
      <c r="M1677" s="3">
        <f>COUNTIF(Expirydates!$C$2:$C$233,Analysis!A1677)</f>
        <v>0</v>
      </c>
    </row>
    <row r="1678" spans="1:13">
      <c r="A1678" s="8">
        <v>39632</v>
      </c>
      <c r="B1678" s="3">
        <v>4094.6</v>
      </c>
      <c r="C1678" s="3">
        <v>4097.3500000000004</v>
      </c>
      <c r="D1678" s="3">
        <v>3874.85</v>
      </c>
      <c r="E1678" s="3">
        <v>3925.75</v>
      </c>
      <c r="F1678" s="3">
        <v>154573765</v>
      </c>
      <c r="G1678" s="3">
        <f t="shared" si="105"/>
        <v>18.85618198372795</v>
      </c>
      <c r="H1678" s="3">
        <f t="shared" si="106"/>
        <v>19.113428564778825</v>
      </c>
      <c r="I1678" s="3">
        <f>COUNTIF(Expirydates!$A$2:$A$233,Analysis!A1678)</f>
        <v>0</v>
      </c>
      <c r="J1678" s="20">
        <f t="shared" si="104"/>
        <v>19.113428564778825</v>
      </c>
      <c r="K1678" s="3">
        <f>COUNTIF(Expirydates!$B$2:$B$233,Analysis!A1678)</f>
        <v>0</v>
      </c>
      <c r="L1678" s="3">
        <f t="shared" si="107"/>
        <v>19.113428564778825</v>
      </c>
      <c r="M1678" s="3">
        <f>COUNTIF(Expirydates!$C$2:$C$233,Analysis!A1678)</f>
        <v>0</v>
      </c>
    </row>
    <row r="1679" spans="1:13">
      <c r="A1679" s="8">
        <v>39631</v>
      </c>
      <c r="B1679" s="3">
        <v>3895.3</v>
      </c>
      <c r="C1679" s="3">
        <v>4107.1499999999996</v>
      </c>
      <c r="D1679" s="3">
        <v>3848.25</v>
      </c>
      <c r="E1679" s="3">
        <v>4093.35</v>
      </c>
      <c r="F1679" s="3">
        <v>199920144</v>
      </c>
      <c r="G1679" s="3">
        <f t="shared" si="105"/>
        <v>19.113428564778825</v>
      </c>
      <c r="H1679" s="3">
        <f t="shared" si="106"/>
        <v>18.918233998199973</v>
      </c>
      <c r="I1679" s="3">
        <f>COUNTIF(Expirydates!$A$2:$A$233,Analysis!A1679)</f>
        <v>0</v>
      </c>
      <c r="J1679" s="20">
        <f t="shared" si="104"/>
        <v>18.918233998199973</v>
      </c>
      <c r="K1679" s="3">
        <f>COUNTIF(Expirydates!$B$2:$B$233,Analysis!A1679)</f>
        <v>0</v>
      </c>
      <c r="L1679" s="3">
        <f t="shared" si="107"/>
        <v>18.918233998199973</v>
      </c>
      <c r="M1679" s="3">
        <f>COUNTIF(Expirydates!$C$2:$C$233,Analysis!A1679)</f>
        <v>0</v>
      </c>
    </row>
    <row r="1680" spans="1:13">
      <c r="A1680" s="8">
        <v>39630</v>
      </c>
      <c r="B1680" s="3">
        <v>4039.75</v>
      </c>
      <c r="C1680" s="3">
        <v>4075.4</v>
      </c>
      <c r="D1680" s="3">
        <v>3878.2</v>
      </c>
      <c r="E1680" s="3">
        <v>3896.75</v>
      </c>
      <c r="F1680" s="3">
        <v>164469220</v>
      </c>
      <c r="G1680" s="3">
        <f t="shared" si="105"/>
        <v>18.918233998199973</v>
      </c>
      <c r="H1680" s="3">
        <f t="shared" si="106"/>
        <v>18.788729447762588</v>
      </c>
      <c r="I1680" s="3">
        <f>COUNTIF(Expirydates!$A$2:$A$233,Analysis!A1680)</f>
        <v>0</v>
      </c>
      <c r="J1680" s="20">
        <f t="shared" si="104"/>
        <v>18.788729447762588</v>
      </c>
      <c r="K1680" s="3">
        <f>COUNTIF(Expirydates!$B$2:$B$233,Analysis!A1680)</f>
        <v>0</v>
      </c>
      <c r="L1680" s="3">
        <f t="shared" si="107"/>
        <v>18.788729447762588</v>
      </c>
      <c r="M1680" s="3">
        <f>COUNTIF(Expirydates!$C$2:$C$233,Analysis!A1680)</f>
        <v>0</v>
      </c>
    </row>
    <row r="1681" spans="1:13">
      <c r="A1681" s="8">
        <v>39629</v>
      </c>
      <c r="B1681" s="3">
        <v>4136.25</v>
      </c>
      <c r="C1681" s="3">
        <v>4163</v>
      </c>
      <c r="D1681" s="3">
        <v>4021.7</v>
      </c>
      <c r="E1681" s="3">
        <v>4040.55</v>
      </c>
      <c r="F1681" s="3">
        <v>144491241</v>
      </c>
      <c r="G1681" s="3">
        <f t="shared" si="105"/>
        <v>18.788729447762588</v>
      </c>
      <c r="H1681" s="3">
        <f t="shared" si="106"/>
        <v>18.993491776185699</v>
      </c>
      <c r="I1681" s="3">
        <f>COUNTIF(Expirydates!$A$2:$A$233,Analysis!A1681)</f>
        <v>0</v>
      </c>
      <c r="J1681" s="20">
        <f t="shared" si="104"/>
        <v>18.993491776185699</v>
      </c>
      <c r="K1681" s="3">
        <f>COUNTIF(Expirydates!$B$2:$B$233,Analysis!A1681)</f>
        <v>0</v>
      </c>
      <c r="L1681" s="3">
        <f t="shared" si="107"/>
        <v>18.993491776185699</v>
      </c>
      <c r="M1681" s="3">
        <f>COUNTIF(Expirydates!$C$2:$C$233,Analysis!A1681)</f>
        <v>0</v>
      </c>
    </row>
    <row r="1682" spans="1:13">
      <c r="A1682" s="8">
        <v>39626</v>
      </c>
      <c r="B1682" s="3">
        <v>4315.3</v>
      </c>
      <c r="C1682" s="3">
        <v>4315.3</v>
      </c>
      <c r="D1682" s="3">
        <v>4119.2</v>
      </c>
      <c r="E1682" s="3">
        <v>4136.6499999999996</v>
      </c>
      <c r="F1682" s="3">
        <v>177324470</v>
      </c>
      <c r="G1682" s="3">
        <f t="shared" si="105"/>
        <v>18.993491776185699</v>
      </c>
      <c r="H1682" s="3">
        <f t="shared" si="106"/>
        <v>19.096036242010623</v>
      </c>
      <c r="I1682" s="3">
        <f>COUNTIF(Expirydates!$A$2:$A$233,Analysis!A1682)</f>
        <v>0</v>
      </c>
      <c r="J1682" s="20">
        <f t="shared" si="104"/>
        <v>19.096036242010623</v>
      </c>
      <c r="K1682" s="3">
        <f>COUNTIF(Expirydates!$B$2:$B$233,Analysis!A1682)</f>
        <v>1</v>
      </c>
      <c r="L1682" s="3">
        <f t="shared" si="107"/>
        <v>19.096036242010623</v>
      </c>
      <c r="M1682" s="3">
        <f>COUNTIF(Expirydates!$C$2:$C$233,Analysis!A1682)</f>
        <v>0</v>
      </c>
    </row>
    <row r="1683" spans="1:13">
      <c r="A1683" s="8">
        <v>39625</v>
      </c>
      <c r="B1683" s="3">
        <v>4252.6000000000004</v>
      </c>
      <c r="C1683" s="3">
        <v>4324.75</v>
      </c>
      <c r="D1683" s="3">
        <v>4230</v>
      </c>
      <c r="E1683" s="3">
        <v>4315.8500000000004</v>
      </c>
      <c r="F1683" s="3">
        <v>196473131</v>
      </c>
      <c r="G1683" s="3">
        <f t="shared" si="105"/>
        <v>19.096036242010623</v>
      </c>
      <c r="H1683" s="3">
        <f t="shared" si="106"/>
        <v>18.84226707731715</v>
      </c>
      <c r="I1683" s="3">
        <f>COUNTIF(Expirydates!$A$2:$A$233,Analysis!A1683)</f>
        <v>1</v>
      </c>
      <c r="J1683" s="20">
        <f t="shared" si="104"/>
        <v>18.84226707731715</v>
      </c>
      <c r="K1683" s="3">
        <f>COUNTIF(Expirydates!$B$2:$B$233,Analysis!A1683)</f>
        <v>0</v>
      </c>
      <c r="L1683" s="3">
        <f t="shared" si="107"/>
        <v>18.84226707731715</v>
      </c>
      <c r="M1683" s="3">
        <f>COUNTIF(Expirydates!$C$2:$C$233,Analysis!A1683)</f>
        <v>0</v>
      </c>
    </row>
    <row r="1684" spans="1:13">
      <c r="A1684" s="8">
        <v>39624</v>
      </c>
      <c r="B1684" s="3">
        <v>4189.6000000000004</v>
      </c>
      <c r="C1684" s="3">
        <v>4264.55</v>
      </c>
      <c r="D1684" s="3">
        <v>4093.2</v>
      </c>
      <c r="E1684" s="3">
        <v>4252.6499999999996</v>
      </c>
      <c r="F1684" s="3">
        <v>152437781</v>
      </c>
      <c r="G1684" s="3">
        <f t="shared" si="105"/>
        <v>18.84226707731715</v>
      </c>
      <c r="H1684" s="3">
        <f t="shared" si="106"/>
        <v>18.701920252586365</v>
      </c>
      <c r="I1684" s="3">
        <f>COUNTIF(Expirydates!$A$2:$A$233,Analysis!A1684)</f>
        <v>0</v>
      </c>
      <c r="J1684" s="20">
        <f t="shared" si="104"/>
        <v>18.701920252586365</v>
      </c>
      <c r="K1684" s="3">
        <f>COUNTIF(Expirydates!$B$2:$B$233,Analysis!A1684)</f>
        <v>0</v>
      </c>
      <c r="L1684" s="3">
        <f t="shared" si="107"/>
        <v>18.701920252586365</v>
      </c>
      <c r="M1684" s="3">
        <f>COUNTIF(Expirydates!$C$2:$C$233,Analysis!A1684)</f>
        <v>0</v>
      </c>
    </row>
    <row r="1685" spans="1:13">
      <c r="A1685" s="8">
        <v>39623</v>
      </c>
      <c r="B1685" s="3">
        <v>4271.05</v>
      </c>
      <c r="C1685" s="3">
        <v>4305.8999999999996</v>
      </c>
      <c r="D1685" s="3">
        <v>4156.1000000000004</v>
      </c>
      <c r="E1685" s="3">
        <v>4191.1000000000004</v>
      </c>
      <c r="F1685" s="3">
        <v>132477086</v>
      </c>
      <c r="G1685" s="3">
        <f t="shared" si="105"/>
        <v>18.701920252586365</v>
      </c>
      <c r="H1685" s="3">
        <f t="shared" si="106"/>
        <v>18.654773145255323</v>
      </c>
      <c r="I1685" s="3">
        <f>COUNTIF(Expirydates!$A$2:$A$233,Analysis!A1685)</f>
        <v>0</v>
      </c>
      <c r="J1685" s="20">
        <f t="shared" si="104"/>
        <v>18.654773145255323</v>
      </c>
      <c r="K1685" s="3">
        <f>COUNTIF(Expirydates!$B$2:$B$233,Analysis!A1685)</f>
        <v>0</v>
      </c>
      <c r="L1685" s="3">
        <f t="shared" si="107"/>
        <v>18.654773145255323</v>
      </c>
      <c r="M1685" s="3">
        <f>COUNTIF(Expirydates!$C$2:$C$233,Analysis!A1685)</f>
        <v>0</v>
      </c>
    </row>
    <row r="1686" spans="1:13">
      <c r="A1686" s="8">
        <v>39622</v>
      </c>
      <c r="B1686" s="3">
        <v>4351.1499999999996</v>
      </c>
      <c r="C1686" s="3">
        <v>4351.1499999999996</v>
      </c>
      <c r="D1686" s="3">
        <v>4225.5</v>
      </c>
      <c r="E1686" s="3">
        <v>4266.3999999999996</v>
      </c>
      <c r="F1686" s="3">
        <v>126376126</v>
      </c>
      <c r="G1686" s="3">
        <f t="shared" si="105"/>
        <v>18.654773145255323</v>
      </c>
      <c r="H1686" s="3">
        <f t="shared" si="106"/>
        <v>18.710998789173303</v>
      </c>
      <c r="I1686" s="3">
        <f>COUNTIF(Expirydates!$A$2:$A$233,Analysis!A1686)</f>
        <v>0</v>
      </c>
      <c r="J1686" s="20">
        <f t="shared" si="104"/>
        <v>18.710998789173303</v>
      </c>
      <c r="K1686" s="3">
        <f>COUNTIF(Expirydates!$B$2:$B$233,Analysis!A1686)</f>
        <v>0</v>
      </c>
      <c r="L1686" s="3">
        <f t="shared" si="107"/>
        <v>18.710998789173303</v>
      </c>
      <c r="M1686" s="3">
        <f>COUNTIF(Expirydates!$C$2:$C$233,Analysis!A1686)</f>
        <v>0</v>
      </c>
    </row>
    <row r="1687" spans="1:13">
      <c r="A1687" s="8">
        <v>39619</v>
      </c>
      <c r="B1687" s="3">
        <v>4504.2</v>
      </c>
      <c r="C1687" s="3">
        <v>4532</v>
      </c>
      <c r="D1687" s="3">
        <v>4333.6000000000004</v>
      </c>
      <c r="E1687" s="3">
        <v>4347.55</v>
      </c>
      <c r="F1687" s="3">
        <v>133685260</v>
      </c>
      <c r="G1687" s="3">
        <f t="shared" si="105"/>
        <v>18.710998789173303</v>
      </c>
      <c r="H1687" s="3">
        <f t="shared" si="106"/>
        <v>18.443095290548918</v>
      </c>
      <c r="I1687" s="3">
        <f>COUNTIF(Expirydates!$A$2:$A$233,Analysis!A1687)</f>
        <v>0</v>
      </c>
      <c r="J1687" s="20">
        <f t="shared" si="104"/>
        <v>18.443095290548918</v>
      </c>
      <c r="K1687" s="3">
        <f>COUNTIF(Expirydates!$B$2:$B$233,Analysis!A1687)</f>
        <v>0</v>
      </c>
      <c r="L1687" s="3">
        <f t="shared" si="107"/>
        <v>18.443095290548918</v>
      </c>
      <c r="M1687" s="3">
        <f>COUNTIF(Expirydates!$C$2:$C$233,Analysis!A1687)</f>
        <v>0</v>
      </c>
    </row>
    <row r="1688" spans="1:13">
      <c r="A1688" s="8">
        <v>39618</v>
      </c>
      <c r="B1688" s="3">
        <v>4582.55</v>
      </c>
      <c r="C1688" s="3">
        <v>4585.7</v>
      </c>
      <c r="D1688" s="3">
        <v>4488.95</v>
      </c>
      <c r="E1688" s="3">
        <v>4504.25</v>
      </c>
      <c r="F1688" s="3">
        <v>102266764</v>
      </c>
      <c r="G1688" s="3">
        <f t="shared" si="105"/>
        <v>18.443095290548918</v>
      </c>
      <c r="H1688" s="3">
        <f t="shared" si="106"/>
        <v>18.734936059499887</v>
      </c>
      <c r="I1688" s="3">
        <f>COUNTIF(Expirydates!$A$2:$A$233,Analysis!A1688)</f>
        <v>0</v>
      </c>
      <c r="J1688" s="20">
        <f t="shared" si="104"/>
        <v>18.734936059499887</v>
      </c>
      <c r="K1688" s="3">
        <f>COUNTIF(Expirydates!$B$2:$B$233,Analysis!A1688)</f>
        <v>0</v>
      </c>
      <c r="L1688" s="3">
        <f t="shared" si="107"/>
        <v>18.734936059499887</v>
      </c>
      <c r="M1688" s="3">
        <f>COUNTIF(Expirydates!$C$2:$C$233,Analysis!A1688)</f>
        <v>1</v>
      </c>
    </row>
    <row r="1689" spans="1:13">
      <c r="A1689" s="8">
        <v>39617</v>
      </c>
      <c r="B1689" s="3">
        <v>4652.8</v>
      </c>
      <c r="C1689" s="3">
        <v>4679.75</v>
      </c>
      <c r="D1689" s="3">
        <v>4569.8999999999996</v>
      </c>
      <c r="E1689" s="3">
        <v>4582.3999999999996</v>
      </c>
      <c r="F1689" s="3">
        <v>136923928</v>
      </c>
      <c r="G1689" s="3">
        <f t="shared" si="105"/>
        <v>18.734936059499887</v>
      </c>
      <c r="H1689" s="3">
        <f t="shared" si="106"/>
        <v>18.490403783468416</v>
      </c>
      <c r="I1689" s="3">
        <f>COUNTIF(Expirydates!$A$2:$A$233,Analysis!A1689)</f>
        <v>0</v>
      </c>
      <c r="J1689" s="20">
        <f t="shared" si="104"/>
        <v>18.490403783468416</v>
      </c>
      <c r="K1689" s="3">
        <f>COUNTIF(Expirydates!$B$2:$B$233,Analysis!A1689)</f>
        <v>0</v>
      </c>
      <c r="L1689" s="3">
        <f t="shared" si="107"/>
        <v>18.490403783468416</v>
      </c>
      <c r="M1689" s="3">
        <f>COUNTIF(Expirydates!$C$2:$C$233,Analysis!A1689)</f>
        <v>0</v>
      </c>
    </row>
    <row r="1690" spans="1:13">
      <c r="A1690" s="8">
        <v>39616</v>
      </c>
      <c r="B1690" s="3">
        <v>4572.5</v>
      </c>
      <c r="C1690" s="3">
        <v>4664.05</v>
      </c>
      <c r="D1690" s="3">
        <v>4561.75</v>
      </c>
      <c r="E1690" s="3">
        <v>4653</v>
      </c>
      <c r="F1690" s="3">
        <v>107221118</v>
      </c>
      <c r="G1690" s="3">
        <f t="shared" si="105"/>
        <v>18.490403783468416</v>
      </c>
      <c r="H1690" s="3">
        <f t="shared" si="106"/>
        <v>18.528773019952951</v>
      </c>
      <c r="I1690" s="3">
        <f>COUNTIF(Expirydates!$A$2:$A$233,Analysis!A1690)</f>
        <v>0</v>
      </c>
      <c r="J1690" s="20">
        <f t="shared" si="104"/>
        <v>18.528773019952951</v>
      </c>
      <c r="K1690" s="3">
        <f>COUNTIF(Expirydates!$B$2:$B$233,Analysis!A1690)</f>
        <v>0</v>
      </c>
      <c r="L1690" s="3">
        <f t="shared" si="107"/>
        <v>18.528773019952951</v>
      </c>
      <c r="M1690" s="3">
        <f>COUNTIF(Expirydates!$C$2:$C$233,Analysis!A1690)</f>
        <v>0</v>
      </c>
    </row>
    <row r="1691" spans="1:13">
      <c r="A1691" s="8">
        <v>39615</v>
      </c>
      <c r="B1691" s="3">
        <v>4536.3</v>
      </c>
      <c r="C1691" s="3">
        <v>4617.7</v>
      </c>
      <c r="D1691" s="3">
        <v>4536.3</v>
      </c>
      <c r="E1691" s="3">
        <v>4572.5</v>
      </c>
      <c r="F1691" s="3">
        <v>111415055</v>
      </c>
      <c r="G1691" s="3">
        <f t="shared" si="105"/>
        <v>18.528773019952951</v>
      </c>
      <c r="H1691" s="3">
        <f t="shared" si="106"/>
        <v>18.753810443372167</v>
      </c>
      <c r="I1691" s="3">
        <f>COUNTIF(Expirydates!$A$2:$A$233,Analysis!A1691)</f>
        <v>0</v>
      </c>
      <c r="J1691" s="20">
        <f t="shared" si="104"/>
        <v>18.753810443372167</v>
      </c>
      <c r="K1691" s="3">
        <f>COUNTIF(Expirydates!$B$2:$B$233,Analysis!A1691)</f>
        <v>0</v>
      </c>
      <c r="L1691" s="3">
        <f t="shared" si="107"/>
        <v>18.753810443372167</v>
      </c>
      <c r="M1691" s="3">
        <f>COUNTIF(Expirydates!$C$2:$C$233,Analysis!A1691)</f>
        <v>0</v>
      </c>
    </row>
    <row r="1692" spans="1:13">
      <c r="A1692" s="8">
        <v>39612</v>
      </c>
      <c r="B1692" s="3">
        <v>4539.5</v>
      </c>
      <c r="C1692" s="3">
        <v>4563.3500000000004</v>
      </c>
      <c r="D1692" s="3">
        <v>4491.3500000000004</v>
      </c>
      <c r="E1692" s="3">
        <v>4517.1000000000004</v>
      </c>
      <c r="F1692" s="3">
        <v>139532826</v>
      </c>
      <c r="G1692" s="3">
        <f t="shared" si="105"/>
        <v>18.753810443372167</v>
      </c>
      <c r="H1692" s="3">
        <f t="shared" si="106"/>
        <v>18.916882151238898</v>
      </c>
      <c r="I1692" s="3">
        <f>COUNTIF(Expirydates!$A$2:$A$233,Analysis!A1692)</f>
        <v>0</v>
      </c>
      <c r="J1692" s="20">
        <f t="shared" si="104"/>
        <v>18.916882151238898</v>
      </c>
      <c r="K1692" s="3">
        <f>COUNTIF(Expirydates!$B$2:$B$233,Analysis!A1692)</f>
        <v>0</v>
      </c>
      <c r="L1692" s="3">
        <f t="shared" si="107"/>
        <v>18.916882151238898</v>
      </c>
      <c r="M1692" s="3">
        <f>COUNTIF(Expirydates!$C$2:$C$233,Analysis!A1692)</f>
        <v>0</v>
      </c>
    </row>
    <row r="1693" spans="1:13">
      <c r="A1693" s="8">
        <v>39611</v>
      </c>
      <c r="B1693" s="3">
        <v>4524.3999999999996</v>
      </c>
      <c r="C1693" s="3">
        <v>4550</v>
      </c>
      <c r="D1693" s="3">
        <v>4392</v>
      </c>
      <c r="E1693" s="3">
        <v>4539.3500000000004</v>
      </c>
      <c r="F1693" s="3">
        <v>164247033</v>
      </c>
      <c r="G1693" s="3">
        <f t="shared" si="105"/>
        <v>18.916882151238898</v>
      </c>
      <c r="H1693" s="3">
        <f t="shared" si="106"/>
        <v>18.930003915602228</v>
      </c>
      <c r="I1693" s="3">
        <f>COUNTIF(Expirydates!$A$2:$A$233,Analysis!A1693)</f>
        <v>0</v>
      </c>
      <c r="J1693" s="20">
        <f t="shared" si="104"/>
        <v>18.930003915602228</v>
      </c>
      <c r="K1693" s="3">
        <f>COUNTIF(Expirydates!$B$2:$B$233,Analysis!A1693)</f>
        <v>0</v>
      </c>
      <c r="L1693" s="3">
        <f t="shared" si="107"/>
        <v>18.930003915602228</v>
      </c>
      <c r="M1693" s="3">
        <f>COUNTIF(Expirydates!$C$2:$C$233,Analysis!A1693)</f>
        <v>0</v>
      </c>
    </row>
    <row r="1694" spans="1:13">
      <c r="A1694" s="8">
        <v>39610</v>
      </c>
      <c r="B1694" s="3">
        <v>4469.6499999999996</v>
      </c>
      <c r="C1694" s="3">
        <v>4541.05</v>
      </c>
      <c r="D1694" s="3">
        <v>4468.05</v>
      </c>
      <c r="E1694" s="3">
        <v>4523.6000000000004</v>
      </c>
      <c r="F1694" s="3">
        <v>166416446</v>
      </c>
      <c r="G1694" s="3">
        <f t="shared" si="105"/>
        <v>18.930003915602228</v>
      </c>
      <c r="H1694" s="3">
        <f t="shared" si="106"/>
        <v>18.923953008791315</v>
      </c>
      <c r="I1694" s="3">
        <f>COUNTIF(Expirydates!$A$2:$A$233,Analysis!A1694)</f>
        <v>0</v>
      </c>
      <c r="J1694" s="20">
        <f t="shared" si="104"/>
        <v>18.923953008791315</v>
      </c>
      <c r="K1694" s="3">
        <f>COUNTIF(Expirydates!$B$2:$B$233,Analysis!A1694)</f>
        <v>0</v>
      </c>
      <c r="L1694" s="3">
        <f t="shared" si="107"/>
        <v>18.923953008791315</v>
      </c>
      <c r="M1694" s="3">
        <f>COUNTIF(Expirydates!$C$2:$C$233,Analysis!A1694)</f>
        <v>0</v>
      </c>
    </row>
    <row r="1695" spans="1:13">
      <c r="A1695" s="8">
        <v>39609</v>
      </c>
      <c r="B1695" s="3">
        <v>4522</v>
      </c>
      <c r="C1695" s="3">
        <v>4522.55</v>
      </c>
      <c r="D1695" s="3">
        <v>4369.8</v>
      </c>
      <c r="E1695" s="3">
        <v>4449.8</v>
      </c>
      <c r="F1695" s="3">
        <v>165412516</v>
      </c>
      <c r="G1695" s="3">
        <f t="shared" si="105"/>
        <v>18.923953008791315</v>
      </c>
      <c r="H1695" s="3">
        <f t="shared" si="106"/>
        <v>18.981712140868996</v>
      </c>
      <c r="I1695" s="3">
        <f>COUNTIF(Expirydates!$A$2:$A$233,Analysis!A1695)</f>
        <v>0</v>
      </c>
      <c r="J1695" s="20">
        <f t="shared" si="104"/>
        <v>18.981712140868996</v>
      </c>
      <c r="K1695" s="3">
        <f>COUNTIF(Expirydates!$B$2:$B$233,Analysis!A1695)</f>
        <v>0</v>
      </c>
      <c r="L1695" s="3">
        <f t="shared" si="107"/>
        <v>18.981712140868996</v>
      </c>
      <c r="M1695" s="3">
        <f>COUNTIF(Expirydates!$C$2:$C$233,Analysis!A1695)</f>
        <v>0</v>
      </c>
    </row>
    <row r="1696" spans="1:13">
      <c r="A1696" s="8">
        <v>39608</v>
      </c>
      <c r="B1696" s="3">
        <v>4626.45</v>
      </c>
      <c r="C1696" s="3">
        <v>4626.45</v>
      </c>
      <c r="D1696" s="3">
        <v>4411.6000000000004</v>
      </c>
      <c r="E1696" s="3">
        <v>4500.95</v>
      </c>
      <c r="F1696" s="3">
        <v>175247907</v>
      </c>
      <c r="G1696" s="3">
        <f t="shared" si="105"/>
        <v>18.981712140868996</v>
      </c>
      <c r="H1696" s="3">
        <f t="shared" si="106"/>
        <v>18.698986306509237</v>
      </c>
      <c r="I1696" s="3">
        <f>COUNTIF(Expirydates!$A$2:$A$233,Analysis!A1696)</f>
        <v>0</v>
      </c>
      <c r="J1696" s="20">
        <f t="shared" si="104"/>
        <v>18.698986306509237</v>
      </c>
      <c r="K1696" s="3">
        <f>COUNTIF(Expirydates!$B$2:$B$233,Analysis!A1696)</f>
        <v>0</v>
      </c>
      <c r="L1696" s="3">
        <f t="shared" si="107"/>
        <v>18.698986306509237</v>
      </c>
      <c r="M1696" s="3">
        <f>COUNTIF(Expirydates!$C$2:$C$233,Analysis!A1696)</f>
        <v>0</v>
      </c>
    </row>
    <row r="1697" spans="1:13">
      <c r="A1697" s="8">
        <v>39605</v>
      </c>
      <c r="B1697" s="3">
        <v>4680.55</v>
      </c>
      <c r="C1697" s="3">
        <v>4746.3</v>
      </c>
      <c r="D1697" s="3">
        <v>4614.25</v>
      </c>
      <c r="E1697" s="3">
        <v>4627.8</v>
      </c>
      <c r="F1697" s="3">
        <v>132088975</v>
      </c>
      <c r="G1697" s="3">
        <f t="shared" si="105"/>
        <v>18.698986306509237</v>
      </c>
      <c r="H1697" s="3">
        <f t="shared" si="106"/>
        <v>18.94917809685106</v>
      </c>
      <c r="I1697" s="3">
        <f>COUNTIF(Expirydates!$A$2:$A$233,Analysis!A1697)</f>
        <v>0</v>
      </c>
      <c r="J1697" s="20">
        <f t="shared" si="104"/>
        <v>18.94917809685106</v>
      </c>
      <c r="K1697" s="3">
        <f>COUNTIF(Expirydates!$B$2:$B$233,Analysis!A1697)</f>
        <v>0</v>
      </c>
      <c r="L1697" s="3">
        <f t="shared" si="107"/>
        <v>18.94917809685106</v>
      </c>
      <c r="M1697" s="3">
        <f>COUNTIF(Expirydates!$C$2:$C$233,Analysis!A1697)</f>
        <v>0</v>
      </c>
    </row>
    <row r="1698" spans="1:13">
      <c r="A1698" s="8">
        <v>39604</v>
      </c>
      <c r="B1698" s="3">
        <v>4586.95</v>
      </c>
      <c r="C1698" s="3">
        <v>4690.6000000000004</v>
      </c>
      <c r="D1698" s="3">
        <v>4536.25</v>
      </c>
      <c r="E1698" s="3">
        <v>4676.95</v>
      </c>
      <c r="F1698" s="3">
        <v>169638133</v>
      </c>
      <c r="G1698" s="3">
        <f t="shared" si="105"/>
        <v>18.94917809685106</v>
      </c>
      <c r="H1698" s="3">
        <f t="shared" si="106"/>
        <v>18.857891135994283</v>
      </c>
      <c r="I1698" s="3">
        <f>COUNTIF(Expirydates!$A$2:$A$233,Analysis!A1698)</f>
        <v>0</v>
      </c>
      <c r="J1698" s="20">
        <f t="shared" si="104"/>
        <v>18.857891135994283</v>
      </c>
      <c r="K1698" s="3">
        <f>COUNTIF(Expirydates!$B$2:$B$233,Analysis!A1698)</f>
        <v>0</v>
      </c>
      <c r="L1698" s="3">
        <f t="shared" si="107"/>
        <v>18.857891135994283</v>
      </c>
      <c r="M1698" s="3">
        <f>COUNTIF(Expirydates!$C$2:$C$233,Analysis!A1698)</f>
        <v>0</v>
      </c>
    </row>
    <row r="1699" spans="1:13">
      <c r="A1699" s="8">
        <v>39603</v>
      </c>
      <c r="B1699" s="3">
        <v>4718.7</v>
      </c>
      <c r="C1699" s="3">
        <v>4731.5</v>
      </c>
      <c r="D1699" s="3">
        <v>4564.5</v>
      </c>
      <c r="E1699" s="3">
        <v>4585.6000000000004</v>
      </c>
      <c r="F1699" s="3">
        <v>154838181</v>
      </c>
      <c r="G1699" s="3">
        <f t="shared" si="105"/>
        <v>18.857891135994283</v>
      </c>
      <c r="H1699" s="3">
        <f t="shared" si="106"/>
        <v>18.762463149494639</v>
      </c>
      <c r="I1699" s="3">
        <f>COUNTIF(Expirydates!$A$2:$A$233,Analysis!A1699)</f>
        <v>0</v>
      </c>
      <c r="J1699" s="20">
        <f t="shared" si="104"/>
        <v>18.762463149494639</v>
      </c>
      <c r="K1699" s="3">
        <f>COUNTIF(Expirydates!$B$2:$B$233,Analysis!A1699)</f>
        <v>0</v>
      </c>
      <c r="L1699" s="3">
        <f t="shared" si="107"/>
        <v>18.762463149494639</v>
      </c>
      <c r="M1699" s="3">
        <f>COUNTIF(Expirydates!$C$2:$C$233,Analysis!A1699)</f>
        <v>0</v>
      </c>
    </row>
    <row r="1700" spans="1:13">
      <c r="A1700" s="8">
        <v>39602</v>
      </c>
      <c r="B1700" s="3">
        <v>4739.3</v>
      </c>
      <c r="C1700" s="3">
        <v>4739.3</v>
      </c>
      <c r="D1700" s="3">
        <v>4634</v>
      </c>
      <c r="E1700" s="3">
        <v>4715.8999999999996</v>
      </c>
      <c r="F1700" s="3">
        <v>140745401</v>
      </c>
      <c r="G1700" s="3">
        <f t="shared" si="105"/>
        <v>18.762463149494639</v>
      </c>
      <c r="H1700" s="3">
        <f t="shared" si="106"/>
        <v>18.589552354376</v>
      </c>
      <c r="I1700" s="3">
        <f>COUNTIF(Expirydates!$A$2:$A$233,Analysis!A1700)</f>
        <v>0</v>
      </c>
      <c r="J1700" s="20">
        <f t="shared" si="104"/>
        <v>18.589552354376</v>
      </c>
      <c r="K1700" s="3">
        <f>COUNTIF(Expirydates!$B$2:$B$233,Analysis!A1700)</f>
        <v>0</v>
      </c>
      <c r="L1700" s="3">
        <f t="shared" si="107"/>
        <v>18.589552354376</v>
      </c>
      <c r="M1700" s="3">
        <f>COUNTIF(Expirydates!$C$2:$C$233,Analysis!A1700)</f>
        <v>0</v>
      </c>
    </row>
    <row r="1701" spans="1:13">
      <c r="A1701" s="8">
        <v>39601</v>
      </c>
      <c r="B1701" s="3">
        <v>4869.25</v>
      </c>
      <c r="C1701" s="3">
        <v>4908.8</v>
      </c>
      <c r="D1701" s="3">
        <v>4713</v>
      </c>
      <c r="E1701" s="3">
        <v>4739.6000000000004</v>
      </c>
      <c r="F1701" s="3">
        <v>118396812</v>
      </c>
      <c r="G1701" s="3">
        <f t="shared" si="105"/>
        <v>18.589552354376</v>
      </c>
      <c r="H1701" s="3">
        <f t="shared" si="106"/>
        <v>18.747795982949146</v>
      </c>
      <c r="I1701" s="3">
        <f>COUNTIF(Expirydates!$A$2:$A$233,Analysis!A1701)</f>
        <v>0</v>
      </c>
      <c r="J1701" s="20">
        <f t="shared" si="104"/>
        <v>18.747795982949146</v>
      </c>
      <c r="K1701" s="3">
        <f>COUNTIF(Expirydates!$B$2:$B$233,Analysis!A1701)</f>
        <v>0</v>
      </c>
      <c r="L1701" s="3">
        <f t="shared" si="107"/>
        <v>18.747795982949146</v>
      </c>
      <c r="M1701" s="3">
        <f>COUNTIF(Expirydates!$C$2:$C$233,Analysis!A1701)</f>
        <v>0</v>
      </c>
    </row>
    <row r="1702" spans="1:13">
      <c r="A1702" s="8">
        <v>39598</v>
      </c>
      <c r="B1702" s="3">
        <v>4844.05</v>
      </c>
      <c r="C1702" s="3">
        <v>4908.8500000000004</v>
      </c>
      <c r="D1702" s="3">
        <v>4833.45</v>
      </c>
      <c r="E1702" s="3">
        <v>4870.1000000000004</v>
      </c>
      <c r="F1702" s="3">
        <v>138696130</v>
      </c>
      <c r="G1702" s="3">
        <f t="shared" si="105"/>
        <v>18.747795982949146</v>
      </c>
      <c r="H1702" s="3">
        <f t="shared" si="106"/>
        <v>19.088008980724037</v>
      </c>
      <c r="I1702" s="3">
        <f>COUNTIF(Expirydates!$A$2:$A$233,Analysis!A1702)</f>
        <v>0</v>
      </c>
      <c r="J1702" s="20">
        <f t="shared" si="104"/>
        <v>19.088008980724037</v>
      </c>
      <c r="K1702" s="3">
        <f>COUNTIF(Expirydates!$B$2:$B$233,Analysis!A1702)</f>
        <v>1</v>
      </c>
      <c r="L1702" s="3">
        <f t="shared" si="107"/>
        <v>19.088008980724037</v>
      </c>
      <c r="M1702" s="3">
        <f>COUNTIF(Expirydates!$C$2:$C$233,Analysis!A1702)</f>
        <v>0</v>
      </c>
    </row>
    <row r="1703" spans="1:13">
      <c r="A1703" s="8">
        <v>39597</v>
      </c>
      <c r="B1703" s="3">
        <v>4926.3</v>
      </c>
      <c r="C1703" s="3">
        <v>4957.3999999999996</v>
      </c>
      <c r="D1703" s="3">
        <v>4801.8999999999996</v>
      </c>
      <c r="E1703" s="3">
        <v>4835.3</v>
      </c>
      <c r="F1703" s="3">
        <v>194902303</v>
      </c>
      <c r="G1703" s="3">
        <f t="shared" si="105"/>
        <v>19.088008980724037</v>
      </c>
      <c r="H1703" s="3">
        <f t="shared" si="106"/>
        <v>18.762405341316839</v>
      </c>
      <c r="I1703" s="3">
        <f>COUNTIF(Expirydates!$A$2:$A$233,Analysis!A1703)</f>
        <v>1</v>
      </c>
      <c r="J1703" s="20">
        <f t="shared" si="104"/>
        <v>18.762405341316839</v>
      </c>
      <c r="K1703" s="3">
        <f>COUNTIF(Expirydates!$B$2:$B$233,Analysis!A1703)</f>
        <v>0</v>
      </c>
      <c r="L1703" s="3">
        <f t="shared" si="107"/>
        <v>18.762405341316839</v>
      </c>
      <c r="M1703" s="3">
        <f>COUNTIF(Expirydates!$C$2:$C$233,Analysis!A1703)</f>
        <v>0</v>
      </c>
    </row>
    <row r="1704" spans="1:13">
      <c r="A1704" s="8">
        <v>39596</v>
      </c>
      <c r="B1704" s="3">
        <v>4862.7</v>
      </c>
      <c r="C1704" s="3">
        <v>4926.8999999999996</v>
      </c>
      <c r="D1704" s="3">
        <v>4835.6499999999996</v>
      </c>
      <c r="E1704" s="3">
        <v>4918.3500000000004</v>
      </c>
      <c r="F1704" s="3">
        <v>140737265</v>
      </c>
      <c r="G1704" s="3">
        <f t="shared" si="105"/>
        <v>18.762405341316839</v>
      </c>
      <c r="H1704" s="3">
        <f t="shared" si="106"/>
        <v>18.606339002759416</v>
      </c>
      <c r="I1704" s="3">
        <f>COUNTIF(Expirydates!$A$2:$A$233,Analysis!A1704)</f>
        <v>0</v>
      </c>
      <c r="J1704" s="20">
        <f t="shared" si="104"/>
        <v>18.606339002759416</v>
      </c>
      <c r="K1704" s="3">
        <f>COUNTIF(Expirydates!$B$2:$B$233,Analysis!A1704)</f>
        <v>0</v>
      </c>
      <c r="L1704" s="3">
        <f t="shared" si="107"/>
        <v>18.606339002759416</v>
      </c>
      <c r="M1704" s="3">
        <f>COUNTIF(Expirydates!$C$2:$C$233,Analysis!A1704)</f>
        <v>0</v>
      </c>
    </row>
    <row r="1705" spans="1:13">
      <c r="A1705" s="8">
        <v>39595</v>
      </c>
      <c r="B1705" s="3">
        <v>4877.1499999999996</v>
      </c>
      <c r="C1705" s="3">
        <v>4932</v>
      </c>
      <c r="D1705" s="3">
        <v>4846.2</v>
      </c>
      <c r="E1705" s="3">
        <v>4859.8</v>
      </c>
      <c r="F1705" s="3">
        <v>120401073</v>
      </c>
      <c r="G1705" s="3">
        <f t="shared" si="105"/>
        <v>18.606339002759416</v>
      </c>
      <c r="H1705" s="3">
        <f t="shared" si="106"/>
        <v>18.639866071825885</v>
      </c>
      <c r="I1705" s="3">
        <f>COUNTIF(Expirydates!$A$2:$A$233,Analysis!A1705)</f>
        <v>0</v>
      </c>
      <c r="J1705" s="20">
        <f t="shared" si="104"/>
        <v>18.639866071825885</v>
      </c>
      <c r="K1705" s="3">
        <f>COUNTIF(Expirydates!$B$2:$B$233,Analysis!A1705)</f>
        <v>0</v>
      </c>
      <c r="L1705" s="3">
        <f t="shared" si="107"/>
        <v>18.639866071825885</v>
      </c>
      <c r="M1705" s="3">
        <f>COUNTIF(Expirydates!$C$2:$C$233,Analysis!A1705)</f>
        <v>0</v>
      </c>
    </row>
    <row r="1706" spans="1:13">
      <c r="A1706" s="8">
        <v>39594</v>
      </c>
      <c r="B1706" s="3">
        <v>4953.6000000000004</v>
      </c>
      <c r="C1706" s="3">
        <v>4953.6000000000004</v>
      </c>
      <c r="D1706" s="3">
        <v>4858</v>
      </c>
      <c r="E1706" s="3">
        <v>4875.05</v>
      </c>
      <c r="F1706" s="3">
        <v>124506200</v>
      </c>
      <c r="G1706" s="3">
        <f t="shared" si="105"/>
        <v>18.639866071825885</v>
      </c>
      <c r="H1706" s="3">
        <f t="shared" si="106"/>
        <v>18.84181045895923</v>
      </c>
      <c r="I1706" s="3">
        <f>COUNTIF(Expirydates!$A$2:$A$233,Analysis!A1706)</f>
        <v>0</v>
      </c>
      <c r="J1706" s="20">
        <f t="shared" si="104"/>
        <v>18.84181045895923</v>
      </c>
      <c r="K1706" s="3">
        <f>COUNTIF(Expirydates!$B$2:$B$233,Analysis!A1706)</f>
        <v>0</v>
      </c>
      <c r="L1706" s="3">
        <f t="shared" si="107"/>
        <v>18.84181045895923</v>
      </c>
      <c r="M1706" s="3">
        <f>COUNTIF(Expirydates!$C$2:$C$233,Analysis!A1706)</f>
        <v>0</v>
      </c>
    </row>
    <row r="1707" spans="1:13">
      <c r="A1707" s="8">
        <v>39591</v>
      </c>
      <c r="B1707" s="3">
        <v>5026.55</v>
      </c>
      <c r="C1707" s="3">
        <v>5059.05</v>
      </c>
      <c r="D1707" s="3">
        <v>4940.7</v>
      </c>
      <c r="E1707" s="3">
        <v>4946.55</v>
      </c>
      <c r="F1707" s="3">
        <v>152368191</v>
      </c>
      <c r="G1707" s="3">
        <f t="shared" si="105"/>
        <v>18.84181045895923</v>
      </c>
      <c r="H1707" s="3">
        <f t="shared" si="106"/>
        <v>18.547702112276877</v>
      </c>
      <c r="I1707" s="3">
        <f>COUNTIF(Expirydates!$A$2:$A$233,Analysis!A1707)</f>
        <v>0</v>
      </c>
      <c r="J1707" s="20">
        <f t="shared" si="104"/>
        <v>18.547702112276877</v>
      </c>
      <c r="K1707" s="3">
        <f>COUNTIF(Expirydates!$B$2:$B$233,Analysis!A1707)</f>
        <v>0</v>
      </c>
      <c r="L1707" s="3">
        <f t="shared" si="107"/>
        <v>18.547702112276877</v>
      </c>
      <c r="M1707" s="3">
        <f>COUNTIF(Expirydates!$C$2:$C$233,Analysis!A1707)</f>
        <v>0</v>
      </c>
    </row>
    <row r="1708" spans="1:13">
      <c r="A1708" s="8">
        <v>39590</v>
      </c>
      <c r="B1708" s="3">
        <v>5117</v>
      </c>
      <c r="C1708" s="3">
        <v>5118.8999999999996</v>
      </c>
      <c r="D1708" s="3">
        <v>5010.7</v>
      </c>
      <c r="E1708" s="3">
        <v>5025.45</v>
      </c>
      <c r="F1708" s="3">
        <v>113544128</v>
      </c>
      <c r="G1708" s="3">
        <f t="shared" si="105"/>
        <v>18.547702112276877</v>
      </c>
      <c r="H1708" s="3">
        <f t="shared" si="106"/>
        <v>18.909460389150315</v>
      </c>
      <c r="I1708" s="3">
        <f>COUNTIF(Expirydates!$A$2:$A$233,Analysis!A1708)</f>
        <v>0</v>
      </c>
      <c r="J1708" s="20">
        <f t="shared" si="104"/>
        <v>18.909460389150315</v>
      </c>
      <c r="K1708" s="3">
        <f>COUNTIF(Expirydates!$B$2:$B$233,Analysis!A1708)</f>
        <v>0</v>
      </c>
      <c r="L1708" s="3">
        <f t="shared" si="107"/>
        <v>18.909460389150315</v>
      </c>
      <c r="M1708" s="3">
        <f>COUNTIF(Expirydates!$C$2:$C$233,Analysis!A1708)</f>
        <v>1</v>
      </c>
    </row>
    <row r="1709" spans="1:13">
      <c r="A1709" s="8">
        <v>39589</v>
      </c>
      <c r="B1709" s="3">
        <v>5105.7</v>
      </c>
      <c r="C1709" s="3">
        <v>5135.55</v>
      </c>
      <c r="D1709" s="3">
        <v>5048.7</v>
      </c>
      <c r="E1709" s="3">
        <v>5117.6499999999996</v>
      </c>
      <c r="F1709" s="3">
        <v>163032543</v>
      </c>
      <c r="G1709" s="3">
        <f t="shared" si="105"/>
        <v>18.909460389150315</v>
      </c>
      <c r="H1709" s="3">
        <f t="shared" si="106"/>
        <v>18.883239484913346</v>
      </c>
      <c r="I1709" s="3">
        <f>COUNTIF(Expirydates!$A$2:$A$233,Analysis!A1709)</f>
        <v>0</v>
      </c>
      <c r="J1709" s="20">
        <f t="shared" si="104"/>
        <v>18.883239484913346</v>
      </c>
      <c r="K1709" s="3">
        <f>COUNTIF(Expirydates!$B$2:$B$233,Analysis!A1709)</f>
        <v>0</v>
      </c>
      <c r="L1709" s="3">
        <f t="shared" si="107"/>
        <v>18.883239484913346</v>
      </c>
      <c r="M1709" s="3">
        <f>COUNTIF(Expirydates!$C$2:$C$233,Analysis!A1709)</f>
        <v>0</v>
      </c>
    </row>
    <row r="1710" spans="1:13">
      <c r="A1710" s="8">
        <v>39588</v>
      </c>
      <c r="B1710" s="3">
        <v>5157</v>
      </c>
      <c r="C1710" s="3">
        <v>5160.05</v>
      </c>
      <c r="D1710" s="3">
        <v>5072.3999999999996</v>
      </c>
      <c r="E1710" s="3">
        <v>5104.95</v>
      </c>
      <c r="F1710" s="3">
        <v>158813241</v>
      </c>
      <c r="G1710" s="3">
        <f t="shared" si="105"/>
        <v>18.883239484913346</v>
      </c>
      <c r="H1710" s="3">
        <f t="shared" si="106"/>
        <v>18.843476708091256</v>
      </c>
      <c r="I1710" s="3">
        <f>COUNTIF(Expirydates!$A$2:$A$233,Analysis!A1710)</f>
        <v>0</v>
      </c>
      <c r="J1710" s="20">
        <f t="shared" si="104"/>
        <v>18.843476708091256</v>
      </c>
      <c r="K1710" s="3">
        <f>COUNTIF(Expirydates!$B$2:$B$233,Analysis!A1710)</f>
        <v>0</v>
      </c>
      <c r="L1710" s="3">
        <f t="shared" si="107"/>
        <v>18.843476708091256</v>
      </c>
      <c r="M1710" s="3">
        <f>COUNTIF(Expirydates!$C$2:$C$233,Analysis!A1710)</f>
        <v>0</v>
      </c>
    </row>
    <row r="1711" spans="1:13">
      <c r="A1711" s="8">
        <v>39584</v>
      </c>
      <c r="B1711" s="3">
        <v>5115.6499999999996</v>
      </c>
      <c r="C1711" s="3">
        <v>5167.3999999999996</v>
      </c>
      <c r="D1711" s="3">
        <v>5106.3999999999996</v>
      </c>
      <c r="E1711" s="3">
        <v>5157.7</v>
      </c>
      <c r="F1711" s="3">
        <v>152622286</v>
      </c>
      <c r="G1711" s="3">
        <f t="shared" si="105"/>
        <v>18.843476708091256</v>
      </c>
      <c r="H1711" s="3">
        <f t="shared" si="106"/>
        <v>18.831940855214683</v>
      </c>
      <c r="I1711" s="3">
        <f>COUNTIF(Expirydates!$A$2:$A$233,Analysis!A1711)</f>
        <v>0</v>
      </c>
      <c r="J1711" s="20">
        <f t="shared" si="104"/>
        <v>18.831940855214683</v>
      </c>
      <c r="K1711" s="3">
        <f>COUNTIF(Expirydates!$B$2:$B$233,Analysis!A1711)</f>
        <v>0</v>
      </c>
      <c r="L1711" s="3">
        <f t="shared" si="107"/>
        <v>18.831940855214683</v>
      </c>
      <c r="M1711" s="3">
        <f>COUNTIF(Expirydates!$C$2:$C$233,Analysis!A1711)</f>
        <v>0</v>
      </c>
    </row>
    <row r="1712" spans="1:13">
      <c r="A1712" s="8">
        <v>39583</v>
      </c>
      <c r="B1712" s="3">
        <v>5010.8999999999996</v>
      </c>
      <c r="C1712" s="3">
        <v>5118.55</v>
      </c>
      <c r="D1712" s="3">
        <v>4999.6000000000004</v>
      </c>
      <c r="E1712" s="3">
        <v>5115.25</v>
      </c>
      <c r="F1712" s="3">
        <v>150871774</v>
      </c>
      <c r="G1712" s="3">
        <f t="shared" si="105"/>
        <v>18.831940855214683</v>
      </c>
      <c r="H1712" s="3">
        <f t="shared" si="106"/>
        <v>18.81230364928911</v>
      </c>
      <c r="I1712" s="3">
        <f>COUNTIF(Expirydates!$A$2:$A$233,Analysis!A1712)</f>
        <v>0</v>
      </c>
      <c r="J1712" s="20">
        <f t="shared" si="104"/>
        <v>18.81230364928911</v>
      </c>
      <c r="K1712" s="3">
        <f>COUNTIF(Expirydates!$B$2:$B$233,Analysis!A1712)</f>
        <v>0</v>
      </c>
      <c r="L1712" s="3">
        <f t="shared" si="107"/>
        <v>18.81230364928911</v>
      </c>
      <c r="M1712" s="3">
        <f>COUNTIF(Expirydates!$C$2:$C$233,Analysis!A1712)</f>
        <v>0</v>
      </c>
    </row>
    <row r="1713" spans="1:13">
      <c r="A1713" s="8">
        <v>39582</v>
      </c>
      <c r="B1713" s="3">
        <v>4958.45</v>
      </c>
      <c r="C1713" s="3">
        <v>5026.1000000000004</v>
      </c>
      <c r="D1713" s="3">
        <v>4932.05</v>
      </c>
      <c r="E1713" s="3">
        <v>5011.75</v>
      </c>
      <c r="F1713" s="3">
        <v>147937974</v>
      </c>
      <c r="G1713" s="3">
        <f t="shared" si="105"/>
        <v>18.81230364928911</v>
      </c>
      <c r="H1713" s="3">
        <f t="shared" si="106"/>
        <v>18.881403646422577</v>
      </c>
      <c r="I1713" s="3">
        <f>COUNTIF(Expirydates!$A$2:$A$233,Analysis!A1713)</f>
        <v>0</v>
      </c>
      <c r="J1713" s="20">
        <f t="shared" si="104"/>
        <v>18.881403646422577</v>
      </c>
      <c r="K1713" s="3">
        <f>COUNTIF(Expirydates!$B$2:$B$233,Analysis!A1713)</f>
        <v>0</v>
      </c>
      <c r="L1713" s="3">
        <f t="shared" si="107"/>
        <v>18.881403646422577</v>
      </c>
      <c r="M1713" s="3">
        <f>COUNTIF(Expirydates!$C$2:$C$233,Analysis!A1713)</f>
        <v>0</v>
      </c>
    </row>
    <row r="1714" spans="1:13">
      <c r="A1714" s="8">
        <v>39581</v>
      </c>
      <c r="B1714" s="3">
        <v>5008.6000000000004</v>
      </c>
      <c r="C1714" s="3">
        <v>5066</v>
      </c>
      <c r="D1714" s="3">
        <v>4943.75</v>
      </c>
      <c r="E1714" s="3">
        <v>4957.8</v>
      </c>
      <c r="F1714" s="3">
        <v>158521953</v>
      </c>
      <c r="G1714" s="3">
        <f t="shared" si="105"/>
        <v>18.881403646422577</v>
      </c>
      <c r="H1714" s="3">
        <f t="shared" si="106"/>
        <v>18.834294475003752</v>
      </c>
      <c r="I1714" s="3">
        <f>COUNTIF(Expirydates!$A$2:$A$233,Analysis!A1714)</f>
        <v>0</v>
      </c>
      <c r="J1714" s="20">
        <f t="shared" si="104"/>
        <v>18.834294475003752</v>
      </c>
      <c r="K1714" s="3">
        <f>COUNTIF(Expirydates!$B$2:$B$233,Analysis!A1714)</f>
        <v>0</v>
      </c>
      <c r="L1714" s="3">
        <f t="shared" si="107"/>
        <v>18.834294475003752</v>
      </c>
      <c r="M1714" s="3">
        <f>COUNTIF(Expirydates!$C$2:$C$233,Analysis!A1714)</f>
        <v>0</v>
      </c>
    </row>
    <row r="1715" spans="1:13">
      <c r="A1715" s="8">
        <v>39580</v>
      </c>
      <c r="B1715" s="3">
        <v>4981</v>
      </c>
      <c r="C1715" s="3">
        <v>5021.75</v>
      </c>
      <c r="D1715" s="3">
        <v>4913.8</v>
      </c>
      <c r="E1715" s="3">
        <v>5012.6499999999996</v>
      </c>
      <c r="F1715" s="3">
        <v>151227287</v>
      </c>
      <c r="G1715" s="3">
        <f t="shared" si="105"/>
        <v>18.834294475003752</v>
      </c>
      <c r="H1715" s="3">
        <f t="shared" si="106"/>
        <v>18.774052019784154</v>
      </c>
      <c r="I1715" s="3">
        <f>COUNTIF(Expirydates!$A$2:$A$233,Analysis!A1715)</f>
        <v>0</v>
      </c>
      <c r="J1715" s="20">
        <f t="shared" si="104"/>
        <v>18.774052019784154</v>
      </c>
      <c r="K1715" s="3">
        <f>COUNTIF(Expirydates!$B$2:$B$233,Analysis!A1715)</f>
        <v>0</v>
      </c>
      <c r="L1715" s="3">
        <f t="shared" si="107"/>
        <v>18.774052019784154</v>
      </c>
      <c r="M1715" s="3">
        <f>COUNTIF(Expirydates!$C$2:$C$233,Analysis!A1715)</f>
        <v>0</v>
      </c>
    </row>
    <row r="1716" spans="1:13">
      <c r="A1716" s="8">
        <v>39577</v>
      </c>
      <c r="B1716" s="3">
        <v>5070.8500000000004</v>
      </c>
      <c r="C1716" s="3">
        <v>5087.6499999999996</v>
      </c>
      <c r="D1716" s="3">
        <v>4969.3999999999996</v>
      </c>
      <c r="E1716" s="3">
        <v>4982.6000000000004</v>
      </c>
      <c r="F1716" s="3">
        <v>142385969</v>
      </c>
      <c r="G1716" s="3">
        <f t="shared" si="105"/>
        <v>18.774052019784154</v>
      </c>
      <c r="H1716" s="3">
        <f t="shared" si="106"/>
        <v>18.661018700577667</v>
      </c>
      <c r="I1716" s="3">
        <f>COUNTIF(Expirydates!$A$2:$A$233,Analysis!A1716)</f>
        <v>0</v>
      </c>
      <c r="J1716" s="20">
        <f t="shared" si="104"/>
        <v>18.661018700577667</v>
      </c>
      <c r="K1716" s="3">
        <f>COUNTIF(Expirydates!$B$2:$B$233,Analysis!A1716)</f>
        <v>0</v>
      </c>
      <c r="L1716" s="3">
        <f t="shared" si="107"/>
        <v>18.661018700577667</v>
      </c>
      <c r="M1716" s="3">
        <f>COUNTIF(Expirydates!$C$2:$C$233,Analysis!A1716)</f>
        <v>0</v>
      </c>
    </row>
    <row r="1717" spans="1:13">
      <c r="A1717" s="8">
        <v>39576</v>
      </c>
      <c r="B1717" s="3">
        <v>5135.8</v>
      </c>
      <c r="C1717" s="3">
        <v>5143.05</v>
      </c>
      <c r="D1717" s="3">
        <v>5062.45</v>
      </c>
      <c r="E1717" s="3">
        <v>5081.7</v>
      </c>
      <c r="F1717" s="3">
        <v>127167885</v>
      </c>
      <c r="G1717" s="3">
        <f t="shared" si="105"/>
        <v>18.661018700577667</v>
      </c>
      <c r="H1717" s="3">
        <f t="shared" si="106"/>
        <v>18.848812009524924</v>
      </c>
      <c r="I1717" s="3">
        <f>COUNTIF(Expirydates!$A$2:$A$233,Analysis!A1717)</f>
        <v>0</v>
      </c>
      <c r="J1717" s="20">
        <f t="shared" si="104"/>
        <v>18.848812009524924</v>
      </c>
      <c r="K1717" s="3">
        <f>COUNTIF(Expirydates!$B$2:$B$233,Analysis!A1717)</f>
        <v>0</v>
      </c>
      <c r="L1717" s="3">
        <f t="shared" si="107"/>
        <v>18.848812009524924</v>
      </c>
      <c r="M1717" s="3">
        <f>COUNTIF(Expirydates!$C$2:$C$233,Analysis!A1717)</f>
        <v>0</v>
      </c>
    </row>
    <row r="1718" spans="1:13">
      <c r="A1718" s="8">
        <v>39575</v>
      </c>
      <c r="B1718" s="3">
        <v>5156.7</v>
      </c>
      <c r="C1718" s="3">
        <v>5159.05</v>
      </c>
      <c r="D1718" s="3">
        <v>5101.25</v>
      </c>
      <c r="E1718" s="3">
        <v>5135.5</v>
      </c>
      <c r="F1718" s="3">
        <v>153438748</v>
      </c>
      <c r="G1718" s="3">
        <f t="shared" si="105"/>
        <v>18.848812009524924</v>
      </c>
      <c r="H1718" s="3">
        <f t="shared" si="106"/>
        <v>18.696798228589003</v>
      </c>
      <c r="I1718" s="3">
        <f>COUNTIF(Expirydates!$A$2:$A$233,Analysis!A1718)</f>
        <v>0</v>
      </c>
      <c r="J1718" s="20">
        <f t="shared" si="104"/>
        <v>18.696798228589003</v>
      </c>
      <c r="K1718" s="3">
        <f>COUNTIF(Expirydates!$B$2:$B$233,Analysis!A1718)</f>
        <v>0</v>
      </c>
      <c r="L1718" s="3">
        <f t="shared" si="107"/>
        <v>18.696798228589003</v>
      </c>
      <c r="M1718" s="3">
        <f>COUNTIF(Expirydates!$C$2:$C$233,Analysis!A1718)</f>
        <v>0</v>
      </c>
    </row>
    <row r="1719" spans="1:13">
      <c r="A1719" s="8">
        <v>39574</v>
      </c>
      <c r="B1719" s="3">
        <v>5192.3500000000004</v>
      </c>
      <c r="C1719" s="3">
        <v>5206.5</v>
      </c>
      <c r="D1719" s="3">
        <v>5110.8999999999996</v>
      </c>
      <c r="E1719" s="3">
        <v>5144.6499999999996</v>
      </c>
      <c r="F1719" s="3">
        <v>131800270</v>
      </c>
      <c r="G1719" s="3">
        <f t="shared" si="105"/>
        <v>18.696798228589003</v>
      </c>
      <c r="H1719" s="3">
        <f t="shared" si="106"/>
        <v>18.648940799605828</v>
      </c>
      <c r="I1719" s="3">
        <f>COUNTIF(Expirydates!$A$2:$A$233,Analysis!A1719)</f>
        <v>0</v>
      </c>
      <c r="J1719" s="20">
        <f t="shared" si="104"/>
        <v>18.648940799605828</v>
      </c>
      <c r="K1719" s="3">
        <f>COUNTIF(Expirydates!$B$2:$B$233,Analysis!A1719)</f>
        <v>0</v>
      </c>
      <c r="L1719" s="3">
        <f t="shared" si="107"/>
        <v>18.648940799605828</v>
      </c>
      <c r="M1719" s="3">
        <f>COUNTIF(Expirydates!$C$2:$C$233,Analysis!A1719)</f>
        <v>0</v>
      </c>
    </row>
    <row r="1720" spans="1:13">
      <c r="A1720" s="8">
        <v>39573</v>
      </c>
      <c r="B1720" s="3">
        <v>5227.25</v>
      </c>
      <c r="C1720" s="3">
        <v>5254.5</v>
      </c>
      <c r="D1720" s="3">
        <v>5182.6000000000004</v>
      </c>
      <c r="E1720" s="3">
        <v>5192.25</v>
      </c>
      <c r="F1720" s="3">
        <v>125641202</v>
      </c>
      <c r="G1720" s="3">
        <f t="shared" si="105"/>
        <v>18.648940799605828</v>
      </c>
      <c r="H1720" s="3">
        <f t="shared" si="106"/>
        <v>18.692692673520064</v>
      </c>
      <c r="I1720" s="3">
        <f>COUNTIF(Expirydates!$A$2:$A$233,Analysis!A1720)</f>
        <v>0</v>
      </c>
      <c r="J1720" s="20">
        <f t="shared" si="104"/>
        <v>18.692692673520064</v>
      </c>
      <c r="K1720" s="3">
        <f>COUNTIF(Expirydates!$B$2:$B$233,Analysis!A1720)</f>
        <v>0</v>
      </c>
      <c r="L1720" s="3">
        <f t="shared" si="107"/>
        <v>18.692692673520064</v>
      </c>
      <c r="M1720" s="3">
        <f>COUNTIF(Expirydates!$C$2:$C$233,Analysis!A1720)</f>
        <v>0</v>
      </c>
    </row>
    <row r="1721" spans="1:13">
      <c r="A1721" s="8">
        <v>39570</v>
      </c>
      <c r="B1721" s="3">
        <v>5265.3</v>
      </c>
      <c r="C1721" s="3">
        <v>5298.85</v>
      </c>
      <c r="D1721" s="3">
        <v>5197.6000000000004</v>
      </c>
      <c r="E1721" s="3">
        <v>5228.2</v>
      </c>
      <c r="F1721" s="3">
        <v>131260266</v>
      </c>
      <c r="G1721" s="3">
        <f t="shared" si="105"/>
        <v>18.692692673520064</v>
      </c>
      <c r="H1721" s="3">
        <f t="shared" si="106"/>
        <v>18.801015609390749</v>
      </c>
      <c r="I1721" s="3">
        <f>COUNTIF(Expirydates!$A$2:$A$233,Analysis!A1721)</f>
        <v>0</v>
      </c>
      <c r="J1721" s="20">
        <f t="shared" si="104"/>
        <v>18.801015609390749</v>
      </c>
      <c r="K1721" s="3">
        <f>COUNTIF(Expirydates!$B$2:$B$233,Analysis!A1721)</f>
        <v>0</v>
      </c>
      <c r="L1721" s="3">
        <f t="shared" si="107"/>
        <v>18.801015609390749</v>
      </c>
      <c r="M1721" s="3">
        <f>COUNTIF(Expirydates!$C$2:$C$233,Analysis!A1721)</f>
        <v>0</v>
      </c>
    </row>
    <row r="1722" spans="1:13">
      <c r="A1722" s="8">
        <v>39568</v>
      </c>
      <c r="B1722" s="3">
        <v>5198.3500000000004</v>
      </c>
      <c r="C1722" s="3">
        <v>5230.75</v>
      </c>
      <c r="D1722" s="3">
        <v>5155.8500000000004</v>
      </c>
      <c r="E1722" s="3">
        <v>5165.8999999999996</v>
      </c>
      <c r="F1722" s="3">
        <v>146277434</v>
      </c>
      <c r="G1722" s="3">
        <f t="shared" si="105"/>
        <v>18.801015609390749</v>
      </c>
      <c r="H1722" s="3">
        <f t="shared" si="106"/>
        <v>19.186151120972443</v>
      </c>
      <c r="I1722" s="3">
        <f>COUNTIF(Expirydates!$A$2:$A$233,Analysis!A1722)</f>
        <v>0</v>
      </c>
      <c r="J1722" s="20">
        <f t="shared" si="104"/>
        <v>19.186151120972443</v>
      </c>
      <c r="K1722" s="3">
        <f>COUNTIF(Expirydates!$B$2:$B$233,Analysis!A1722)</f>
        <v>0</v>
      </c>
      <c r="L1722" s="3">
        <f t="shared" si="107"/>
        <v>19.186151120972443</v>
      </c>
      <c r="M1722" s="3">
        <f>COUNTIF(Expirydates!$C$2:$C$233,Analysis!A1722)</f>
        <v>0</v>
      </c>
    </row>
    <row r="1723" spans="1:13">
      <c r="A1723" s="8">
        <v>39567</v>
      </c>
      <c r="B1723" s="3">
        <v>5092.3999999999996</v>
      </c>
      <c r="C1723" s="3">
        <v>5210.8999999999996</v>
      </c>
      <c r="D1723" s="3">
        <v>5082.1499999999996</v>
      </c>
      <c r="E1723" s="3">
        <v>5195.5</v>
      </c>
      <c r="F1723" s="3">
        <v>215000545</v>
      </c>
      <c r="G1723" s="3">
        <f t="shared" si="105"/>
        <v>19.186151120972443</v>
      </c>
      <c r="H1723" s="3">
        <f t="shared" si="106"/>
        <v>18.523046817740823</v>
      </c>
      <c r="I1723" s="3">
        <f>COUNTIF(Expirydates!$A$2:$A$233,Analysis!A1723)</f>
        <v>0</v>
      </c>
      <c r="J1723" s="20">
        <f t="shared" si="104"/>
        <v>18.523046817740823</v>
      </c>
      <c r="K1723" s="3">
        <f>COUNTIF(Expirydates!$B$2:$B$233,Analysis!A1723)</f>
        <v>0</v>
      </c>
      <c r="L1723" s="3">
        <f t="shared" si="107"/>
        <v>18.523046817740823</v>
      </c>
      <c r="M1723" s="3">
        <f>COUNTIF(Expirydates!$C$2:$C$233,Analysis!A1723)</f>
        <v>0</v>
      </c>
    </row>
    <row r="1724" spans="1:13">
      <c r="A1724" s="8">
        <v>39566</v>
      </c>
      <c r="B1724" s="3">
        <v>5112.5</v>
      </c>
      <c r="C1724" s="3">
        <v>5147.45</v>
      </c>
      <c r="D1724" s="3">
        <v>5079.1499999999996</v>
      </c>
      <c r="E1724" s="3">
        <v>5089.6499999999996</v>
      </c>
      <c r="F1724" s="3">
        <v>110778893</v>
      </c>
      <c r="G1724" s="3">
        <f t="shared" si="105"/>
        <v>18.523046817740823</v>
      </c>
      <c r="H1724" s="3">
        <f t="shared" si="106"/>
        <v>18.716816389059552</v>
      </c>
      <c r="I1724" s="3">
        <f>COUNTIF(Expirydates!$A$2:$A$233,Analysis!A1724)</f>
        <v>0</v>
      </c>
      <c r="J1724" s="20">
        <f t="shared" si="104"/>
        <v>18.716816389059552</v>
      </c>
      <c r="K1724" s="3">
        <f>COUNTIF(Expirydates!$B$2:$B$233,Analysis!A1724)</f>
        <v>0</v>
      </c>
      <c r="L1724" s="3">
        <f t="shared" si="107"/>
        <v>18.716816389059552</v>
      </c>
      <c r="M1724" s="3">
        <f>COUNTIF(Expirydates!$C$2:$C$233,Analysis!A1724)</f>
        <v>0</v>
      </c>
    </row>
    <row r="1725" spans="1:13">
      <c r="A1725" s="8">
        <v>39563</v>
      </c>
      <c r="B1725" s="3">
        <v>4999.1499999999996</v>
      </c>
      <c r="C1725" s="3">
        <v>5117.7</v>
      </c>
      <c r="D1725" s="3">
        <v>4999.1499999999996</v>
      </c>
      <c r="E1725" s="3">
        <v>5111.7</v>
      </c>
      <c r="F1725" s="3">
        <v>134465254</v>
      </c>
      <c r="G1725" s="3">
        <f t="shared" si="105"/>
        <v>18.716816389059552</v>
      </c>
      <c r="H1725" s="3">
        <f t="shared" si="106"/>
        <v>18.854334577016097</v>
      </c>
      <c r="I1725" s="3">
        <f>COUNTIF(Expirydates!$A$2:$A$233,Analysis!A1725)</f>
        <v>0</v>
      </c>
      <c r="J1725" s="20">
        <f t="shared" si="104"/>
        <v>18.854334577016097</v>
      </c>
      <c r="K1725" s="3">
        <f>COUNTIF(Expirydates!$B$2:$B$233,Analysis!A1725)</f>
        <v>1</v>
      </c>
      <c r="L1725" s="3">
        <f t="shared" si="107"/>
        <v>18.854334577016097</v>
      </c>
      <c r="M1725" s="3">
        <f>COUNTIF(Expirydates!$C$2:$C$233,Analysis!A1725)</f>
        <v>0</v>
      </c>
    </row>
    <row r="1726" spans="1:13">
      <c r="A1726" s="8">
        <v>39562</v>
      </c>
      <c r="B1726" s="3">
        <v>5022.8999999999996</v>
      </c>
      <c r="C1726" s="3">
        <v>5072.7</v>
      </c>
      <c r="D1726" s="3">
        <v>4991.3500000000004</v>
      </c>
      <c r="E1726" s="3">
        <v>4999.8500000000004</v>
      </c>
      <c r="F1726" s="3">
        <v>154288468</v>
      </c>
      <c r="G1726" s="3">
        <f t="shared" si="105"/>
        <v>18.854334577016097</v>
      </c>
      <c r="H1726" s="3">
        <f t="shared" si="106"/>
        <v>18.800225017848021</v>
      </c>
      <c r="I1726" s="3">
        <f>COUNTIF(Expirydates!$A$2:$A$233,Analysis!A1726)</f>
        <v>1</v>
      </c>
      <c r="J1726" s="20">
        <f t="shared" si="104"/>
        <v>18.800225017848021</v>
      </c>
      <c r="K1726" s="3">
        <f>COUNTIF(Expirydates!$B$2:$B$233,Analysis!A1726)</f>
        <v>0</v>
      </c>
      <c r="L1726" s="3">
        <f t="shared" si="107"/>
        <v>18.800225017848021</v>
      </c>
      <c r="M1726" s="3">
        <f>COUNTIF(Expirydates!$C$2:$C$233,Analysis!A1726)</f>
        <v>0</v>
      </c>
    </row>
    <row r="1727" spans="1:13">
      <c r="A1727" s="8">
        <v>39561</v>
      </c>
      <c r="B1727" s="3">
        <v>5044.3500000000004</v>
      </c>
      <c r="C1727" s="3">
        <v>5083.5</v>
      </c>
      <c r="D1727" s="3">
        <v>5003.55</v>
      </c>
      <c r="E1727" s="3">
        <v>5022.8</v>
      </c>
      <c r="F1727" s="3">
        <v>146161834</v>
      </c>
      <c r="G1727" s="3">
        <f t="shared" si="105"/>
        <v>18.800225017848021</v>
      </c>
      <c r="H1727" s="3">
        <f t="shared" si="106"/>
        <v>18.658414640623008</v>
      </c>
      <c r="I1727" s="3">
        <f>COUNTIF(Expirydates!$A$2:$A$233,Analysis!A1727)</f>
        <v>0</v>
      </c>
      <c r="J1727" s="20">
        <f t="shared" si="104"/>
        <v>18.658414640623008</v>
      </c>
      <c r="K1727" s="3">
        <f>COUNTIF(Expirydates!$B$2:$B$233,Analysis!A1727)</f>
        <v>0</v>
      </c>
      <c r="L1727" s="3">
        <f t="shared" si="107"/>
        <v>18.658414640623008</v>
      </c>
      <c r="M1727" s="3">
        <f>COUNTIF(Expirydates!$C$2:$C$233,Analysis!A1727)</f>
        <v>0</v>
      </c>
    </row>
    <row r="1728" spans="1:13">
      <c r="A1728" s="8">
        <v>39560</v>
      </c>
      <c r="B1728" s="3">
        <v>5037.05</v>
      </c>
      <c r="C1728" s="3">
        <v>5074.25</v>
      </c>
      <c r="D1728" s="3">
        <v>4994.05</v>
      </c>
      <c r="E1728" s="3">
        <v>5049.3</v>
      </c>
      <c r="F1728" s="3">
        <v>126837163</v>
      </c>
      <c r="G1728" s="3">
        <f t="shared" si="105"/>
        <v>18.658414640623008</v>
      </c>
      <c r="H1728" s="3">
        <f t="shared" si="106"/>
        <v>18.521443576444511</v>
      </c>
      <c r="I1728" s="3">
        <f>COUNTIF(Expirydates!$A$2:$A$233,Analysis!A1728)</f>
        <v>0</v>
      </c>
      <c r="J1728" s="20">
        <f t="shared" si="104"/>
        <v>18.521443576444511</v>
      </c>
      <c r="K1728" s="3">
        <f>COUNTIF(Expirydates!$B$2:$B$233,Analysis!A1728)</f>
        <v>0</v>
      </c>
      <c r="L1728" s="3">
        <f t="shared" si="107"/>
        <v>18.521443576444511</v>
      </c>
      <c r="M1728" s="3">
        <f>COUNTIF(Expirydates!$C$2:$C$233,Analysis!A1728)</f>
        <v>0</v>
      </c>
    </row>
    <row r="1729" spans="1:13">
      <c r="A1729" s="8">
        <v>39559</v>
      </c>
      <c r="B1729" s="3">
        <v>4955.8999999999996</v>
      </c>
      <c r="C1729" s="3">
        <v>5053.3999999999996</v>
      </c>
      <c r="D1729" s="3">
        <v>4955.8999999999996</v>
      </c>
      <c r="E1729" s="3">
        <v>5037</v>
      </c>
      <c r="F1729" s="3">
        <v>110601430</v>
      </c>
      <c r="G1729" s="3">
        <f t="shared" si="105"/>
        <v>18.521443576444511</v>
      </c>
      <c r="H1729" s="3">
        <f t="shared" si="106"/>
        <v>18.722883319281944</v>
      </c>
      <c r="I1729" s="3">
        <f>COUNTIF(Expirydates!$A$2:$A$233,Analysis!A1729)</f>
        <v>0</v>
      </c>
      <c r="J1729" s="20">
        <f t="shared" si="104"/>
        <v>18.722883319281944</v>
      </c>
      <c r="K1729" s="3">
        <f>COUNTIF(Expirydates!$B$2:$B$233,Analysis!A1729)</f>
        <v>0</v>
      </c>
      <c r="L1729" s="3">
        <f t="shared" si="107"/>
        <v>18.722883319281944</v>
      </c>
      <c r="M1729" s="3">
        <f>COUNTIF(Expirydates!$C$2:$C$233,Analysis!A1729)</f>
        <v>0</v>
      </c>
    </row>
    <row r="1730" spans="1:13">
      <c r="A1730" s="8">
        <v>39555</v>
      </c>
      <c r="B1730" s="3">
        <v>4890.6000000000004</v>
      </c>
      <c r="C1730" s="3">
        <v>4984.95</v>
      </c>
      <c r="D1730" s="3">
        <v>4889.6499999999996</v>
      </c>
      <c r="E1730" s="3">
        <v>4958.3999999999996</v>
      </c>
      <c r="F1730" s="3">
        <v>135283525</v>
      </c>
      <c r="G1730" s="3">
        <f t="shared" si="105"/>
        <v>18.722883319281944</v>
      </c>
      <c r="H1730" s="3">
        <f t="shared" si="106"/>
        <v>18.738035180158501</v>
      </c>
      <c r="I1730" s="3">
        <f>COUNTIF(Expirydates!$A$2:$A$233,Analysis!A1730)</f>
        <v>0</v>
      </c>
      <c r="J1730" s="20">
        <f t="shared" ref="J1730:J1793" si="108">H1730</f>
        <v>18.738035180158501</v>
      </c>
      <c r="K1730" s="3">
        <f>COUNTIF(Expirydates!$B$2:$B$233,Analysis!A1730)</f>
        <v>0</v>
      </c>
      <c r="L1730" s="3">
        <f t="shared" si="107"/>
        <v>18.738035180158501</v>
      </c>
      <c r="M1730" s="3">
        <f>COUNTIF(Expirydates!$C$2:$C$233,Analysis!A1730)</f>
        <v>1</v>
      </c>
    </row>
    <row r="1731" spans="1:13">
      <c r="A1731" s="8">
        <v>39554</v>
      </c>
      <c r="B1731" s="3">
        <v>4881.6499999999996</v>
      </c>
      <c r="C1731" s="3">
        <v>4951.3999999999996</v>
      </c>
      <c r="D1731" s="3">
        <v>4874.05</v>
      </c>
      <c r="E1731" s="3">
        <v>4887.3</v>
      </c>
      <c r="F1731" s="3">
        <v>137348930</v>
      </c>
      <c r="G1731" s="3">
        <f t="shared" ref="G1730:H1794" si="109">LN(F1731)</f>
        <v>18.738035180158501</v>
      </c>
      <c r="H1731" s="3">
        <f t="shared" ref="H1731:H1794" si="110">LN(F1732)</f>
        <v>18.840269784740656</v>
      </c>
      <c r="I1731" s="3">
        <f>COUNTIF(Expirydates!$A$2:$A$233,Analysis!A1731)</f>
        <v>0</v>
      </c>
      <c r="J1731" s="20">
        <f t="shared" si="108"/>
        <v>18.840269784740656</v>
      </c>
      <c r="K1731" s="3">
        <f>COUNTIF(Expirydates!$B$2:$B$233,Analysis!A1731)</f>
        <v>0</v>
      </c>
      <c r="L1731" s="3">
        <f t="shared" ref="L1731:L1794" si="111">H1731</f>
        <v>18.840269784740656</v>
      </c>
      <c r="M1731" s="3">
        <f>COUNTIF(Expirydates!$C$2:$C$233,Analysis!A1731)</f>
        <v>0</v>
      </c>
    </row>
    <row r="1732" spans="1:13">
      <c r="A1732" s="8">
        <v>39553</v>
      </c>
      <c r="B1732" s="3">
        <v>4779.95</v>
      </c>
      <c r="C1732" s="3">
        <v>4917.1000000000004</v>
      </c>
      <c r="D1732" s="3">
        <v>4708.3</v>
      </c>
      <c r="E1732" s="3">
        <v>4879.6499999999996</v>
      </c>
      <c r="F1732" s="3">
        <v>152133622</v>
      </c>
      <c r="G1732" s="3">
        <f t="shared" si="109"/>
        <v>18.840269784740656</v>
      </c>
      <c r="H1732" s="3">
        <f t="shared" si="110"/>
        <v>18.704167202110956</v>
      </c>
      <c r="I1732" s="3">
        <f>COUNTIF(Expirydates!$A$2:$A$233,Analysis!A1732)</f>
        <v>0</v>
      </c>
      <c r="J1732" s="20">
        <f t="shared" si="108"/>
        <v>18.704167202110956</v>
      </c>
      <c r="K1732" s="3">
        <f>COUNTIF(Expirydates!$B$2:$B$233,Analysis!A1732)</f>
        <v>0</v>
      </c>
      <c r="L1732" s="3">
        <f t="shared" si="111"/>
        <v>18.704167202110956</v>
      </c>
      <c r="M1732" s="3">
        <f>COUNTIF(Expirydates!$C$2:$C$233,Analysis!A1732)</f>
        <v>0</v>
      </c>
    </row>
    <row r="1733" spans="1:13">
      <c r="A1733" s="8">
        <v>39549</v>
      </c>
      <c r="B1733" s="3">
        <v>4734.3500000000004</v>
      </c>
      <c r="C1733" s="3">
        <v>4817.3999999999996</v>
      </c>
      <c r="D1733" s="3">
        <v>4727.25</v>
      </c>
      <c r="E1733" s="3">
        <v>4777.8</v>
      </c>
      <c r="F1733" s="3">
        <v>132775090</v>
      </c>
      <c r="G1733" s="3">
        <f t="shared" si="109"/>
        <v>18.704167202110956</v>
      </c>
      <c r="H1733" s="3">
        <f t="shared" si="110"/>
        <v>18.827122954540386</v>
      </c>
      <c r="I1733" s="3">
        <f>COUNTIF(Expirydates!$A$2:$A$233,Analysis!A1733)</f>
        <v>0</v>
      </c>
      <c r="J1733" s="20">
        <f t="shared" si="108"/>
        <v>18.827122954540386</v>
      </c>
      <c r="K1733" s="3">
        <f>COUNTIF(Expirydates!$B$2:$B$233,Analysis!A1733)</f>
        <v>0</v>
      </c>
      <c r="L1733" s="3">
        <f t="shared" si="111"/>
        <v>18.827122954540386</v>
      </c>
      <c r="M1733" s="3">
        <f>COUNTIF(Expirydates!$C$2:$C$233,Analysis!A1733)</f>
        <v>0</v>
      </c>
    </row>
    <row r="1734" spans="1:13">
      <c r="A1734" s="8">
        <v>39548</v>
      </c>
      <c r="B1734" s="3">
        <v>4747.55</v>
      </c>
      <c r="C1734" s="3">
        <v>4799.5</v>
      </c>
      <c r="D1734" s="3">
        <v>4720.8999999999996</v>
      </c>
      <c r="E1734" s="3">
        <v>4733</v>
      </c>
      <c r="F1734" s="3">
        <v>150146637</v>
      </c>
      <c r="G1734" s="3">
        <f t="shared" si="109"/>
        <v>18.827122954540386</v>
      </c>
      <c r="H1734" s="3">
        <f t="shared" si="110"/>
        <v>18.434880892908488</v>
      </c>
      <c r="I1734" s="3">
        <f>COUNTIF(Expirydates!$A$2:$A$233,Analysis!A1734)</f>
        <v>0</v>
      </c>
      <c r="J1734" s="20">
        <f t="shared" si="108"/>
        <v>18.434880892908488</v>
      </c>
      <c r="K1734" s="3">
        <f>COUNTIF(Expirydates!$B$2:$B$233,Analysis!A1734)</f>
        <v>0</v>
      </c>
      <c r="L1734" s="3">
        <f t="shared" si="111"/>
        <v>18.434880892908488</v>
      </c>
      <c r="M1734" s="3">
        <f>COUNTIF(Expirydates!$C$2:$C$233,Analysis!A1734)</f>
        <v>0</v>
      </c>
    </row>
    <row r="1735" spans="1:13">
      <c r="A1735" s="8">
        <v>39547</v>
      </c>
      <c r="B1735" s="3">
        <v>4707.05</v>
      </c>
      <c r="C1735" s="3">
        <v>4758.25</v>
      </c>
      <c r="D1735" s="3">
        <v>4667.5</v>
      </c>
      <c r="E1735" s="3">
        <v>4747.05</v>
      </c>
      <c r="F1735" s="3">
        <v>101430145</v>
      </c>
      <c r="G1735" s="3">
        <f t="shared" si="109"/>
        <v>18.434880892908488</v>
      </c>
      <c r="H1735" s="3">
        <f t="shared" si="110"/>
        <v>18.549808631614546</v>
      </c>
      <c r="I1735" s="3">
        <f>COUNTIF(Expirydates!$A$2:$A$233,Analysis!A1735)</f>
        <v>0</v>
      </c>
      <c r="J1735" s="20">
        <f t="shared" si="108"/>
        <v>18.549808631614546</v>
      </c>
      <c r="K1735" s="3">
        <f>COUNTIF(Expirydates!$B$2:$B$233,Analysis!A1735)</f>
        <v>0</v>
      </c>
      <c r="L1735" s="3">
        <f t="shared" si="111"/>
        <v>18.549808631614546</v>
      </c>
      <c r="M1735" s="3">
        <f>COUNTIF(Expirydates!$C$2:$C$233,Analysis!A1735)</f>
        <v>0</v>
      </c>
    </row>
    <row r="1736" spans="1:13">
      <c r="A1736" s="8">
        <v>39546</v>
      </c>
      <c r="B1736" s="3">
        <v>4760.6499999999996</v>
      </c>
      <c r="C1736" s="3">
        <v>4769.55</v>
      </c>
      <c r="D1736" s="3">
        <v>4677.8</v>
      </c>
      <c r="E1736" s="3">
        <v>4709.6499999999996</v>
      </c>
      <c r="F1736" s="3">
        <v>113783563</v>
      </c>
      <c r="G1736" s="3">
        <f t="shared" si="109"/>
        <v>18.549808631614546</v>
      </c>
      <c r="H1736" s="3">
        <f t="shared" si="110"/>
        <v>18.643224827621747</v>
      </c>
      <c r="I1736" s="3">
        <f>COUNTIF(Expirydates!$A$2:$A$233,Analysis!A1736)</f>
        <v>0</v>
      </c>
      <c r="J1736" s="20">
        <f t="shared" si="108"/>
        <v>18.643224827621747</v>
      </c>
      <c r="K1736" s="3">
        <f>COUNTIF(Expirydates!$B$2:$B$233,Analysis!A1736)</f>
        <v>0</v>
      </c>
      <c r="L1736" s="3">
        <f t="shared" si="111"/>
        <v>18.643224827621747</v>
      </c>
      <c r="M1736" s="3">
        <f>COUNTIF(Expirydates!$C$2:$C$233,Analysis!A1736)</f>
        <v>0</v>
      </c>
    </row>
    <row r="1737" spans="1:13">
      <c r="A1737" s="8">
        <v>39545</v>
      </c>
      <c r="B1737" s="3">
        <v>4631.3500000000004</v>
      </c>
      <c r="C1737" s="3">
        <v>4798.55</v>
      </c>
      <c r="D1737" s="3">
        <v>4628.8</v>
      </c>
      <c r="E1737" s="3">
        <v>4761.2</v>
      </c>
      <c r="F1737" s="3">
        <v>124925089</v>
      </c>
      <c r="G1737" s="3">
        <f t="shared" si="109"/>
        <v>18.643224827621747</v>
      </c>
      <c r="H1737" s="3">
        <f t="shared" si="110"/>
        <v>18.699401349638688</v>
      </c>
      <c r="I1737" s="3">
        <f>COUNTIF(Expirydates!$A$2:$A$233,Analysis!A1737)</f>
        <v>0</v>
      </c>
      <c r="J1737" s="20">
        <f t="shared" si="108"/>
        <v>18.699401349638688</v>
      </c>
      <c r="K1737" s="3">
        <f>COUNTIF(Expirydates!$B$2:$B$233,Analysis!A1737)</f>
        <v>0</v>
      </c>
      <c r="L1737" s="3">
        <f t="shared" si="111"/>
        <v>18.699401349638688</v>
      </c>
      <c r="M1737" s="3">
        <f>COUNTIF(Expirydates!$C$2:$C$233,Analysis!A1737)</f>
        <v>0</v>
      </c>
    </row>
    <row r="1738" spans="1:13">
      <c r="A1738" s="8">
        <v>39542</v>
      </c>
      <c r="B1738" s="3">
        <v>4766.7</v>
      </c>
      <c r="C1738" s="3">
        <v>4791.7</v>
      </c>
      <c r="D1738" s="3">
        <v>4632.7</v>
      </c>
      <c r="E1738" s="3">
        <v>4647</v>
      </c>
      <c r="F1738" s="3">
        <v>132143809</v>
      </c>
      <c r="G1738" s="3">
        <f t="shared" si="109"/>
        <v>18.699401349638688</v>
      </c>
      <c r="H1738" s="3">
        <f t="shared" si="110"/>
        <v>18.687521481738198</v>
      </c>
      <c r="I1738" s="3">
        <f>COUNTIF(Expirydates!$A$2:$A$233,Analysis!A1738)</f>
        <v>0</v>
      </c>
      <c r="J1738" s="20">
        <f t="shared" si="108"/>
        <v>18.687521481738198</v>
      </c>
      <c r="K1738" s="3">
        <f>COUNTIF(Expirydates!$B$2:$B$233,Analysis!A1738)</f>
        <v>0</v>
      </c>
      <c r="L1738" s="3">
        <f t="shared" si="111"/>
        <v>18.687521481738198</v>
      </c>
      <c r="M1738" s="3">
        <f>COUNTIF(Expirydates!$C$2:$C$233,Analysis!A1738)</f>
        <v>0</v>
      </c>
    </row>
    <row r="1739" spans="1:13">
      <c r="A1739" s="8">
        <v>39541</v>
      </c>
      <c r="B1739" s="3">
        <v>4753.8999999999996</v>
      </c>
      <c r="C1739" s="3">
        <v>4833.25</v>
      </c>
      <c r="D1739" s="3">
        <v>4738.2</v>
      </c>
      <c r="E1739" s="3">
        <v>4771.6000000000004</v>
      </c>
      <c r="F1739" s="3">
        <v>130583246</v>
      </c>
      <c r="G1739" s="3">
        <f t="shared" si="109"/>
        <v>18.687521481738198</v>
      </c>
      <c r="H1739" s="3">
        <f t="shared" si="110"/>
        <v>18.566322116381823</v>
      </c>
      <c r="I1739" s="3">
        <f>COUNTIF(Expirydates!$A$2:$A$233,Analysis!A1739)</f>
        <v>0</v>
      </c>
      <c r="J1739" s="20">
        <f t="shared" si="108"/>
        <v>18.566322116381823</v>
      </c>
      <c r="K1739" s="3">
        <f>COUNTIF(Expirydates!$B$2:$B$233,Analysis!A1739)</f>
        <v>0</v>
      </c>
      <c r="L1739" s="3">
        <f t="shared" si="111"/>
        <v>18.566322116381823</v>
      </c>
      <c r="M1739" s="3">
        <f>COUNTIF(Expirydates!$C$2:$C$233,Analysis!A1739)</f>
        <v>0</v>
      </c>
    </row>
    <row r="1740" spans="1:13">
      <c r="A1740" s="8">
        <v>39540</v>
      </c>
      <c r="B1740" s="3">
        <v>4741.3999999999996</v>
      </c>
      <c r="C1740" s="3">
        <v>4916.75</v>
      </c>
      <c r="D1740" s="3">
        <v>4741.3999999999996</v>
      </c>
      <c r="E1740" s="3">
        <v>4754.2</v>
      </c>
      <c r="F1740" s="3">
        <v>115678126</v>
      </c>
      <c r="G1740" s="3">
        <f t="shared" si="109"/>
        <v>18.566322116381823</v>
      </c>
      <c r="H1740" s="3">
        <f t="shared" si="110"/>
        <v>18.601991064619373</v>
      </c>
      <c r="I1740" s="3">
        <f>COUNTIF(Expirydates!$A$2:$A$233,Analysis!A1740)</f>
        <v>0</v>
      </c>
      <c r="J1740" s="20">
        <f t="shared" si="108"/>
        <v>18.601991064619373</v>
      </c>
      <c r="K1740" s="3">
        <f>COUNTIF(Expirydates!$B$2:$B$233,Analysis!A1740)</f>
        <v>0</v>
      </c>
      <c r="L1740" s="3">
        <f t="shared" si="111"/>
        <v>18.601991064619373</v>
      </c>
      <c r="M1740" s="3">
        <f>COUNTIF(Expirydates!$C$2:$C$233,Analysis!A1740)</f>
        <v>0</v>
      </c>
    </row>
    <row r="1741" spans="1:13">
      <c r="A1741" s="8">
        <v>39539</v>
      </c>
      <c r="B1741" s="3">
        <v>4735.6499999999996</v>
      </c>
      <c r="C1741" s="3">
        <v>4800.75</v>
      </c>
      <c r="D1741" s="3">
        <v>4628.75</v>
      </c>
      <c r="E1741" s="3">
        <v>4739.55</v>
      </c>
      <c r="F1741" s="3">
        <v>119878713</v>
      </c>
      <c r="G1741" s="3">
        <f t="shared" si="109"/>
        <v>18.601991064619373</v>
      </c>
      <c r="H1741" s="3">
        <f t="shared" si="110"/>
        <v>18.826739675712361</v>
      </c>
      <c r="I1741" s="3">
        <f>COUNTIF(Expirydates!$A$2:$A$233,Analysis!A1741)</f>
        <v>0</v>
      </c>
      <c r="J1741" s="20">
        <f t="shared" si="108"/>
        <v>18.826739675712361</v>
      </c>
      <c r="K1741" s="3">
        <f>COUNTIF(Expirydates!$B$2:$B$233,Analysis!A1741)</f>
        <v>0</v>
      </c>
      <c r="L1741" s="3">
        <f t="shared" si="111"/>
        <v>18.826739675712361</v>
      </c>
      <c r="M1741" s="3">
        <f>COUNTIF(Expirydates!$C$2:$C$233,Analysis!A1741)</f>
        <v>0</v>
      </c>
    </row>
    <row r="1742" spans="1:13">
      <c r="A1742" s="8">
        <v>39538</v>
      </c>
      <c r="B1742" s="3">
        <v>4942.1499999999996</v>
      </c>
      <c r="C1742" s="3">
        <v>4947</v>
      </c>
      <c r="D1742" s="3">
        <v>4703.8500000000004</v>
      </c>
      <c r="E1742" s="3">
        <v>4734.5</v>
      </c>
      <c r="F1742" s="3">
        <v>150089100</v>
      </c>
      <c r="G1742" s="3">
        <f t="shared" si="109"/>
        <v>18.826739675712361</v>
      </c>
      <c r="H1742" s="3">
        <f t="shared" si="110"/>
        <v>18.916237859033185</v>
      </c>
      <c r="I1742" s="3">
        <f>COUNTIF(Expirydates!$A$2:$A$233,Analysis!A1742)</f>
        <v>0</v>
      </c>
      <c r="J1742" s="20">
        <f t="shared" si="108"/>
        <v>18.916237859033185</v>
      </c>
      <c r="K1742" s="3">
        <f>COUNTIF(Expirydates!$B$2:$B$233,Analysis!A1742)</f>
        <v>0</v>
      </c>
      <c r="L1742" s="3">
        <f t="shared" si="111"/>
        <v>18.916237859033185</v>
      </c>
      <c r="M1742" s="3">
        <f>COUNTIF(Expirydates!$C$2:$C$233,Analysis!A1742)</f>
        <v>0</v>
      </c>
    </row>
    <row r="1743" spans="1:13">
      <c r="A1743" s="8">
        <v>39535</v>
      </c>
      <c r="B1743" s="3">
        <v>4830</v>
      </c>
      <c r="C1743" s="3">
        <v>4970.8</v>
      </c>
      <c r="D1743" s="3">
        <v>4796.3500000000004</v>
      </c>
      <c r="E1743" s="3">
        <v>4942</v>
      </c>
      <c r="F1743" s="3">
        <v>164141244</v>
      </c>
      <c r="G1743" s="3">
        <f t="shared" si="109"/>
        <v>18.916237859033185</v>
      </c>
      <c r="H1743" s="3">
        <f t="shared" si="110"/>
        <v>19.00910784262188</v>
      </c>
      <c r="I1743" s="3">
        <f>COUNTIF(Expirydates!$A$2:$A$233,Analysis!A1743)</f>
        <v>0</v>
      </c>
      <c r="J1743" s="20">
        <f t="shared" si="108"/>
        <v>19.00910784262188</v>
      </c>
      <c r="K1743" s="3">
        <f>COUNTIF(Expirydates!$B$2:$B$233,Analysis!A1743)</f>
        <v>1</v>
      </c>
      <c r="L1743" s="3">
        <f t="shared" si="111"/>
        <v>19.00910784262188</v>
      </c>
      <c r="M1743" s="3">
        <f>COUNTIF(Expirydates!$C$2:$C$233,Analysis!A1743)</f>
        <v>0</v>
      </c>
    </row>
    <row r="1744" spans="1:13">
      <c r="A1744" s="8">
        <v>39534</v>
      </c>
      <c r="B1744" s="3">
        <v>4828.8</v>
      </c>
      <c r="C1744" s="3">
        <v>4863.75</v>
      </c>
      <c r="D1744" s="3">
        <v>4769.6000000000004</v>
      </c>
      <c r="E1744" s="3">
        <v>4830.25</v>
      </c>
      <c r="F1744" s="3">
        <v>180115315</v>
      </c>
      <c r="G1744" s="3">
        <f t="shared" si="109"/>
        <v>19.00910784262188</v>
      </c>
      <c r="H1744" s="3">
        <f t="shared" si="110"/>
        <v>18.654647362006649</v>
      </c>
      <c r="I1744" s="3">
        <f>COUNTIF(Expirydates!$A$2:$A$233,Analysis!A1744)</f>
        <v>1</v>
      </c>
      <c r="J1744" s="20">
        <f t="shared" si="108"/>
        <v>18.654647362006649</v>
      </c>
      <c r="K1744" s="3">
        <f>COUNTIF(Expirydates!$B$2:$B$233,Analysis!A1744)</f>
        <v>0</v>
      </c>
      <c r="L1744" s="3">
        <f t="shared" si="111"/>
        <v>18.654647362006649</v>
      </c>
      <c r="M1744" s="3">
        <f>COUNTIF(Expirydates!$C$2:$C$233,Analysis!A1744)</f>
        <v>0</v>
      </c>
    </row>
    <row r="1745" spans="1:13">
      <c r="A1745" s="8">
        <v>39533</v>
      </c>
      <c r="B1745" s="3">
        <v>4878.7</v>
      </c>
      <c r="C1745" s="3">
        <v>4912.3</v>
      </c>
      <c r="D1745" s="3">
        <v>4808.6499999999996</v>
      </c>
      <c r="E1745" s="3">
        <v>4828.8500000000004</v>
      </c>
      <c r="F1745" s="3">
        <v>126360231</v>
      </c>
      <c r="G1745" s="3">
        <f t="shared" si="109"/>
        <v>18.654647362006649</v>
      </c>
      <c r="H1745" s="3">
        <f t="shared" si="110"/>
        <v>18.796382464292794</v>
      </c>
      <c r="I1745" s="3">
        <f>COUNTIF(Expirydates!$A$2:$A$233,Analysis!A1745)</f>
        <v>0</v>
      </c>
      <c r="J1745" s="20">
        <f t="shared" si="108"/>
        <v>18.796382464292794</v>
      </c>
      <c r="K1745" s="3">
        <f>COUNTIF(Expirydates!$B$2:$B$233,Analysis!A1745)</f>
        <v>0</v>
      </c>
      <c r="L1745" s="3">
        <f t="shared" si="111"/>
        <v>18.796382464292794</v>
      </c>
      <c r="M1745" s="3">
        <f>COUNTIF(Expirydates!$C$2:$C$233,Analysis!A1745)</f>
        <v>0</v>
      </c>
    </row>
    <row r="1746" spans="1:13">
      <c r="A1746" s="8">
        <v>39532</v>
      </c>
      <c r="B1746" s="3">
        <v>4616.8</v>
      </c>
      <c r="C1746" s="3">
        <v>4896.8</v>
      </c>
      <c r="D1746" s="3">
        <v>4616.8</v>
      </c>
      <c r="E1746" s="3">
        <v>4877.5</v>
      </c>
      <c r="F1746" s="3">
        <v>145601277</v>
      </c>
      <c r="G1746" s="3">
        <f t="shared" si="109"/>
        <v>18.796382464292794</v>
      </c>
      <c r="H1746" s="3">
        <f t="shared" si="110"/>
        <v>18.635648363236289</v>
      </c>
      <c r="I1746" s="3">
        <f>COUNTIF(Expirydates!$A$2:$A$233,Analysis!A1746)</f>
        <v>0</v>
      </c>
      <c r="J1746" s="20">
        <f t="shared" si="108"/>
        <v>18.635648363236289</v>
      </c>
      <c r="K1746" s="3">
        <f>COUNTIF(Expirydates!$B$2:$B$233,Analysis!A1746)</f>
        <v>0</v>
      </c>
      <c r="L1746" s="3">
        <f t="shared" si="111"/>
        <v>18.635648363236289</v>
      </c>
      <c r="M1746" s="3">
        <f>COUNTIF(Expirydates!$C$2:$C$233,Analysis!A1746)</f>
        <v>0</v>
      </c>
    </row>
    <row r="1747" spans="1:13">
      <c r="A1747" s="8">
        <v>39531</v>
      </c>
      <c r="B1747" s="3">
        <v>4576.8</v>
      </c>
      <c r="C1747" s="3">
        <v>4649.45</v>
      </c>
      <c r="D1747" s="3">
        <v>4539.8</v>
      </c>
      <c r="E1747" s="3">
        <v>4609.8500000000004</v>
      </c>
      <c r="F1747" s="3">
        <v>123982175</v>
      </c>
      <c r="G1747" s="3">
        <f t="shared" si="109"/>
        <v>18.635648363236289</v>
      </c>
      <c r="H1747" s="3">
        <f t="shared" si="110"/>
        <v>18.915582574409783</v>
      </c>
      <c r="I1747" s="3">
        <f>COUNTIF(Expirydates!$A$2:$A$233,Analysis!A1747)</f>
        <v>0</v>
      </c>
      <c r="J1747" s="20">
        <f t="shared" si="108"/>
        <v>18.915582574409783</v>
      </c>
      <c r="K1747" s="3">
        <f>COUNTIF(Expirydates!$B$2:$B$233,Analysis!A1747)</f>
        <v>0</v>
      </c>
      <c r="L1747" s="3">
        <f t="shared" si="111"/>
        <v>18.915582574409783</v>
      </c>
      <c r="M1747" s="3">
        <f>COUNTIF(Expirydates!$C$2:$C$233,Analysis!A1747)</f>
        <v>0</v>
      </c>
    </row>
    <row r="1748" spans="1:13">
      <c r="A1748" s="8">
        <v>39526</v>
      </c>
      <c r="B1748" s="3">
        <v>4534.75</v>
      </c>
      <c r="C1748" s="3">
        <v>4718.3999999999996</v>
      </c>
      <c r="D1748" s="3">
        <v>4533.8999999999996</v>
      </c>
      <c r="E1748" s="3">
        <v>4573.95</v>
      </c>
      <c r="F1748" s="3">
        <v>164033720</v>
      </c>
      <c r="G1748" s="3">
        <f t="shared" si="109"/>
        <v>18.915582574409783</v>
      </c>
      <c r="H1748" s="3">
        <f t="shared" si="110"/>
        <v>18.951431816883385</v>
      </c>
      <c r="I1748" s="3">
        <f>COUNTIF(Expirydates!$A$2:$A$233,Analysis!A1748)</f>
        <v>0</v>
      </c>
      <c r="J1748" s="20">
        <f t="shared" si="108"/>
        <v>18.951431816883385</v>
      </c>
      <c r="K1748" s="3">
        <f>COUNTIF(Expirydates!$B$2:$B$233,Analysis!A1748)</f>
        <v>0</v>
      </c>
      <c r="L1748" s="3">
        <f t="shared" si="111"/>
        <v>18.951431816883385</v>
      </c>
      <c r="M1748" s="3">
        <f>COUNTIF(Expirydates!$C$2:$C$233,Analysis!A1748)</f>
        <v>0</v>
      </c>
    </row>
    <row r="1749" spans="1:13">
      <c r="A1749" s="8">
        <v>39525</v>
      </c>
      <c r="B1749" s="3">
        <v>4519.8999999999996</v>
      </c>
      <c r="C1749" s="3">
        <v>4617.95</v>
      </c>
      <c r="D1749" s="3">
        <v>4468.55</v>
      </c>
      <c r="E1749" s="3">
        <v>4533</v>
      </c>
      <c r="F1749" s="3">
        <v>170020881</v>
      </c>
      <c r="G1749" s="3">
        <f t="shared" si="109"/>
        <v>18.951431816883385</v>
      </c>
      <c r="H1749" s="3">
        <f t="shared" si="110"/>
        <v>18.780812997502736</v>
      </c>
      <c r="I1749" s="3">
        <f>COUNTIF(Expirydates!$A$2:$A$233,Analysis!A1749)</f>
        <v>0</v>
      </c>
      <c r="J1749" s="20">
        <f t="shared" si="108"/>
        <v>18.780812997502736</v>
      </c>
      <c r="K1749" s="3">
        <f>COUNTIF(Expirydates!$B$2:$B$233,Analysis!A1749)</f>
        <v>0</v>
      </c>
      <c r="L1749" s="3">
        <f t="shared" si="111"/>
        <v>18.780812997502736</v>
      </c>
      <c r="M1749" s="3">
        <f>COUNTIF(Expirydates!$C$2:$C$233,Analysis!A1749)</f>
        <v>0</v>
      </c>
    </row>
    <row r="1750" spans="1:13">
      <c r="A1750" s="8">
        <v>39524</v>
      </c>
      <c r="B1750" s="3">
        <v>4745.45</v>
      </c>
      <c r="C1750" s="3">
        <v>4745.45</v>
      </c>
      <c r="D1750" s="3">
        <v>4482.1000000000004</v>
      </c>
      <c r="E1750" s="3">
        <v>4503.1000000000004</v>
      </c>
      <c r="F1750" s="3">
        <v>143351899</v>
      </c>
      <c r="G1750" s="3">
        <f t="shared" si="109"/>
        <v>18.780812997502736</v>
      </c>
      <c r="H1750" s="3">
        <f t="shared" si="110"/>
        <v>18.995410841640467</v>
      </c>
      <c r="I1750" s="3">
        <f>COUNTIF(Expirydates!$A$2:$A$233,Analysis!A1750)</f>
        <v>0</v>
      </c>
      <c r="J1750" s="20">
        <f t="shared" si="108"/>
        <v>18.995410841640467</v>
      </c>
      <c r="K1750" s="3">
        <f>COUNTIF(Expirydates!$B$2:$B$233,Analysis!A1750)</f>
        <v>0</v>
      </c>
      <c r="L1750" s="3">
        <f t="shared" si="111"/>
        <v>18.995410841640467</v>
      </c>
      <c r="M1750" s="3">
        <f>COUNTIF(Expirydates!$C$2:$C$233,Analysis!A1750)</f>
        <v>0</v>
      </c>
    </row>
    <row r="1751" spans="1:13">
      <c r="A1751" s="8">
        <v>39521</v>
      </c>
      <c r="B1751" s="3">
        <v>4623.8</v>
      </c>
      <c r="C1751" s="3">
        <v>4758.95</v>
      </c>
      <c r="D1751" s="3">
        <v>4607.55</v>
      </c>
      <c r="E1751" s="3">
        <v>4745.8</v>
      </c>
      <c r="F1751" s="3">
        <v>177665094</v>
      </c>
      <c r="G1751" s="3">
        <f t="shared" si="109"/>
        <v>18.995410841640467</v>
      </c>
      <c r="H1751" s="3">
        <f t="shared" si="110"/>
        <v>18.740894837450728</v>
      </c>
      <c r="I1751" s="3">
        <f>COUNTIF(Expirydates!$A$2:$A$233,Analysis!A1751)</f>
        <v>0</v>
      </c>
      <c r="J1751" s="20">
        <f t="shared" si="108"/>
        <v>18.740894837450728</v>
      </c>
      <c r="K1751" s="3">
        <f>COUNTIF(Expirydates!$B$2:$B$233,Analysis!A1751)</f>
        <v>0</v>
      </c>
      <c r="L1751" s="3">
        <f t="shared" si="111"/>
        <v>18.740894837450728</v>
      </c>
      <c r="M1751" s="3">
        <f>COUNTIF(Expirydates!$C$2:$C$233,Analysis!A1751)</f>
        <v>0</v>
      </c>
    </row>
    <row r="1752" spans="1:13">
      <c r="A1752" s="8">
        <v>39520</v>
      </c>
      <c r="B1752" s="3">
        <v>4868.7</v>
      </c>
      <c r="C1752" s="3">
        <v>4868.8</v>
      </c>
      <c r="D1752" s="3">
        <v>4580.1499999999996</v>
      </c>
      <c r="E1752" s="3">
        <v>4623.6000000000004</v>
      </c>
      <c r="F1752" s="3">
        <v>137742263</v>
      </c>
      <c r="G1752" s="3">
        <f t="shared" si="109"/>
        <v>18.740894837450728</v>
      </c>
      <c r="H1752" s="3">
        <f t="shared" si="110"/>
        <v>18.726114083746531</v>
      </c>
      <c r="I1752" s="3">
        <f>COUNTIF(Expirydates!$A$2:$A$233,Analysis!A1752)</f>
        <v>0</v>
      </c>
      <c r="J1752" s="20">
        <f t="shared" si="108"/>
        <v>18.726114083746531</v>
      </c>
      <c r="K1752" s="3">
        <f>COUNTIF(Expirydates!$B$2:$B$233,Analysis!A1752)</f>
        <v>0</v>
      </c>
      <c r="L1752" s="3">
        <f t="shared" si="111"/>
        <v>18.726114083746531</v>
      </c>
      <c r="M1752" s="3">
        <f>COUNTIF(Expirydates!$C$2:$C$233,Analysis!A1752)</f>
        <v>0</v>
      </c>
    </row>
    <row r="1753" spans="1:13">
      <c r="A1753" s="8">
        <v>39519</v>
      </c>
      <c r="B1753" s="3">
        <v>4869.75</v>
      </c>
      <c r="C1753" s="3">
        <v>5019.2</v>
      </c>
      <c r="D1753" s="3">
        <v>4854.75</v>
      </c>
      <c r="E1753" s="3">
        <v>4872</v>
      </c>
      <c r="F1753" s="3">
        <v>135721301</v>
      </c>
      <c r="G1753" s="3">
        <f t="shared" si="109"/>
        <v>18.726114083746531</v>
      </c>
      <c r="H1753" s="3">
        <f t="shared" si="110"/>
        <v>18.883421789364697</v>
      </c>
      <c r="I1753" s="3">
        <f>COUNTIF(Expirydates!$A$2:$A$233,Analysis!A1753)</f>
        <v>0</v>
      </c>
      <c r="J1753" s="20">
        <f t="shared" si="108"/>
        <v>18.883421789364697</v>
      </c>
      <c r="K1753" s="3">
        <f>COUNTIF(Expirydates!$B$2:$B$233,Analysis!A1753)</f>
        <v>0</v>
      </c>
      <c r="L1753" s="3">
        <f t="shared" si="111"/>
        <v>18.883421789364697</v>
      </c>
      <c r="M1753" s="3">
        <f>COUNTIF(Expirydates!$C$2:$C$233,Analysis!A1753)</f>
        <v>0</v>
      </c>
    </row>
    <row r="1754" spans="1:13">
      <c r="A1754" s="8">
        <v>39518</v>
      </c>
      <c r="B1754" s="3">
        <v>4796.3</v>
      </c>
      <c r="C1754" s="3">
        <v>4888.5</v>
      </c>
      <c r="D1754" s="3">
        <v>4732.8500000000004</v>
      </c>
      <c r="E1754" s="3">
        <v>4865.8999999999996</v>
      </c>
      <c r="F1754" s="3">
        <v>158842196</v>
      </c>
      <c r="G1754" s="3">
        <f t="shared" si="109"/>
        <v>18.883421789364697</v>
      </c>
      <c r="H1754" s="3">
        <f t="shared" si="110"/>
        <v>18.865152747484636</v>
      </c>
      <c r="I1754" s="3">
        <f>COUNTIF(Expirydates!$A$2:$A$233,Analysis!A1754)</f>
        <v>0</v>
      </c>
      <c r="J1754" s="20">
        <f t="shared" si="108"/>
        <v>18.865152747484636</v>
      </c>
      <c r="K1754" s="3">
        <f>COUNTIF(Expirydates!$B$2:$B$233,Analysis!A1754)</f>
        <v>0</v>
      </c>
      <c r="L1754" s="3">
        <f t="shared" si="111"/>
        <v>18.865152747484636</v>
      </c>
      <c r="M1754" s="3">
        <f>COUNTIF(Expirydates!$C$2:$C$233,Analysis!A1754)</f>
        <v>0</v>
      </c>
    </row>
    <row r="1755" spans="1:13">
      <c r="A1755" s="8">
        <v>39517</v>
      </c>
      <c r="B1755" s="3">
        <v>4767.8</v>
      </c>
      <c r="C1755" s="3">
        <v>4814.95</v>
      </c>
      <c r="D1755" s="3">
        <v>4620.5</v>
      </c>
      <c r="E1755" s="3">
        <v>4800.3999999999996</v>
      </c>
      <c r="F1755" s="3">
        <v>155966648</v>
      </c>
      <c r="G1755" s="3">
        <f t="shared" si="109"/>
        <v>18.865152747484636</v>
      </c>
      <c r="H1755" s="3">
        <f t="shared" si="110"/>
        <v>18.800660713837999</v>
      </c>
      <c r="I1755" s="3">
        <f>COUNTIF(Expirydates!$A$2:$A$233,Analysis!A1755)</f>
        <v>0</v>
      </c>
      <c r="J1755" s="20">
        <f t="shared" si="108"/>
        <v>18.800660713837999</v>
      </c>
      <c r="K1755" s="3">
        <f>COUNTIF(Expirydates!$B$2:$B$233,Analysis!A1755)</f>
        <v>0</v>
      </c>
      <c r="L1755" s="3">
        <f t="shared" si="111"/>
        <v>18.800660713837999</v>
      </c>
      <c r="M1755" s="3">
        <f>COUNTIF(Expirydates!$C$2:$C$233,Analysis!A1755)</f>
        <v>0</v>
      </c>
    </row>
    <row r="1756" spans="1:13">
      <c r="A1756" s="8">
        <v>39514</v>
      </c>
      <c r="B1756" s="3">
        <v>4918.3</v>
      </c>
      <c r="C1756" s="3">
        <v>4918.3</v>
      </c>
      <c r="D1756" s="3">
        <v>4672.25</v>
      </c>
      <c r="E1756" s="3">
        <v>4771.6000000000004</v>
      </c>
      <c r="F1756" s="3">
        <v>146225530</v>
      </c>
      <c r="G1756" s="3">
        <f t="shared" si="109"/>
        <v>18.800660713837999</v>
      </c>
      <c r="H1756" s="3">
        <f t="shared" si="110"/>
        <v>18.559219590824991</v>
      </c>
      <c r="I1756" s="3">
        <f>COUNTIF(Expirydates!$A$2:$A$233,Analysis!A1756)</f>
        <v>0</v>
      </c>
      <c r="J1756" s="20">
        <f t="shared" si="108"/>
        <v>18.559219590824991</v>
      </c>
      <c r="K1756" s="3">
        <f>COUNTIF(Expirydates!$B$2:$B$233,Analysis!A1756)</f>
        <v>0</v>
      </c>
      <c r="L1756" s="3">
        <f t="shared" si="111"/>
        <v>18.559219590824991</v>
      </c>
      <c r="M1756" s="3">
        <f>COUNTIF(Expirydates!$C$2:$C$233,Analysis!A1756)</f>
        <v>0</v>
      </c>
    </row>
    <row r="1757" spans="1:13">
      <c r="A1757" s="8">
        <v>39512</v>
      </c>
      <c r="B1757" s="3">
        <v>4866.8500000000004</v>
      </c>
      <c r="C1757" s="3">
        <v>4936.75</v>
      </c>
      <c r="D1757" s="3">
        <v>4847.25</v>
      </c>
      <c r="E1757" s="3">
        <v>4921.3999999999996</v>
      </c>
      <c r="F1757" s="3">
        <v>114859430</v>
      </c>
      <c r="G1757" s="3">
        <f t="shared" si="109"/>
        <v>18.559219590824991</v>
      </c>
      <c r="H1757" s="3">
        <f t="shared" si="110"/>
        <v>18.832198948386079</v>
      </c>
      <c r="I1757" s="3">
        <f>COUNTIF(Expirydates!$A$2:$A$233,Analysis!A1757)</f>
        <v>0</v>
      </c>
      <c r="J1757" s="20">
        <f t="shared" si="108"/>
        <v>18.832198948386079</v>
      </c>
      <c r="K1757" s="3">
        <f>COUNTIF(Expirydates!$B$2:$B$233,Analysis!A1757)</f>
        <v>0</v>
      </c>
      <c r="L1757" s="3">
        <f t="shared" si="111"/>
        <v>18.832198948386079</v>
      </c>
      <c r="M1757" s="3">
        <f>COUNTIF(Expirydates!$C$2:$C$233,Analysis!A1757)</f>
        <v>0</v>
      </c>
    </row>
    <row r="1758" spans="1:13">
      <c r="A1758" s="8">
        <v>39511</v>
      </c>
      <c r="B1758" s="3">
        <v>4958.55</v>
      </c>
      <c r="C1758" s="3">
        <v>4976.7</v>
      </c>
      <c r="D1758" s="3">
        <v>4812.95</v>
      </c>
      <c r="E1758" s="3">
        <v>4864.25</v>
      </c>
      <c r="F1758" s="3">
        <v>150910718</v>
      </c>
      <c r="G1758" s="3">
        <f t="shared" si="109"/>
        <v>18.832198948386079</v>
      </c>
      <c r="H1758" s="3">
        <f t="shared" si="110"/>
        <v>18.831219552380521</v>
      </c>
      <c r="I1758" s="3">
        <f>COUNTIF(Expirydates!$A$2:$A$233,Analysis!A1758)</f>
        <v>0</v>
      </c>
      <c r="J1758" s="20">
        <f t="shared" si="108"/>
        <v>18.831219552380521</v>
      </c>
      <c r="K1758" s="3">
        <f>COUNTIF(Expirydates!$B$2:$B$233,Analysis!A1758)</f>
        <v>0</v>
      </c>
      <c r="L1758" s="3">
        <f t="shared" si="111"/>
        <v>18.831219552380521</v>
      </c>
      <c r="M1758" s="3">
        <f>COUNTIF(Expirydates!$C$2:$C$233,Analysis!A1758)</f>
        <v>0</v>
      </c>
    </row>
    <row r="1759" spans="1:13">
      <c r="A1759" s="8">
        <v>39510</v>
      </c>
      <c r="B1759" s="3">
        <v>5222.8</v>
      </c>
      <c r="C1759" s="3">
        <v>5222.8</v>
      </c>
      <c r="D1759" s="3">
        <v>4936.05</v>
      </c>
      <c r="E1759" s="3">
        <v>4953</v>
      </c>
      <c r="F1759" s="3">
        <v>150762989</v>
      </c>
      <c r="G1759" s="3">
        <f t="shared" si="109"/>
        <v>18.831219552380521</v>
      </c>
      <c r="H1759" s="3">
        <f t="shared" si="110"/>
        <v>18.922001652683711</v>
      </c>
      <c r="I1759" s="3">
        <f>COUNTIF(Expirydates!$A$2:$A$233,Analysis!A1759)</f>
        <v>0</v>
      </c>
      <c r="J1759" s="20">
        <f t="shared" si="108"/>
        <v>18.922001652683711</v>
      </c>
      <c r="K1759" s="3">
        <f>COUNTIF(Expirydates!$B$2:$B$233,Analysis!A1759)</f>
        <v>0</v>
      </c>
      <c r="L1759" s="3">
        <f t="shared" si="111"/>
        <v>18.922001652683711</v>
      </c>
      <c r="M1759" s="3">
        <f>COUNTIF(Expirydates!$C$2:$C$233,Analysis!A1759)</f>
        <v>0</v>
      </c>
    </row>
    <row r="1760" spans="1:13">
      <c r="A1760" s="8">
        <v>39507</v>
      </c>
      <c r="B1760" s="3">
        <v>5285</v>
      </c>
      <c r="C1760" s="3">
        <v>5290.8</v>
      </c>
      <c r="D1760" s="3">
        <v>5098.3500000000004</v>
      </c>
      <c r="E1760" s="3">
        <v>5223.5</v>
      </c>
      <c r="F1760" s="3">
        <v>165090052</v>
      </c>
      <c r="G1760" s="3">
        <f t="shared" si="109"/>
        <v>18.922001652683711</v>
      </c>
      <c r="H1760" s="3">
        <f t="shared" si="110"/>
        <v>18.497922486428926</v>
      </c>
      <c r="I1760" s="3">
        <f>COUNTIF(Expirydates!$A$2:$A$233,Analysis!A1760)</f>
        <v>0</v>
      </c>
      <c r="J1760" s="20">
        <f t="shared" si="108"/>
        <v>18.497922486428926</v>
      </c>
      <c r="K1760" s="3">
        <f>COUNTIF(Expirydates!$B$2:$B$233,Analysis!A1760)</f>
        <v>1</v>
      </c>
      <c r="L1760" s="3">
        <f t="shared" si="111"/>
        <v>18.497922486428926</v>
      </c>
      <c r="M1760" s="3">
        <f>COUNTIF(Expirydates!$C$2:$C$233,Analysis!A1760)</f>
        <v>0</v>
      </c>
    </row>
    <row r="1761" spans="1:13">
      <c r="A1761" s="8">
        <v>39506</v>
      </c>
      <c r="B1761" s="3">
        <v>5266.35</v>
      </c>
      <c r="C1761" s="3">
        <v>5302.85</v>
      </c>
      <c r="D1761" s="3">
        <v>5227.1499999999996</v>
      </c>
      <c r="E1761" s="3">
        <v>5285.1</v>
      </c>
      <c r="F1761" s="3">
        <v>108030320</v>
      </c>
      <c r="G1761" s="3">
        <f t="shared" si="109"/>
        <v>18.497922486428926</v>
      </c>
      <c r="H1761" s="3">
        <f t="shared" si="110"/>
        <v>18.328742424033749</v>
      </c>
      <c r="I1761" s="3">
        <f>COUNTIF(Expirydates!$A$2:$A$233,Analysis!A1761)</f>
        <v>1</v>
      </c>
      <c r="J1761" s="20">
        <f t="shared" si="108"/>
        <v>18.328742424033749</v>
      </c>
      <c r="K1761" s="3">
        <f>COUNTIF(Expirydates!$B$2:$B$233,Analysis!A1761)</f>
        <v>0</v>
      </c>
      <c r="L1761" s="3">
        <f t="shared" si="111"/>
        <v>18.328742424033749</v>
      </c>
      <c r="M1761" s="3">
        <f>COUNTIF(Expirydates!$C$2:$C$233,Analysis!A1761)</f>
        <v>0</v>
      </c>
    </row>
    <row r="1762" spans="1:13">
      <c r="A1762" s="8">
        <v>39505</v>
      </c>
      <c r="B1762" s="3">
        <v>5271.4</v>
      </c>
      <c r="C1762" s="3">
        <v>5368.15</v>
      </c>
      <c r="D1762" s="3">
        <v>5249.75</v>
      </c>
      <c r="E1762" s="3">
        <v>5268.4</v>
      </c>
      <c r="F1762" s="3">
        <v>91216141</v>
      </c>
      <c r="G1762" s="3">
        <f t="shared" si="109"/>
        <v>18.328742424033749</v>
      </c>
      <c r="H1762" s="3">
        <f t="shared" si="110"/>
        <v>18.273293271988219</v>
      </c>
      <c r="I1762" s="3">
        <f>COUNTIF(Expirydates!$A$2:$A$233,Analysis!A1762)</f>
        <v>0</v>
      </c>
      <c r="J1762" s="20">
        <f t="shared" si="108"/>
        <v>18.273293271988219</v>
      </c>
      <c r="K1762" s="3">
        <f>COUNTIF(Expirydates!$B$2:$B$233,Analysis!A1762)</f>
        <v>0</v>
      </c>
      <c r="L1762" s="3">
        <f t="shared" si="111"/>
        <v>18.273293271988219</v>
      </c>
      <c r="M1762" s="3">
        <f>COUNTIF(Expirydates!$C$2:$C$233,Analysis!A1762)</f>
        <v>0</v>
      </c>
    </row>
    <row r="1763" spans="1:13">
      <c r="A1763" s="8">
        <v>39504</v>
      </c>
      <c r="B1763" s="3">
        <v>5200.8</v>
      </c>
      <c r="C1763" s="3">
        <v>5281.2</v>
      </c>
      <c r="D1763" s="3">
        <v>5200.8</v>
      </c>
      <c r="E1763" s="3">
        <v>5270.05</v>
      </c>
      <c r="F1763" s="3">
        <v>86295954</v>
      </c>
      <c r="G1763" s="3">
        <f t="shared" si="109"/>
        <v>18.273293271988219</v>
      </c>
      <c r="H1763" s="3">
        <f t="shared" si="110"/>
        <v>18.176777110628464</v>
      </c>
      <c r="I1763" s="3">
        <f>COUNTIF(Expirydates!$A$2:$A$233,Analysis!A1763)</f>
        <v>0</v>
      </c>
      <c r="J1763" s="20">
        <f t="shared" si="108"/>
        <v>18.176777110628464</v>
      </c>
      <c r="K1763" s="3">
        <f>COUNTIF(Expirydates!$B$2:$B$233,Analysis!A1763)</f>
        <v>0</v>
      </c>
      <c r="L1763" s="3">
        <f t="shared" si="111"/>
        <v>18.176777110628464</v>
      </c>
      <c r="M1763" s="3">
        <f>COUNTIF(Expirydates!$C$2:$C$233,Analysis!A1763)</f>
        <v>0</v>
      </c>
    </row>
    <row r="1764" spans="1:13">
      <c r="A1764" s="8">
        <v>39503</v>
      </c>
      <c r="B1764" s="3">
        <v>5112.25</v>
      </c>
      <c r="C1764" s="3">
        <v>5212.3500000000004</v>
      </c>
      <c r="D1764" s="3">
        <v>5055.1499999999996</v>
      </c>
      <c r="E1764" s="3">
        <v>5200.7</v>
      </c>
      <c r="F1764" s="3">
        <v>78356314</v>
      </c>
      <c r="G1764" s="3">
        <f t="shared" si="109"/>
        <v>18.176777110628464</v>
      </c>
      <c r="H1764" s="3">
        <f t="shared" si="110"/>
        <v>18.097513563212427</v>
      </c>
      <c r="I1764" s="3">
        <f>COUNTIF(Expirydates!$A$2:$A$233,Analysis!A1764)</f>
        <v>0</v>
      </c>
      <c r="J1764" s="20">
        <f t="shared" si="108"/>
        <v>18.097513563212427</v>
      </c>
      <c r="K1764" s="3">
        <f>COUNTIF(Expirydates!$B$2:$B$233,Analysis!A1764)</f>
        <v>0</v>
      </c>
      <c r="L1764" s="3">
        <f t="shared" si="111"/>
        <v>18.097513563212427</v>
      </c>
      <c r="M1764" s="3">
        <f>COUNTIF(Expirydates!$C$2:$C$233,Analysis!A1764)</f>
        <v>0</v>
      </c>
    </row>
    <row r="1765" spans="1:13">
      <c r="A1765" s="8">
        <v>39500</v>
      </c>
      <c r="B1765" s="3">
        <v>5183.3999999999996</v>
      </c>
      <c r="C1765" s="3">
        <v>5184</v>
      </c>
      <c r="D1765" s="3">
        <v>5092.8</v>
      </c>
      <c r="E1765" s="3">
        <v>5110.75</v>
      </c>
      <c r="F1765" s="3">
        <v>72385283</v>
      </c>
      <c r="G1765" s="3">
        <f t="shared" si="109"/>
        <v>18.097513563212427</v>
      </c>
      <c r="H1765" s="3">
        <f t="shared" si="110"/>
        <v>18.313955174810598</v>
      </c>
      <c r="I1765" s="3">
        <f>COUNTIF(Expirydates!$A$2:$A$233,Analysis!A1765)</f>
        <v>0</v>
      </c>
      <c r="J1765" s="20">
        <f t="shared" si="108"/>
        <v>18.313955174810598</v>
      </c>
      <c r="K1765" s="3">
        <f>COUNTIF(Expirydates!$B$2:$B$233,Analysis!A1765)</f>
        <v>0</v>
      </c>
      <c r="L1765" s="3">
        <f t="shared" si="111"/>
        <v>18.313955174810598</v>
      </c>
      <c r="M1765" s="3">
        <f>COUNTIF(Expirydates!$C$2:$C$233,Analysis!A1765)</f>
        <v>0</v>
      </c>
    </row>
    <row r="1766" spans="1:13">
      <c r="A1766" s="8">
        <v>39499</v>
      </c>
      <c r="B1766" s="3">
        <v>5156.8999999999996</v>
      </c>
      <c r="C1766" s="3">
        <v>5241.3500000000004</v>
      </c>
      <c r="D1766" s="3">
        <v>5120.05</v>
      </c>
      <c r="E1766" s="3">
        <v>5191.8</v>
      </c>
      <c r="F1766" s="3">
        <v>89877229</v>
      </c>
      <c r="G1766" s="3">
        <f t="shared" si="109"/>
        <v>18.313955174810598</v>
      </c>
      <c r="H1766" s="3">
        <f t="shared" si="110"/>
        <v>18.314394611154249</v>
      </c>
      <c r="I1766" s="3">
        <f>COUNTIF(Expirydates!$A$2:$A$233,Analysis!A1766)</f>
        <v>0</v>
      </c>
      <c r="J1766" s="20">
        <f t="shared" si="108"/>
        <v>18.314394611154249</v>
      </c>
      <c r="K1766" s="3">
        <f>COUNTIF(Expirydates!$B$2:$B$233,Analysis!A1766)</f>
        <v>0</v>
      </c>
      <c r="L1766" s="3">
        <f t="shared" si="111"/>
        <v>18.314394611154249</v>
      </c>
      <c r="M1766" s="3">
        <f>COUNTIF(Expirydates!$C$2:$C$233,Analysis!A1766)</f>
        <v>1</v>
      </c>
    </row>
    <row r="1767" spans="1:13">
      <c r="A1767" s="8">
        <v>39498</v>
      </c>
      <c r="B1767" s="3">
        <v>5267.15</v>
      </c>
      <c r="C1767" s="3">
        <v>5267.15</v>
      </c>
      <c r="D1767" s="3">
        <v>5116.3</v>
      </c>
      <c r="E1767" s="3">
        <v>5154.45</v>
      </c>
      <c r="F1767" s="3">
        <v>89916733</v>
      </c>
      <c r="G1767" s="3">
        <f t="shared" si="109"/>
        <v>18.314394611154249</v>
      </c>
      <c r="H1767" s="3">
        <f t="shared" si="110"/>
        <v>18.300378239598526</v>
      </c>
      <c r="I1767" s="3">
        <f>COUNTIF(Expirydates!$A$2:$A$233,Analysis!A1767)</f>
        <v>0</v>
      </c>
      <c r="J1767" s="20">
        <f t="shared" si="108"/>
        <v>18.300378239598526</v>
      </c>
      <c r="K1767" s="3">
        <f>COUNTIF(Expirydates!$B$2:$B$233,Analysis!A1767)</f>
        <v>0</v>
      </c>
      <c r="L1767" s="3">
        <f t="shared" si="111"/>
        <v>18.300378239598526</v>
      </c>
      <c r="M1767" s="3">
        <f>COUNTIF(Expirydates!$C$2:$C$233,Analysis!A1767)</f>
        <v>0</v>
      </c>
    </row>
    <row r="1768" spans="1:13">
      <c r="A1768" s="8">
        <v>39497</v>
      </c>
      <c r="B1768" s="3">
        <v>5278.4</v>
      </c>
      <c r="C1768" s="3">
        <v>5368.45</v>
      </c>
      <c r="D1768" s="3">
        <v>5262</v>
      </c>
      <c r="E1768" s="3">
        <v>5280.8</v>
      </c>
      <c r="F1768" s="3">
        <v>88665218</v>
      </c>
      <c r="G1768" s="3">
        <f t="shared" si="109"/>
        <v>18.300378239598526</v>
      </c>
      <c r="H1768" s="3">
        <f t="shared" si="110"/>
        <v>18.166857986728765</v>
      </c>
      <c r="I1768" s="3">
        <f>COUNTIF(Expirydates!$A$2:$A$233,Analysis!A1768)</f>
        <v>0</v>
      </c>
      <c r="J1768" s="20">
        <f t="shared" si="108"/>
        <v>18.166857986728765</v>
      </c>
      <c r="K1768" s="3">
        <f>COUNTIF(Expirydates!$B$2:$B$233,Analysis!A1768)</f>
        <v>0</v>
      </c>
      <c r="L1768" s="3">
        <f t="shared" si="111"/>
        <v>18.166857986728765</v>
      </c>
      <c r="M1768" s="3">
        <f>COUNTIF(Expirydates!$C$2:$C$233,Analysis!A1768)</f>
        <v>0</v>
      </c>
    </row>
    <row r="1769" spans="1:13">
      <c r="A1769" s="8">
        <v>39496</v>
      </c>
      <c r="B1769" s="3">
        <v>5304.45</v>
      </c>
      <c r="C1769" s="3">
        <v>5348.6</v>
      </c>
      <c r="D1769" s="3">
        <v>5224</v>
      </c>
      <c r="E1769" s="3">
        <v>5276.9</v>
      </c>
      <c r="F1769" s="3">
        <v>77582930</v>
      </c>
      <c r="G1769" s="3">
        <f t="shared" si="109"/>
        <v>18.166857986728765</v>
      </c>
      <c r="H1769" s="3">
        <f t="shared" si="110"/>
        <v>18.522181829582046</v>
      </c>
      <c r="I1769" s="3">
        <f>COUNTIF(Expirydates!$A$2:$A$233,Analysis!A1769)</f>
        <v>0</v>
      </c>
      <c r="J1769" s="20">
        <f t="shared" si="108"/>
        <v>18.522181829582046</v>
      </c>
      <c r="K1769" s="3">
        <f>COUNTIF(Expirydates!$B$2:$B$233,Analysis!A1769)</f>
        <v>0</v>
      </c>
      <c r="L1769" s="3">
        <f t="shared" si="111"/>
        <v>18.522181829582046</v>
      </c>
      <c r="M1769" s="3">
        <f>COUNTIF(Expirydates!$C$2:$C$233,Analysis!A1769)</f>
        <v>0</v>
      </c>
    </row>
    <row r="1770" spans="1:13">
      <c r="A1770" s="8">
        <v>39493</v>
      </c>
      <c r="B1770" s="3">
        <v>5202.8500000000004</v>
      </c>
      <c r="C1770" s="3">
        <v>5315.4</v>
      </c>
      <c r="D1770" s="3">
        <v>5104.75</v>
      </c>
      <c r="E1770" s="3">
        <v>5302.9</v>
      </c>
      <c r="F1770" s="3">
        <v>110683112</v>
      </c>
      <c r="G1770" s="3">
        <f t="shared" si="109"/>
        <v>18.522181829582046</v>
      </c>
      <c r="H1770" s="3">
        <f t="shared" si="110"/>
        <v>18.483264959803769</v>
      </c>
      <c r="I1770" s="3">
        <f>COUNTIF(Expirydates!$A$2:$A$233,Analysis!A1770)</f>
        <v>0</v>
      </c>
      <c r="J1770" s="20">
        <f t="shared" si="108"/>
        <v>18.483264959803769</v>
      </c>
      <c r="K1770" s="3">
        <f>COUNTIF(Expirydates!$B$2:$B$233,Analysis!A1770)</f>
        <v>0</v>
      </c>
      <c r="L1770" s="3">
        <f t="shared" si="111"/>
        <v>18.483264959803769</v>
      </c>
      <c r="M1770" s="3">
        <f>COUNTIF(Expirydates!$C$2:$C$233,Analysis!A1770)</f>
        <v>0</v>
      </c>
    </row>
    <row r="1771" spans="1:13">
      <c r="A1771" s="8">
        <v>39492</v>
      </c>
      <c r="B1771" s="3">
        <v>4944.6499999999996</v>
      </c>
      <c r="C1771" s="3">
        <v>5220.25</v>
      </c>
      <c r="D1771" s="3">
        <v>4944.6499999999996</v>
      </c>
      <c r="E1771" s="3">
        <v>5202</v>
      </c>
      <c r="F1771" s="3">
        <v>106458411</v>
      </c>
      <c r="G1771" s="3">
        <f t="shared" si="109"/>
        <v>18.483264959803769</v>
      </c>
      <c r="H1771" s="3">
        <f t="shared" si="110"/>
        <v>18.463729955582217</v>
      </c>
      <c r="I1771" s="3">
        <f>COUNTIF(Expirydates!$A$2:$A$233,Analysis!A1771)</f>
        <v>0</v>
      </c>
      <c r="J1771" s="20">
        <f t="shared" si="108"/>
        <v>18.463729955582217</v>
      </c>
      <c r="K1771" s="3">
        <f>COUNTIF(Expirydates!$B$2:$B$233,Analysis!A1771)</f>
        <v>0</v>
      </c>
      <c r="L1771" s="3">
        <f t="shared" si="111"/>
        <v>18.463729955582217</v>
      </c>
      <c r="M1771" s="3">
        <f>COUNTIF(Expirydates!$C$2:$C$233,Analysis!A1771)</f>
        <v>0</v>
      </c>
    </row>
    <row r="1772" spans="1:13">
      <c r="A1772" s="8">
        <v>39491</v>
      </c>
      <c r="B1772" s="3">
        <v>4836.55</v>
      </c>
      <c r="C1772" s="3">
        <v>4986.55</v>
      </c>
      <c r="D1772" s="3">
        <v>4836.55</v>
      </c>
      <c r="E1772" s="3">
        <v>4929.45</v>
      </c>
      <c r="F1772" s="3">
        <v>104398927</v>
      </c>
      <c r="G1772" s="3">
        <f t="shared" si="109"/>
        <v>18.463729955582217</v>
      </c>
      <c r="H1772" s="3">
        <f t="shared" si="110"/>
        <v>18.444144435875309</v>
      </c>
      <c r="I1772" s="3">
        <f>COUNTIF(Expirydates!$A$2:$A$233,Analysis!A1772)</f>
        <v>0</v>
      </c>
      <c r="J1772" s="20">
        <f t="shared" si="108"/>
        <v>18.444144435875309</v>
      </c>
      <c r="K1772" s="3">
        <f>COUNTIF(Expirydates!$B$2:$B$233,Analysis!A1772)</f>
        <v>0</v>
      </c>
      <c r="L1772" s="3">
        <f t="shared" si="111"/>
        <v>18.444144435875309</v>
      </c>
      <c r="M1772" s="3">
        <f>COUNTIF(Expirydates!$C$2:$C$233,Analysis!A1772)</f>
        <v>0</v>
      </c>
    </row>
    <row r="1773" spans="1:13">
      <c r="A1773" s="8">
        <v>39490</v>
      </c>
      <c r="B1773" s="3">
        <v>4877.8500000000004</v>
      </c>
      <c r="C1773" s="3">
        <v>4949.6000000000004</v>
      </c>
      <c r="D1773" s="3">
        <v>4820.45</v>
      </c>
      <c r="E1773" s="3">
        <v>4838.25</v>
      </c>
      <c r="F1773" s="3">
        <v>102374113</v>
      </c>
      <c r="G1773" s="3">
        <f t="shared" si="109"/>
        <v>18.444144435875309</v>
      </c>
      <c r="H1773" s="3">
        <f t="shared" si="110"/>
        <v>18.649606490111232</v>
      </c>
      <c r="I1773" s="3">
        <f>COUNTIF(Expirydates!$A$2:$A$233,Analysis!A1773)</f>
        <v>0</v>
      </c>
      <c r="J1773" s="20">
        <f t="shared" si="108"/>
        <v>18.649606490111232</v>
      </c>
      <c r="K1773" s="3">
        <f>COUNTIF(Expirydates!$B$2:$B$233,Analysis!A1773)</f>
        <v>0</v>
      </c>
      <c r="L1773" s="3">
        <f t="shared" si="111"/>
        <v>18.649606490111232</v>
      </c>
      <c r="M1773" s="3">
        <f>COUNTIF(Expirydates!$C$2:$C$233,Analysis!A1773)</f>
        <v>0</v>
      </c>
    </row>
    <row r="1774" spans="1:13">
      <c r="A1774" s="8">
        <v>39489</v>
      </c>
      <c r="B1774" s="3">
        <v>5120.55</v>
      </c>
      <c r="C1774" s="3">
        <v>5126.3999999999996</v>
      </c>
      <c r="D1774" s="3">
        <v>4803.6000000000004</v>
      </c>
      <c r="E1774" s="3">
        <v>4857</v>
      </c>
      <c r="F1774" s="3">
        <v>125724868</v>
      </c>
      <c r="G1774" s="3">
        <f t="shared" si="109"/>
        <v>18.649606490111232</v>
      </c>
      <c r="H1774" s="3">
        <f t="shared" si="110"/>
        <v>18.506372817710748</v>
      </c>
      <c r="I1774" s="3">
        <f>COUNTIF(Expirydates!$A$2:$A$233,Analysis!A1774)</f>
        <v>0</v>
      </c>
      <c r="J1774" s="20">
        <f t="shared" si="108"/>
        <v>18.506372817710748</v>
      </c>
      <c r="K1774" s="3">
        <f>COUNTIF(Expirydates!$B$2:$B$233,Analysis!A1774)</f>
        <v>0</v>
      </c>
      <c r="L1774" s="3">
        <f t="shared" si="111"/>
        <v>18.506372817710748</v>
      </c>
      <c r="M1774" s="3">
        <f>COUNTIF(Expirydates!$C$2:$C$233,Analysis!A1774)</f>
        <v>0</v>
      </c>
    </row>
    <row r="1775" spans="1:13">
      <c r="A1775" s="8">
        <v>39486</v>
      </c>
      <c r="B1775" s="3">
        <v>5132.1000000000004</v>
      </c>
      <c r="C1775" s="3">
        <v>5173.8500000000004</v>
      </c>
      <c r="D1775" s="3">
        <v>5034.25</v>
      </c>
      <c r="E1775" s="3">
        <v>5120.3500000000004</v>
      </c>
      <c r="F1775" s="3">
        <v>108947080</v>
      </c>
      <c r="G1775" s="3">
        <f t="shared" si="109"/>
        <v>18.506372817710748</v>
      </c>
      <c r="H1775" s="3">
        <f t="shared" si="110"/>
        <v>18.451069211635073</v>
      </c>
      <c r="I1775" s="3">
        <f>COUNTIF(Expirydates!$A$2:$A$233,Analysis!A1775)</f>
        <v>0</v>
      </c>
      <c r="J1775" s="20">
        <f t="shared" si="108"/>
        <v>18.451069211635073</v>
      </c>
      <c r="K1775" s="3">
        <f>COUNTIF(Expirydates!$B$2:$B$233,Analysis!A1775)</f>
        <v>0</v>
      </c>
      <c r="L1775" s="3">
        <f t="shared" si="111"/>
        <v>18.451069211635073</v>
      </c>
      <c r="M1775" s="3">
        <f>COUNTIF(Expirydates!$C$2:$C$233,Analysis!A1775)</f>
        <v>0</v>
      </c>
    </row>
    <row r="1776" spans="1:13">
      <c r="A1776" s="8">
        <v>39485</v>
      </c>
      <c r="B1776" s="3">
        <v>5322.55</v>
      </c>
      <c r="C1776" s="3">
        <v>5344.6</v>
      </c>
      <c r="D1776" s="3">
        <v>5113.8500000000004</v>
      </c>
      <c r="E1776" s="3">
        <v>5133.25</v>
      </c>
      <c r="F1776" s="3">
        <v>103085491</v>
      </c>
      <c r="G1776" s="3">
        <f t="shared" si="109"/>
        <v>18.451069211635073</v>
      </c>
      <c r="H1776" s="3">
        <f t="shared" si="110"/>
        <v>18.481031973106315</v>
      </c>
      <c r="I1776" s="3">
        <f>COUNTIF(Expirydates!$A$2:$A$233,Analysis!A1776)</f>
        <v>0</v>
      </c>
      <c r="J1776" s="20">
        <f t="shared" si="108"/>
        <v>18.481031973106315</v>
      </c>
      <c r="K1776" s="3">
        <f>COUNTIF(Expirydates!$B$2:$B$233,Analysis!A1776)</f>
        <v>0</v>
      </c>
      <c r="L1776" s="3">
        <f t="shared" si="111"/>
        <v>18.481031973106315</v>
      </c>
      <c r="M1776" s="3">
        <f>COUNTIF(Expirydates!$C$2:$C$233,Analysis!A1776)</f>
        <v>0</v>
      </c>
    </row>
    <row r="1777" spans="1:13">
      <c r="A1777" s="8">
        <v>39484</v>
      </c>
      <c r="B1777" s="3">
        <v>5470.4</v>
      </c>
      <c r="C1777" s="3">
        <v>5470.4</v>
      </c>
      <c r="D1777" s="3">
        <v>5257.05</v>
      </c>
      <c r="E1777" s="3">
        <v>5322.55</v>
      </c>
      <c r="F1777" s="3">
        <v>106220956</v>
      </c>
      <c r="G1777" s="3">
        <f t="shared" si="109"/>
        <v>18.481031973106315</v>
      </c>
      <c r="H1777" s="3">
        <f t="shared" si="110"/>
        <v>18.387380039318149</v>
      </c>
      <c r="I1777" s="3">
        <f>COUNTIF(Expirydates!$A$2:$A$233,Analysis!A1777)</f>
        <v>0</v>
      </c>
      <c r="J1777" s="20">
        <f t="shared" si="108"/>
        <v>18.387380039318149</v>
      </c>
      <c r="K1777" s="3">
        <f>COUNTIF(Expirydates!$B$2:$B$233,Analysis!A1777)</f>
        <v>0</v>
      </c>
      <c r="L1777" s="3">
        <f t="shared" si="111"/>
        <v>18.387380039318149</v>
      </c>
      <c r="M1777" s="3">
        <f>COUNTIF(Expirydates!$C$2:$C$233,Analysis!A1777)</f>
        <v>0</v>
      </c>
    </row>
    <row r="1778" spans="1:13">
      <c r="A1778" s="8">
        <v>39483</v>
      </c>
      <c r="B1778" s="3">
        <v>5463.75</v>
      </c>
      <c r="C1778" s="3">
        <v>5500.6</v>
      </c>
      <c r="D1778" s="3">
        <v>5412.95</v>
      </c>
      <c r="E1778" s="3">
        <v>5483.9</v>
      </c>
      <c r="F1778" s="3">
        <v>96724766</v>
      </c>
      <c r="G1778" s="3">
        <f t="shared" si="109"/>
        <v>18.387380039318149</v>
      </c>
      <c r="H1778" s="3">
        <f t="shared" si="110"/>
        <v>18.477024961424391</v>
      </c>
      <c r="I1778" s="3">
        <f>COUNTIF(Expirydates!$A$2:$A$233,Analysis!A1778)</f>
        <v>0</v>
      </c>
      <c r="J1778" s="20">
        <f t="shared" si="108"/>
        <v>18.477024961424391</v>
      </c>
      <c r="K1778" s="3">
        <f>COUNTIF(Expirydates!$B$2:$B$233,Analysis!A1778)</f>
        <v>0</v>
      </c>
      <c r="L1778" s="3">
        <f t="shared" si="111"/>
        <v>18.477024961424391</v>
      </c>
      <c r="M1778" s="3">
        <f>COUNTIF(Expirydates!$C$2:$C$233,Analysis!A1778)</f>
        <v>0</v>
      </c>
    </row>
    <row r="1779" spans="1:13">
      <c r="A1779" s="8">
        <v>39482</v>
      </c>
      <c r="B1779" s="3">
        <v>5315.55</v>
      </c>
      <c r="C1779" s="3">
        <v>5545.2</v>
      </c>
      <c r="D1779" s="3">
        <v>5315.55</v>
      </c>
      <c r="E1779" s="3">
        <v>5463.5</v>
      </c>
      <c r="F1779" s="3">
        <v>105796179</v>
      </c>
      <c r="G1779" s="3">
        <f t="shared" si="109"/>
        <v>18.477024961424391</v>
      </c>
      <c r="H1779" s="3">
        <f t="shared" si="110"/>
        <v>18.485688208243907</v>
      </c>
      <c r="I1779" s="3">
        <f>COUNTIF(Expirydates!$A$2:$A$233,Analysis!A1779)</f>
        <v>0</v>
      </c>
      <c r="J1779" s="20">
        <f t="shared" si="108"/>
        <v>18.485688208243907</v>
      </c>
      <c r="K1779" s="3">
        <f>COUNTIF(Expirydates!$B$2:$B$233,Analysis!A1779)</f>
        <v>0</v>
      </c>
      <c r="L1779" s="3">
        <f t="shared" si="111"/>
        <v>18.485688208243907</v>
      </c>
      <c r="M1779" s="3">
        <f>COUNTIF(Expirydates!$C$2:$C$233,Analysis!A1779)</f>
        <v>0</v>
      </c>
    </row>
    <row r="1780" spans="1:13">
      <c r="A1780" s="8">
        <v>39479</v>
      </c>
      <c r="B1780" s="3">
        <v>5140.6000000000004</v>
      </c>
      <c r="C1780" s="3">
        <v>5339.95</v>
      </c>
      <c r="D1780" s="3">
        <v>5090.75</v>
      </c>
      <c r="E1780" s="3">
        <v>5317.25</v>
      </c>
      <c r="F1780" s="3">
        <v>106716699</v>
      </c>
      <c r="G1780" s="3">
        <f t="shared" si="109"/>
        <v>18.485688208243907</v>
      </c>
      <c r="H1780" s="3">
        <f t="shared" si="110"/>
        <v>19.049761766460396</v>
      </c>
      <c r="I1780" s="3">
        <f>COUNTIF(Expirydates!$A$2:$A$233,Analysis!A1780)</f>
        <v>0</v>
      </c>
      <c r="J1780" s="20">
        <f t="shared" si="108"/>
        <v>19.049761766460396</v>
      </c>
      <c r="K1780" s="3">
        <f>COUNTIF(Expirydates!$B$2:$B$233,Analysis!A1780)</f>
        <v>1</v>
      </c>
      <c r="L1780" s="3">
        <f t="shared" si="111"/>
        <v>19.049761766460396</v>
      </c>
      <c r="M1780" s="3">
        <f>COUNTIF(Expirydates!$C$2:$C$233,Analysis!A1780)</f>
        <v>0</v>
      </c>
    </row>
    <row r="1781" spans="1:13">
      <c r="A1781" s="8">
        <v>39478</v>
      </c>
      <c r="B1781" s="3">
        <v>5172.25</v>
      </c>
      <c r="C1781" s="3">
        <v>5251.65</v>
      </c>
      <c r="D1781" s="3">
        <v>5071.1499999999996</v>
      </c>
      <c r="E1781" s="3">
        <v>5137.45</v>
      </c>
      <c r="F1781" s="3">
        <v>187588589</v>
      </c>
      <c r="G1781" s="3">
        <f t="shared" si="109"/>
        <v>19.049761766460396</v>
      </c>
      <c r="H1781" s="3">
        <f t="shared" si="110"/>
        <v>18.433206824020491</v>
      </c>
      <c r="I1781" s="3">
        <f>COUNTIF(Expirydates!$A$2:$A$233,Analysis!A1781)</f>
        <v>1</v>
      </c>
      <c r="J1781" s="20">
        <f t="shared" si="108"/>
        <v>18.433206824020491</v>
      </c>
      <c r="K1781" s="3">
        <f>COUNTIF(Expirydates!$B$2:$B$233,Analysis!A1781)</f>
        <v>0</v>
      </c>
      <c r="L1781" s="3">
        <f t="shared" si="111"/>
        <v>18.433206824020491</v>
      </c>
      <c r="M1781" s="3">
        <f>COUNTIF(Expirydates!$C$2:$C$233,Analysis!A1781)</f>
        <v>0</v>
      </c>
    </row>
    <row r="1782" spans="1:13">
      <c r="A1782" s="8">
        <v>39477</v>
      </c>
      <c r="B1782" s="3">
        <v>5283.75</v>
      </c>
      <c r="C1782" s="3">
        <v>5314.3</v>
      </c>
      <c r="D1782" s="3">
        <v>5142.25</v>
      </c>
      <c r="E1782" s="3">
        <v>5167.6000000000004</v>
      </c>
      <c r="F1782" s="3">
        <v>101260486</v>
      </c>
      <c r="G1782" s="3">
        <f t="shared" si="109"/>
        <v>18.433206824020491</v>
      </c>
      <c r="H1782" s="3">
        <f t="shared" si="110"/>
        <v>18.41132185586244</v>
      </c>
      <c r="I1782" s="3">
        <f>COUNTIF(Expirydates!$A$2:$A$233,Analysis!A1782)</f>
        <v>0</v>
      </c>
      <c r="J1782" s="20">
        <f t="shared" si="108"/>
        <v>18.41132185586244</v>
      </c>
      <c r="K1782" s="3">
        <f>COUNTIF(Expirydates!$B$2:$B$233,Analysis!A1782)</f>
        <v>0</v>
      </c>
      <c r="L1782" s="3">
        <f t="shared" si="111"/>
        <v>18.41132185586244</v>
      </c>
      <c r="M1782" s="3">
        <f>COUNTIF(Expirydates!$C$2:$C$233,Analysis!A1782)</f>
        <v>0</v>
      </c>
    </row>
    <row r="1783" spans="1:13">
      <c r="A1783" s="8">
        <v>39476</v>
      </c>
      <c r="B1783" s="3">
        <v>5279.55</v>
      </c>
      <c r="C1783" s="3">
        <v>5391.6</v>
      </c>
      <c r="D1783" s="3">
        <v>5225.25</v>
      </c>
      <c r="E1783" s="3">
        <v>5280.8</v>
      </c>
      <c r="F1783" s="3">
        <v>99068477</v>
      </c>
      <c r="G1783" s="3">
        <f t="shared" si="109"/>
        <v>18.41132185586244</v>
      </c>
      <c r="H1783" s="3">
        <f t="shared" si="110"/>
        <v>18.364717054967901</v>
      </c>
      <c r="I1783" s="3">
        <f>COUNTIF(Expirydates!$A$2:$A$233,Analysis!A1783)</f>
        <v>0</v>
      </c>
      <c r="J1783" s="20">
        <f t="shared" si="108"/>
        <v>18.364717054967901</v>
      </c>
      <c r="K1783" s="3">
        <f>COUNTIF(Expirydates!$B$2:$B$233,Analysis!A1783)</f>
        <v>0</v>
      </c>
      <c r="L1783" s="3">
        <f t="shared" si="111"/>
        <v>18.364717054967901</v>
      </c>
      <c r="M1783" s="3">
        <f>COUNTIF(Expirydates!$C$2:$C$233,Analysis!A1783)</f>
        <v>0</v>
      </c>
    </row>
    <row r="1784" spans="1:13">
      <c r="A1784" s="8">
        <v>39475</v>
      </c>
      <c r="B1784" s="3">
        <v>5380.95</v>
      </c>
      <c r="C1784" s="3">
        <v>5380.95</v>
      </c>
      <c r="D1784" s="3">
        <v>5071</v>
      </c>
      <c r="E1784" s="3">
        <v>5274.1</v>
      </c>
      <c r="F1784" s="3">
        <v>94557347</v>
      </c>
      <c r="G1784" s="3">
        <f t="shared" si="109"/>
        <v>18.364717054967901</v>
      </c>
      <c r="H1784" s="3">
        <f t="shared" si="110"/>
        <v>18.477780959987744</v>
      </c>
      <c r="I1784" s="3">
        <f>COUNTIF(Expirydates!$A$2:$A$233,Analysis!A1784)</f>
        <v>0</v>
      </c>
      <c r="J1784" s="20">
        <f t="shared" si="108"/>
        <v>18.477780959987744</v>
      </c>
      <c r="K1784" s="3">
        <f>COUNTIF(Expirydates!$B$2:$B$233,Analysis!A1784)</f>
        <v>0</v>
      </c>
      <c r="L1784" s="3">
        <f t="shared" si="111"/>
        <v>18.477780959987744</v>
      </c>
      <c r="M1784" s="3">
        <f>COUNTIF(Expirydates!$C$2:$C$233,Analysis!A1784)</f>
        <v>0</v>
      </c>
    </row>
    <row r="1785" spans="1:13">
      <c r="A1785" s="8">
        <v>39472</v>
      </c>
      <c r="B1785" s="3">
        <v>5035.05</v>
      </c>
      <c r="C1785" s="3">
        <v>5399.25</v>
      </c>
      <c r="D1785" s="3">
        <v>5035.05</v>
      </c>
      <c r="E1785" s="3">
        <v>5383.35</v>
      </c>
      <c r="F1785" s="3">
        <v>105876191</v>
      </c>
      <c r="G1785" s="3">
        <f t="shared" si="109"/>
        <v>18.477780959987744</v>
      </c>
      <c r="H1785" s="3">
        <f t="shared" si="110"/>
        <v>18.794694874583993</v>
      </c>
      <c r="I1785" s="3">
        <f>COUNTIF(Expirydates!$A$2:$A$233,Analysis!A1785)</f>
        <v>0</v>
      </c>
      <c r="J1785" s="20">
        <f t="shared" si="108"/>
        <v>18.794694874583993</v>
      </c>
      <c r="K1785" s="3">
        <f>COUNTIF(Expirydates!$B$2:$B$233,Analysis!A1785)</f>
        <v>0</v>
      </c>
      <c r="L1785" s="3">
        <f t="shared" si="111"/>
        <v>18.794694874583993</v>
      </c>
      <c r="M1785" s="3">
        <f>COUNTIF(Expirydates!$C$2:$C$233,Analysis!A1785)</f>
        <v>0</v>
      </c>
    </row>
    <row r="1786" spans="1:13">
      <c r="A1786" s="8">
        <v>39471</v>
      </c>
      <c r="B1786" s="3">
        <v>5208</v>
      </c>
      <c r="C1786" s="3">
        <v>5357.2</v>
      </c>
      <c r="D1786" s="3">
        <v>4995.8</v>
      </c>
      <c r="E1786" s="3">
        <v>5033.45</v>
      </c>
      <c r="F1786" s="3">
        <v>145355769</v>
      </c>
      <c r="G1786" s="3">
        <f t="shared" si="109"/>
        <v>18.794694874583993</v>
      </c>
      <c r="H1786" s="3">
        <f t="shared" si="110"/>
        <v>18.967240054409217</v>
      </c>
      <c r="I1786" s="3">
        <f>COUNTIF(Expirydates!$A$2:$A$233,Analysis!A1786)</f>
        <v>0</v>
      </c>
      <c r="J1786" s="20">
        <f t="shared" si="108"/>
        <v>18.967240054409217</v>
      </c>
      <c r="K1786" s="3">
        <f>COUNTIF(Expirydates!$B$2:$B$233,Analysis!A1786)</f>
        <v>0</v>
      </c>
      <c r="L1786" s="3">
        <f t="shared" si="111"/>
        <v>18.967240054409217</v>
      </c>
      <c r="M1786" s="3">
        <f>COUNTIF(Expirydates!$C$2:$C$233,Analysis!A1786)</f>
        <v>1</v>
      </c>
    </row>
    <row r="1787" spans="1:13">
      <c r="A1787" s="8">
        <v>39470</v>
      </c>
      <c r="B1787" s="3">
        <v>4903.05</v>
      </c>
      <c r="C1787" s="3">
        <v>5328.05</v>
      </c>
      <c r="D1787" s="3">
        <v>4891.6000000000004</v>
      </c>
      <c r="E1787" s="3">
        <v>5203.3999999999996</v>
      </c>
      <c r="F1787" s="3">
        <v>172729968</v>
      </c>
      <c r="G1787" s="3">
        <f t="shared" si="109"/>
        <v>18.967240054409217</v>
      </c>
      <c r="H1787" s="3">
        <f t="shared" si="110"/>
        <v>19.116839804245444</v>
      </c>
      <c r="I1787" s="3">
        <f>COUNTIF(Expirydates!$A$2:$A$233,Analysis!A1787)</f>
        <v>0</v>
      </c>
      <c r="J1787" s="20">
        <f t="shared" si="108"/>
        <v>19.116839804245444</v>
      </c>
      <c r="K1787" s="3">
        <f>COUNTIF(Expirydates!$B$2:$B$233,Analysis!A1787)</f>
        <v>0</v>
      </c>
      <c r="L1787" s="3">
        <f t="shared" si="111"/>
        <v>19.116839804245444</v>
      </c>
      <c r="M1787" s="3">
        <f>COUNTIF(Expirydates!$C$2:$C$233,Analysis!A1787)</f>
        <v>0</v>
      </c>
    </row>
    <row r="1788" spans="1:13">
      <c r="A1788" s="8">
        <v>39469</v>
      </c>
      <c r="B1788" s="3">
        <v>5203.3500000000004</v>
      </c>
      <c r="C1788" s="3">
        <v>5203.3500000000004</v>
      </c>
      <c r="D1788" s="3">
        <v>4448.5</v>
      </c>
      <c r="E1788" s="3">
        <v>4899.3</v>
      </c>
      <c r="F1788" s="3">
        <v>200603284</v>
      </c>
      <c r="G1788" s="3">
        <f t="shared" si="109"/>
        <v>19.116839804245444</v>
      </c>
      <c r="H1788" s="3">
        <f t="shared" si="110"/>
        <v>19.169012917159126</v>
      </c>
      <c r="I1788" s="3">
        <f>COUNTIF(Expirydates!$A$2:$A$233,Analysis!A1788)</f>
        <v>0</v>
      </c>
      <c r="J1788" s="20">
        <f t="shared" si="108"/>
        <v>19.169012917159126</v>
      </c>
      <c r="K1788" s="3">
        <f>COUNTIF(Expirydates!$B$2:$B$233,Analysis!A1788)</f>
        <v>0</v>
      </c>
      <c r="L1788" s="3">
        <f t="shared" si="111"/>
        <v>19.169012917159126</v>
      </c>
      <c r="M1788" s="3">
        <f>COUNTIF(Expirydates!$C$2:$C$233,Analysis!A1788)</f>
        <v>0</v>
      </c>
    </row>
    <row r="1789" spans="1:13">
      <c r="A1789" s="8">
        <v>39468</v>
      </c>
      <c r="B1789" s="3">
        <v>5705</v>
      </c>
      <c r="C1789" s="3">
        <v>5705</v>
      </c>
      <c r="D1789" s="3">
        <v>4977.1000000000004</v>
      </c>
      <c r="E1789" s="3">
        <v>5208.8</v>
      </c>
      <c r="F1789" s="3">
        <v>211347217</v>
      </c>
      <c r="G1789" s="3">
        <f t="shared" si="109"/>
        <v>19.169012917159126</v>
      </c>
      <c r="H1789" s="3">
        <f t="shared" si="110"/>
        <v>18.726981610893763</v>
      </c>
      <c r="I1789" s="3">
        <f>COUNTIF(Expirydates!$A$2:$A$233,Analysis!A1789)</f>
        <v>0</v>
      </c>
      <c r="J1789" s="20">
        <f t="shared" si="108"/>
        <v>18.726981610893763</v>
      </c>
      <c r="K1789" s="3">
        <f>COUNTIF(Expirydates!$B$2:$B$233,Analysis!A1789)</f>
        <v>0</v>
      </c>
      <c r="L1789" s="3">
        <f t="shared" si="111"/>
        <v>18.726981610893763</v>
      </c>
      <c r="M1789" s="3">
        <f>COUNTIF(Expirydates!$C$2:$C$233,Analysis!A1789)</f>
        <v>0</v>
      </c>
    </row>
    <row r="1790" spans="1:13">
      <c r="A1790" s="8">
        <v>39465</v>
      </c>
      <c r="B1790" s="3">
        <v>5907.75</v>
      </c>
      <c r="C1790" s="3">
        <v>5908.75</v>
      </c>
      <c r="D1790" s="3">
        <v>5677</v>
      </c>
      <c r="E1790" s="3">
        <v>5705.3</v>
      </c>
      <c r="F1790" s="3">
        <v>135839094</v>
      </c>
      <c r="G1790" s="3">
        <f t="shared" si="109"/>
        <v>18.726981610893763</v>
      </c>
      <c r="H1790" s="3">
        <f t="shared" si="110"/>
        <v>18.661126882417999</v>
      </c>
      <c r="I1790" s="3">
        <f>COUNTIF(Expirydates!$A$2:$A$233,Analysis!A1790)</f>
        <v>0</v>
      </c>
      <c r="J1790" s="20">
        <f t="shared" si="108"/>
        <v>18.661126882417999</v>
      </c>
      <c r="K1790" s="3">
        <f>COUNTIF(Expirydates!$B$2:$B$233,Analysis!A1790)</f>
        <v>0</v>
      </c>
      <c r="L1790" s="3">
        <f t="shared" si="111"/>
        <v>18.661126882417999</v>
      </c>
      <c r="M1790" s="3">
        <f>COUNTIF(Expirydates!$C$2:$C$233,Analysis!A1790)</f>
        <v>0</v>
      </c>
    </row>
    <row r="1791" spans="1:13">
      <c r="A1791" s="8">
        <v>39464</v>
      </c>
      <c r="B1791" s="3">
        <v>5937.95</v>
      </c>
      <c r="C1791" s="3">
        <v>6013.15</v>
      </c>
      <c r="D1791" s="3">
        <v>5880.3</v>
      </c>
      <c r="E1791" s="3">
        <v>5913.2</v>
      </c>
      <c r="F1791" s="3">
        <v>127181643</v>
      </c>
      <c r="G1791" s="3">
        <f t="shared" si="109"/>
        <v>18.661126882417999</v>
      </c>
      <c r="H1791" s="3">
        <f t="shared" si="110"/>
        <v>18.842674852372351</v>
      </c>
      <c r="I1791" s="3">
        <f>COUNTIF(Expirydates!$A$2:$A$233,Analysis!A1791)</f>
        <v>0</v>
      </c>
      <c r="J1791" s="20">
        <f t="shared" si="108"/>
        <v>18.842674852372351</v>
      </c>
      <c r="K1791" s="3">
        <f>COUNTIF(Expirydates!$B$2:$B$233,Analysis!A1791)</f>
        <v>0</v>
      </c>
      <c r="L1791" s="3">
        <f t="shared" si="111"/>
        <v>18.842674852372351</v>
      </c>
      <c r="M1791" s="3">
        <f>COUNTIF(Expirydates!$C$2:$C$233,Analysis!A1791)</f>
        <v>0</v>
      </c>
    </row>
    <row r="1792" spans="1:13">
      <c r="A1792" s="8">
        <v>39463</v>
      </c>
      <c r="B1792" s="3">
        <v>6065</v>
      </c>
      <c r="C1792" s="3">
        <v>6065</v>
      </c>
      <c r="D1792" s="3">
        <v>5825.75</v>
      </c>
      <c r="E1792" s="3">
        <v>5935.75</v>
      </c>
      <c r="F1792" s="3">
        <v>152499954</v>
      </c>
      <c r="G1792" s="3">
        <f t="shared" si="109"/>
        <v>18.842674852372351</v>
      </c>
      <c r="H1792" s="3">
        <f t="shared" si="110"/>
        <v>18.583460072543353</v>
      </c>
      <c r="I1792" s="3">
        <f>COUNTIF(Expirydates!$A$2:$A$233,Analysis!A1792)</f>
        <v>0</v>
      </c>
      <c r="J1792" s="20">
        <f t="shared" si="108"/>
        <v>18.583460072543353</v>
      </c>
      <c r="K1792" s="3">
        <f>COUNTIF(Expirydates!$B$2:$B$233,Analysis!A1792)</f>
        <v>0</v>
      </c>
      <c r="L1792" s="3">
        <f t="shared" si="111"/>
        <v>18.583460072543353</v>
      </c>
      <c r="M1792" s="3">
        <f>COUNTIF(Expirydates!$C$2:$C$233,Analysis!A1792)</f>
        <v>0</v>
      </c>
    </row>
    <row r="1793" spans="1:13">
      <c r="A1793" s="8">
        <v>39462</v>
      </c>
      <c r="B1793" s="3">
        <v>6226.35</v>
      </c>
      <c r="C1793" s="3">
        <v>6260.45</v>
      </c>
      <c r="D1793" s="3">
        <v>6053.3</v>
      </c>
      <c r="E1793" s="3">
        <v>6074.25</v>
      </c>
      <c r="F1793" s="3">
        <v>117677698</v>
      </c>
      <c r="G1793" s="3">
        <f t="shared" si="109"/>
        <v>18.583460072543353</v>
      </c>
      <c r="H1793" s="3">
        <f t="shared" si="110"/>
        <v>18.525181533151287</v>
      </c>
      <c r="I1793" s="3">
        <f>COUNTIF(Expirydates!$A$2:$A$233,Analysis!A1793)</f>
        <v>0</v>
      </c>
      <c r="J1793" s="20">
        <f t="shared" si="108"/>
        <v>18.525181533151287</v>
      </c>
      <c r="K1793" s="3">
        <f>COUNTIF(Expirydates!$B$2:$B$233,Analysis!A1793)</f>
        <v>0</v>
      </c>
      <c r="L1793" s="3">
        <f t="shared" si="111"/>
        <v>18.525181533151287</v>
      </c>
      <c r="M1793" s="3">
        <f>COUNTIF(Expirydates!$C$2:$C$233,Analysis!A1793)</f>
        <v>0</v>
      </c>
    </row>
    <row r="1794" spans="1:13">
      <c r="A1794" s="8">
        <v>39461</v>
      </c>
      <c r="B1794" s="3">
        <v>6208.8</v>
      </c>
      <c r="C1794" s="3">
        <v>6244.15</v>
      </c>
      <c r="D1794" s="3">
        <v>6172</v>
      </c>
      <c r="E1794" s="3">
        <v>6206.8</v>
      </c>
      <c r="F1794" s="3">
        <v>111015627</v>
      </c>
      <c r="G1794" s="3">
        <f t="shared" si="109"/>
        <v>18.525181533151287</v>
      </c>
      <c r="H1794" s="3">
        <f t="shared" si="110"/>
        <v>18.644947616105412</v>
      </c>
      <c r="I1794" s="3">
        <f>COUNTIF(Expirydates!$A$2:$A$233,Analysis!A1794)</f>
        <v>0</v>
      </c>
      <c r="J1794" s="20">
        <f t="shared" ref="J1794:J1857" si="112">H1794</f>
        <v>18.644947616105412</v>
      </c>
      <c r="K1794" s="3">
        <f>COUNTIF(Expirydates!$B$2:$B$233,Analysis!A1794)</f>
        <v>0</v>
      </c>
      <c r="L1794" s="3">
        <f t="shared" si="111"/>
        <v>18.644947616105412</v>
      </c>
      <c r="M1794" s="3">
        <f>COUNTIF(Expirydates!$C$2:$C$233,Analysis!A1794)</f>
        <v>0</v>
      </c>
    </row>
    <row r="1795" spans="1:13">
      <c r="A1795" s="8">
        <v>39458</v>
      </c>
      <c r="B1795" s="3">
        <v>6166.65</v>
      </c>
      <c r="C1795" s="3">
        <v>6224.2</v>
      </c>
      <c r="D1795" s="3">
        <v>6112.55</v>
      </c>
      <c r="E1795" s="3">
        <v>6200.1</v>
      </c>
      <c r="F1795" s="3">
        <v>125140494</v>
      </c>
      <c r="G1795" s="3">
        <f t="shared" ref="G1794:H1858" si="113">LN(F1795)</f>
        <v>18.644947616105412</v>
      </c>
      <c r="H1795" s="3">
        <f t="shared" ref="H1795:H1858" si="114">LN(F1796)</f>
        <v>18.710825733432475</v>
      </c>
      <c r="I1795" s="3">
        <f>COUNTIF(Expirydates!$A$2:$A$233,Analysis!A1795)</f>
        <v>0</v>
      </c>
      <c r="J1795" s="20">
        <f t="shared" si="112"/>
        <v>18.710825733432475</v>
      </c>
      <c r="K1795" s="3">
        <f>COUNTIF(Expirydates!$B$2:$B$233,Analysis!A1795)</f>
        <v>0</v>
      </c>
      <c r="L1795" s="3">
        <f t="shared" ref="L1795:L1858" si="115">H1795</f>
        <v>18.710825733432475</v>
      </c>
      <c r="M1795" s="3">
        <f>COUNTIF(Expirydates!$C$2:$C$233,Analysis!A1795)</f>
        <v>0</v>
      </c>
    </row>
    <row r="1796" spans="1:13">
      <c r="A1796" s="8">
        <v>39457</v>
      </c>
      <c r="B1796" s="3">
        <v>6278.1</v>
      </c>
      <c r="C1796" s="3">
        <v>6347</v>
      </c>
      <c r="D1796" s="3">
        <v>6142.9</v>
      </c>
      <c r="E1796" s="3">
        <v>6156.95</v>
      </c>
      <c r="F1796" s="3">
        <v>133662127</v>
      </c>
      <c r="G1796" s="3">
        <f t="shared" si="113"/>
        <v>18.710825733432475</v>
      </c>
      <c r="H1796" s="3">
        <f t="shared" si="114"/>
        <v>18.61008841814197</v>
      </c>
      <c r="I1796" s="3">
        <f>COUNTIF(Expirydates!$A$2:$A$233,Analysis!A1796)</f>
        <v>0</v>
      </c>
      <c r="J1796" s="20">
        <f t="shared" si="112"/>
        <v>18.61008841814197</v>
      </c>
      <c r="K1796" s="3">
        <f>COUNTIF(Expirydates!$B$2:$B$233,Analysis!A1796)</f>
        <v>0</v>
      </c>
      <c r="L1796" s="3">
        <f t="shared" si="115"/>
        <v>18.61008841814197</v>
      </c>
      <c r="M1796" s="3">
        <f>COUNTIF(Expirydates!$C$2:$C$233,Analysis!A1796)</f>
        <v>0</v>
      </c>
    </row>
    <row r="1797" spans="1:13">
      <c r="A1797" s="8">
        <v>39456</v>
      </c>
      <c r="B1797" s="3">
        <v>6287.55</v>
      </c>
      <c r="C1797" s="3">
        <v>6338.3</v>
      </c>
      <c r="D1797" s="3">
        <v>6231.25</v>
      </c>
      <c r="E1797" s="3">
        <v>6272</v>
      </c>
      <c r="F1797" s="3">
        <v>120853354</v>
      </c>
      <c r="G1797" s="3">
        <f t="shared" si="113"/>
        <v>18.61008841814197</v>
      </c>
      <c r="H1797" s="3">
        <f t="shared" si="114"/>
        <v>18.906583128035599</v>
      </c>
      <c r="I1797" s="3">
        <f>COUNTIF(Expirydates!$A$2:$A$233,Analysis!A1797)</f>
        <v>0</v>
      </c>
      <c r="J1797" s="20">
        <f t="shared" si="112"/>
        <v>18.906583128035599</v>
      </c>
      <c r="K1797" s="3">
        <f>COUNTIF(Expirydates!$B$2:$B$233,Analysis!A1797)</f>
        <v>0</v>
      </c>
      <c r="L1797" s="3">
        <f t="shared" si="115"/>
        <v>18.906583128035599</v>
      </c>
      <c r="M1797" s="3">
        <f>COUNTIF(Expirydates!$C$2:$C$233,Analysis!A1797)</f>
        <v>0</v>
      </c>
    </row>
    <row r="1798" spans="1:13">
      <c r="A1798" s="8">
        <v>39455</v>
      </c>
      <c r="B1798" s="3">
        <v>6282.45</v>
      </c>
      <c r="C1798" s="3">
        <v>6357.1</v>
      </c>
      <c r="D1798" s="3">
        <v>6221.6</v>
      </c>
      <c r="E1798" s="3">
        <v>6287.85</v>
      </c>
      <c r="F1798" s="3">
        <v>162564130</v>
      </c>
      <c r="G1798" s="3">
        <f t="shared" si="113"/>
        <v>18.906583128035599</v>
      </c>
      <c r="H1798" s="3">
        <f t="shared" si="114"/>
        <v>18.755572997342892</v>
      </c>
      <c r="I1798" s="3">
        <f>COUNTIF(Expirydates!$A$2:$A$233,Analysis!A1798)</f>
        <v>0</v>
      </c>
      <c r="J1798" s="20">
        <f t="shared" si="112"/>
        <v>18.755572997342892</v>
      </c>
      <c r="K1798" s="3">
        <f>COUNTIF(Expirydates!$B$2:$B$233,Analysis!A1798)</f>
        <v>0</v>
      </c>
      <c r="L1798" s="3">
        <f t="shared" si="115"/>
        <v>18.755572997342892</v>
      </c>
      <c r="M1798" s="3">
        <f>COUNTIF(Expirydates!$C$2:$C$233,Analysis!A1798)</f>
        <v>0</v>
      </c>
    </row>
    <row r="1799" spans="1:13">
      <c r="A1799" s="8">
        <v>39454</v>
      </c>
      <c r="B1799" s="3">
        <v>6271</v>
      </c>
      <c r="C1799" s="3">
        <v>6289.8</v>
      </c>
      <c r="D1799" s="3">
        <v>6193.35</v>
      </c>
      <c r="E1799" s="3">
        <v>6279.1</v>
      </c>
      <c r="F1799" s="3">
        <v>139778977</v>
      </c>
      <c r="G1799" s="3">
        <f t="shared" si="113"/>
        <v>18.755572997342892</v>
      </c>
      <c r="H1799" s="3">
        <f t="shared" si="114"/>
        <v>18.810301409206449</v>
      </c>
      <c r="I1799" s="3">
        <f>COUNTIF(Expirydates!$A$2:$A$233,Analysis!A1799)</f>
        <v>0</v>
      </c>
      <c r="J1799" s="20">
        <f t="shared" si="112"/>
        <v>18.810301409206449</v>
      </c>
      <c r="K1799" s="3">
        <f>COUNTIF(Expirydates!$B$2:$B$233,Analysis!A1799)</f>
        <v>0</v>
      </c>
      <c r="L1799" s="3">
        <f t="shared" si="115"/>
        <v>18.810301409206449</v>
      </c>
      <c r="M1799" s="3">
        <f>COUNTIF(Expirydates!$C$2:$C$233,Analysis!A1799)</f>
        <v>0</v>
      </c>
    </row>
    <row r="1800" spans="1:13">
      <c r="A1800" s="8">
        <v>39451</v>
      </c>
      <c r="B1800" s="3">
        <v>6179.1</v>
      </c>
      <c r="C1800" s="3">
        <v>6300.05</v>
      </c>
      <c r="D1800" s="3">
        <v>6179.1</v>
      </c>
      <c r="E1800" s="3">
        <v>6274.3</v>
      </c>
      <c r="F1800" s="3">
        <v>147642063</v>
      </c>
      <c r="G1800" s="3">
        <f t="shared" si="113"/>
        <v>18.810301409206449</v>
      </c>
      <c r="H1800" s="3">
        <f t="shared" si="114"/>
        <v>18.868104863931496</v>
      </c>
      <c r="I1800" s="3">
        <f>COUNTIF(Expirydates!$A$2:$A$233,Analysis!A1800)</f>
        <v>0</v>
      </c>
      <c r="J1800" s="20">
        <f t="shared" si="112"/>
        <v>18.868104863931496</v>
      </c>
      <c r="K1800" s="3">
        <f>COUNTIF(Expirydates!$B$2:$B$233,Analysis!A1800)</f>
        <v>0</v>
      </c>
      <c r="L1800" s="3">
        <f t="shared" si="115"/>
        <v>18.868104863931496</v>
      </c>
      <c r="M1800" s="3">
        <f>COUNTIF(Expirydates!$C$2:$C$233,Analysis!A1800)</f>
        <v>0</v>
      </c>
    </row>
    <row r="1801" spans="1:13">
      <c r="A1801" s="8">
        <v>39450</v>
      </c>
      <c r="B1801" s="3">
        <v>6184.25</v>
      </c>
      <c r="C1801" s="3">
        <v>6230.15</v>
      </c>
      <c r="D1801" s="3">
        <v>6126.4</v>
      </c>
      <c r="E1801" s="3">
        <v>6178.55</v>
      </c>
      <c r="F1801" s="3">
        <v>156427760</v>
      </c>
      <c r="G1801" s="3">
        <f t="shared" si="113"/>
        <v>18.868104863931496</v>
      </c>
      <c r="H1801" s="3">
        <f t="shared" si="114"/>
        <v>18.519197640377108</v>
      </c>
      <c r="I1801" s="3">
        <f>COUNTIF(Expirydates!$A$2:$A$233,Analysis!A1801)</f>
        <v>0</v>
      </c>
      <c r="J1801" s="20">
        <f t="shared" si="112"/>
        <v>18.519197640377108</v>
      </c>
      <c r="K1801" s="3">
        <f>COUNTIF(Expirydates!$B$2:$B$233,Analysis!A1801)</f>
        <v>0</v>
      </c>
      <c r="L1801" s="3">
        <f t="shared" si="115"/>
        <v>18.519197640377108</v>
      </c>
      <c r="M1801" s="3">
        <f>COUNTIF(Expirydates!$C$2:$C$233,Analysis!A1801)</f>
        <v>0</v>
      </c>
    </row>
    <row r="1802" spans="1:13">
      <c r="A1802" s="8">
        <v>39449</v>
      </c>
      <c r="B1802" s="3">
        <v>6144.7</v>
      </c>
      <c r="C1802" s="3">
        <v>6197</v>
      </c>
      <c r="D1802" s="3">
        <v>6060.85</v>
      </c>
      <c r="E1802" s="3">
        <v>6179.4</v>
      </c>
      <c r="F1802" s="3">
        <v>110353305</v>
      </c>
      <c r="G1802" s="3">
        <f t="shared" si="113"/>
        <v>18.519197640377108</v>
      </c>
      <c r="H1802" s="3">
        <f t="shared" si="114"/>
        <v>18.213722574799998</v>
      </c>
      <c r="I1802" s="3">
        <f>COUNTIF(Expirydates!$A$2:$A$233,Analysis!A1802)</f>
        <v>0</v>
      </c>
      <c r="J1802" s="20">
        <f t="shared" si="112"/>
        <v>18.213722574799998</v>
      </c>
      <c r="K1802" s="3">
        <f>COUNTIF(Expirydates!$B$2:$B$233,Analysis!A1802)</f>
        <v>0</v>
      </c>
      <c r="L1802" s="3">
        <f t="shared" si="115"/>
        <v>18.213722574799998</v>
      </c>
      <c r="M1802" s="3">
        <f>COUNTIF(Expirydates!$C$2:$C$233,Analysis!A1802)</f>
        <v>0</v>
      </c>
    </row>
    <row r="1803" spans="1:13">
      <c r="A1803" s="8">
        <v>39448</v>
      </c>
      <c r="B1803" s="3">
        <v>6136.75</v>
      </c>
      <c r="C1803" s="3">
        <v>6165.35</v>
      </c>
      <c r="D1803" s="3">
        <v>6109.85</v>
      </c>
      <c r="E1803" s="3">
        <v>6144.35</v>
      </c>
      <c r="F1803" s="3">
        <v>81305366</v>
      </c>
      <c r="G1803" s="3">
        <f t="shared" si="113"/>
        <v>18.213722574799998</v>
      </c>
      <c r="H1803" s="3">
        <f t="shared" si="114"/>
        <v>18.258434812481354</v>
      </c>
      <c r="I1803" s="3">
        <f>COUNTIF(Expirydates!$A$2:$A$233,Analysis!A1803)</f>
        <v>0</v>
      </c>
      <c r="J1803" s="20">
        <f t="shared" si="112"/>
        <v>18.258434812481354</v>
      </c>
      <c r="K1803" s="3">
        <f>COUNTIF(Expirydates!$B$2:$B$233,Analysis!A1803)</f>
        <v>0</v>
      </c>
      <c r="L1803" s="3">
        <f t="shared" si="115"/>
        <v>18.258434812481354</v>
      </c>
      <c r="M1803" s="3">
        <f>COUNTIF(Expirydates!$C$2:$C$233,Analysis!A1803)</f>
        <v>0</v>
      </c>
    </row>
    <row r="1804" spans="1:13">
      <c r="A1804" s="8">
        <v>39447</v>
      </c>
      <c r="B1804" s="3">
        <v>6095</v>
      </c>
      <c r="C1804" s="3">
        <v>6167.75</v>
      </c>
      <c r="D1804" s="3">
        <v>6095</v>
      </c>
      <c r="E1804" s="3">
        <v>6138.6</v>
      </c>
      <c r="F1804" s="3">
        <v>85023208</v>
      </c>
      <c r="G1804" s="3">
        <f t="shared" si="113"/>
        <v>18.258434812481354</v>
      </c>
      <c r="H1804" s="3">
        <f t="shared" si="114"/>
        <v>18.282280638356415</v>
      </c>
      <c r="I1804" s="3">
        <f>COUNTIF(Expirydates!$A$2:$A$233,Analysis!A1804)</f>
        <v>0</v>
      </c>
      <c r="J1804" s="20">
        <f t="shared" si="112"/>
        <v>18.282280638356415</v>
      </c>
      <c r="K1804" s="3">
        <f>COUNTIF(Expirydates!$B$2:$B$233,Analysis!A1804)</f>
        <v>0</v>
      </c>
      <c r="L1804" s="3">
        <f t="shared" si="115"/>
        <v>18.282280638356415</v>
      </c>
      <c r="M1804" s="3">
        <f>COUNTIF(Expirydates!$C$2:$C$233,Analysis!A1804)</f>
        <v>0</v>
      </c>
    </row>
    <row r="1805" spans="1:13">
      <c r="A1805" s="8">
        <v>39444</v>
      </c>
      <c r="B1805" s="3">
        <v>6079.55</v>
      </c>
      <c r="C1805" s="3">
        <v>6098.6</v>
      </c>
      <c r="D1805" s="3">
        <v>6021.9</v>
      </c>
      <c r="E1805" s="3">
        <v>6079.7</v>
      </c>
      <c r="F1805" s="3">
        <v>87075023</v>
      </c>
      <c r="G1805" s="3">
        <f t="shared" si="113"/>
        <v>18.282280638356415</v>
      </c>
      <c r="H1805" s="3">
        <f t="shared" si="114"/>
        <v>18.827067387316454</v>
      </c>
      <c r="I1805" s="3">
        <f>COUNTIF(Expirydates!$A$2:$A$233,Analysis!A1805)</f>
        <v>0</v>
      </c>
      <c r="J1805" s="20">
        <f t="shared" si="112"/>
        <v>18.827067387316454</v>
      </c>
      <c r="K1805" s="3">
        <f>COUNTIF(Expirydates!$B$2:$B$233,Analysis!A1805)</f>
        <v>1</v>
      </c>
      <c r="L1805" s="3">
        <f t="shared" si="115"/>
        <v>18.827067387316454</v>
      </c>
      <c r="M1805" s="3">
        <f>COUNTIF(Expirydates!$C$2:$C$233,Analysis!A1805)</f>
        <v>0</v>
      </c>
    </row>
    <row r="1806" spans="1:13">
      <c r="A1806" s="8">
        <v>39443</v>
      </c>
      <c r="B1806" s="3">
        <v>6069</v>
      </c>
      <c r="C1806" s="3">
        <v>6110.85</v>
      </c>
      <c r="D1806" s="3">
        <v>6060.2</v>
      </c>
      <c r="E1806" s="3">
        <v>6081.5</v>
      </c>
      <c r="F1806" s="3">
        <v>150138294</v>
      </c>
      <c r="G1806" s="3">
        <f t="shared" si="113"/>
        <v>18.827067387316454</v>
      </c>
      <c r="H1806" s="3">
        <f t="shared" si="114"/>
        <v>18.324472033590339</v>
      </c>
      <c r="I1806" s="3">
        <f>COUNTIF(Expirydates!$A$2:$A$233,Analysis!A1806)</f>
        <v>1</v>
      </c>
      <c r="J1806" s="20">
        <f t="shared" si="112"/>
        <v>18.324472033590339</v>
      </c>
      <c r="K1806" s="3">
        <f>COUNTIF(Expirydates!$B$2:$B$233,Analysis!A1806)</f>
        <v>0</v>
      </c>
      <c r="L1806" s="3">
        <f t="shared" si="115"/>
        <v>18.324472033590339</v>
      </c>
      <c r="M1806" s="3">
        <f>COUNTIF(Expirydates!$C$2:$C$233,Analysis!A1806)</f>
        <v>0</v>
      </c>
    </row>
    <row r="1807" spans="1:13">
      <c r="A1807" s="8">
        <v>39442</v>
      </c>
      <c r="B1807" s="3">
        <v>5988.45</v>
      </c>
      <c r="C1807" s="3">
        <v>6085.25</v>
      </c>
      <c r="D1807" s="3">
        <v>5988.45</v>
      </c>
      <c r="E1807" s="3">
        <v>6070.75</v>
      </c>
      <c r="F1807" s="3">
        <v>90827443</v>
      </c>
      <c r="G1807" s="3">
        <f t="shared" si="113"/>
        <v>18.324472033590339</v>
      </c>
      <c r="H1807" s="3">
        <f t="shared" si="114"/>
        <v>18.424842880233594</v>
      </c>
      <c r="I1807" s="3">
        <f>COUNTIF(Expirydates!$A$2:$A$233,Analysis!A1807)</f>
        <v>0</v>
      </c>
      <c r="J1807" s="20">
        <f t="shared" si="112"/>
        <v>18.424842880233594</v>
      </c>
      <c r="K1807" s="3">
        <f>COUNTIF(Expirydates!$B$2:$B$233,Analysis!A1807)</f>
        <v>0</v>
      </c>
      <c r="L1807" s="3">
        <f t="shared" si="115"/>
        <v>18.424842880233594</v>
      </c>
      <c r="M1807" s="3">
        <f>COUNTIF(Expirydates!$C$2:$C$233,Analysis!A1807)</f>
        <v>0</v>
      </c>
    </row>
    <row r="1808" spans="1:13">
      <c r="A1808" s="8">
        <v>39440</v>
      </c>
      <c r="B1808" s="3">
        <v>5771.3</v>
      </c>
      <c r="C1808" s="3">
        <v>6001.05</v>
      </c>
      <c r="D1808" s="3">
        <v>5771.3</v>
      </c>
      <c r="E1808" s="3">
        <v>5985.1</v>
      </c>
      <c r="F1808" s="3">
        <v>100417081</v>
      </c>
      <c r="G1808" s="3">
        <f t="shared" si="113"/>
        <v>18.424842880233594</v>
      </c>
      <c r="H1808" s="3">
        <f t="shared" si="114"/>
        <v>18.186787154979722</v>
      </c>
      <c r="I1808" s="3">
        <f>COUNTIF(Expirydates!$A$2:$A$233,Analysis!A1808)</f>
        <v>0</v>
      </c>
      <c r="J1808" s="20">
        <f t="shared" si="112"/>
        <v>18.186787154979722</v>
      </c>
      <c r="K1808" s="3">
        <f>COUNTIF(Expirydates!$B$2:$B$233,Analysis!A1808)</f>
        <v>0</v>
      </c>
      <c r="L1808" s="3">
        <f t="shared" si="115"/>
        <v>18.186787154979722</v>
      </c>
      <c r="M1808" s="3">
        <f>COUNTIF(Expirydates!$C$2:$C$233,Analysis!A1808)</f>
        <v>0</v>
      </c>
    </row>
    <row r="1809" spans="1:13">
      <c r="A1809" s="8">
        <v>39436</v>
      </c>
      <c r="B1809" s="3">
        <v>5751.75</v>
      </c>
      <c r="C1809" s="3">
        <v>5799.5</v>
      </c>
      <c r="D1809" s="3">
        <v>5742.75</v>
      </c>
      <c r="E1809" s="3">
        <v>5766.5</v>
      </c>
      <c r="F1809" s="3">
        <v>79144603</v>
      </c>
      <c r="G1809" s="3">
        <f t="shared" si="113"/>
        <v>18.186787154979722</v>
      </c>
      <c r="H1809" s="3">
        <f t="shared" si="114"/>
        <v>18.297265529813671</v>
      </c>
      <c r="I1809" s="3">
        <f>COUNTIF(Expirydates!$A$2:$A$233,Analysis!A1809)</f>
        <v>0</v>
      </c>
      <c r="J1809" s="20">
        <f t="shared" si="112"/>
        <v>18.297265529813671</v>
      </c>
      <c r="K1809" s="3">
        <f>COUNTIF(Expirydates!$B$2:$B$233,Analysis!A1809)</f>
        <v>0</v>
      </c>
      <c r="L1809" s="3">
        <f t="shared" si="115"/>
        <v>18.297265529813671</v>
      </c>
      <c r="M1809" s="3">
        <f>COUNTIF(Expirydates!$C$2:$C$233,Analysis!A1809)</f>
        <v>1</v>
      </c>
    </row>
    <row r="1810" spans="1:13">
      <c r="A1810" s="8">
        <v>39435</v>
      </c>
      <c r="B1810" s="3">
        <v>5730.25</v>
      </c>
      <c r="C1810" s="3">
        <v>5840.8</v>
      </c>
      <c r="D1810" s="3">
        <v>5676.7</v>
      </c>
      <c r="E1810" s="3">
        <v>5751.15</v>
      </c>
      <c r="F1810" s="3">
        <v>88389658</v>
      </c>
      <c r="G1810" s="3">
        <f t="shared" si="113"/>
        <v>18.297265529813671</v>
      </c>
      <c r="H1810" s="3">
        <f t="shared" si="114"/>
        <v>18.514756980944117</v>
      </c>
      <c r="I1810" s="3">
        <f>COUNTIF(Expirydates!$A$2:$A$233,Analysis!A1810)</f>
        <v>0</v>
      </c>
      <c r="J1810" s="20">
        <f t="shared" si="112"/>
        <v>18.514756980944117</v>
      </c>
      <c r="K1810" s="3">
        <f>COUNTIF(Expirydates!$B$2:$B$233,Analysis!A1810)</f>
        <v>0</v>
      </c>
      <c r="L1810" s="3">
        <f t="shared" si="115"/>
        <v>18.514756980944117</v>
      </c>
      <c r="M1810" s="3">
        <f>COUNTIF(Expirydates!$C$2:$C$233,Analysis!A1810)</f>
        <v>0</v>
      </c>
    </row>
    <row r="1811" spans="1:13">
      <c r="A1811" s="8">
        <v>39434</v>
      </c>
      <c r="B1811" s="3">
        <v>5777.6</v>
      </c>
      <c r="C1811" s="3">
        <v>5874.6</v>
      </c>
      <c r="D1811" s="3">
        <v>5710.6</v>
      </c>
      <c r="E1811" s="3">
        <v>5742.3</v>
      </c>
      <c r="F1811" s="3">
        <v>109864350</v>
      </c>
      <c r="G1811" s="3">
        <f t="shared" si="113"/>
        <v>18.514756980944117</v>
      </c>
      <c r="H1811" s="3">
        <f t="shared" si="114"/>
        <v>18.499567272739373</v>
      </c>
      <c r="I1811" s="3">
        <f>COUNTIF(Expirydates!$A$2:$A$233,Analysis!A1811)</f>
        <v>0</v>
      </c>
      <c r="J1811" s="20">
        <f t="shared" si="112"/>
        <v>18.499567272739373</v>
      </c>
      <c r="K1811" s="3">
        <f>COUNTIF(Expirydates!$B$2:$B$233,Analysis!A1811)</f>
        <v>0</v>
      </c>
      <c r="L1811" s="3">
        <f t="shared" si="115"/>
        <v>18.499567272739373</v>
      </c>
      <c r="M1811" s="3">
        <f>COUNTIF(Expirydates!$C$2:$C$233,Analysis!A1811)</f>
        <v>0</v>
      </c>
    </row>
    <row r="1812" spans="1:13">
      <c r="A1812" s="8">
        <v>39433</v>
      </c>
      <c r="B1812" s="3">
        <v>6037.95</v>
      </c>
      <c r="C1812" s="3">
        <v>6039.95</v>
      </c>
      <c r="D1812" s="3">
        <v>5740.6</v>
      </c>
      <c r="E1812" s="3">
        <v>5777</v>
      </c>
      <c r="F1812" s="3">
        <v>108208153</v>
      </c>
      <c r="G1812" s="3">
        <f t="shared" si="113"/>
        <v>18.499567272739373</v>
      </c>
      <c r="H1812" s="3">
        <f t="shared" si="114"/>
        <v>18.426249161498369</v>
      </c>
      <c r="I1812" s="3">
        <f>COUNTIF(Expirydates!$A$2:$A$233,Analysis!A1812)</f>
        <v>0</v>
      </c>
      <c r="J1812" s="20">
        <f t="shared" si="112"/>
        <v>18.426249161498369</v>
      </c>
      <c r="K1812" s="3">
        <f>COUNTIF(Expirydates!$B$2:$B$233,Analysis!A1812)</f>
        <v>0</v>
      </c>
      <c r="L1812" s="3">
        <f t="shared" si="115"/>
        <v>18.426249161498369</v>
      </c>
      <c r="M1812" s="3">
        <f>COUNTIF(Expirydates!$C$2:$C$233,Analysis!A1812)</f>
        <v>0</v>
      </c>
    </row>
    <row r="1813" spans="1:13">
      <c r="A1813" s="8">
        <v>39430</v>
      </c>
      <c r="B1813" s="3">
        <v>6056.2</v>
      </c>
      <c r="C1813" s="3">
        <v>6078.55</v>
      </c>
      <c r="D1813" s="3">
        <v>6015.05</v>
      </c>
      <c r="E1813" s="3">
        <v>6047.7</v>
      </c>
      <c r="F1813" s="3">
        <v>100558395</v>
      </c>
      <c r="G1813" s="3">
        <f t="shared" si="113"/>
        <v>18.426249161498369</v>
      </c>
      <c r="H1813" s="3">
        <f t="shared" si="114"/>
        <v>18.605663007923539</v>
      </c>
      <c r="I1813" s="3">
        <f>COUNTIF(Expirydates!$A$2:$A$233,Analysis!A1813)</f>
        <v>0</v>
      </c>
      <c r="J1813" s="20">
        <f t="shared" si="112"/>
        <v>18.605663007923539</v>
      </c>
      <c r="K1813" s="3">
        <f>COUNTIF(Expirydates!$B$2:$B$233,Analysis!A1813)</f>
        <v>0</v>
      </c>
      <c r="L1813" s="3">
        <f t="shared" si="115"/>
        <v>18.605663007923539</v>
      </c>
      <c r="M1813" s="3">
        <f>COUNTIF(Expirydates!$C$2:$C$233,Analysis!A1813)</f>
        <v>0</v>
      </c>
    </row>
    <row r="1814" spans="1:13">
      <c r="A1814" s="8">
        <v>39429</v>
      </c>
      <c r="B1814" s="3">
        <v>6159.25</v>
      </c>
      <c r="C1814" s="3">
        <v>6185.4</v>
      </c>
      <c r="D1814" s="3">
        <v>6040.4</v>
      </c>
      <c r="E1814" s="3">
        <v>6058.1</v>
      </c>
      <c r="F1814" s="3">
        <v>120319710</v>
      </c>
      <c r="G1814" s="3">
        <f t="shared" si="113"/>
        <v>18.605663007923539</v>
      </c>
      <c r="H1814" s="3">
        <f t="shared" si="114"/>
        <v>18.689318894068556</v>
      </c>
      <c r="I1814" s="3">
        <f>COUNTIF(Expirydates!$A$2:$A$233,Analysis!A1814)</f>
        <v>0</v>
      </c>
      <c r="J1814" s="20">
        <f t="shared" si="112"/>
        <v>18.689318894068556</v>
      </c>
      <c r="K1814" s="3">
        <f>COUNTIF(Expirydates!$B$2:$B$233,Analysis!A1814)</f>
        <v>0</v>
      </c>
      <c r="L1814" s="3">
        <f t="shared" si="115"/>
        <v>18.689318894068556</v>
      </c>
      <c r="M1814" s="3">
        <f>COUNTIF(Expirydates!$C$2:$C$233,Analysis!A1814)</f>
        <v>0</v>
      </c>
    </row>
    <row r="1815" spans="1:13">
      <c r="A1815" s="8">
        <v>39428</v>
      </c>
      <c r="B1815" s="3">
        <v>6067.05</v>
      </c>
      <c r="C1815" s="3">
        <v>6175.65</v>
      </c>
      <c r="D1815" s="3">
        <v>6005.45</v>
      </c>
      <c r="E1815" s="3">
        <v>6159.3</v>
      </c>
      <c r="F1815" s="3">
        <v>130818169</v>
      </c>
      <c r="G1815" s="3">
        <f t="shared" si="113"/>
        <v>18.689318894068556</v>
      </c>
      <c r="H1815" s="3">
        <f t="shared" si="114"/>
        <v>18.563141033815597</v>
      </c>
      <c r="I1815" s="3">
        <f>COUNTIF(Expirydates!$A$2:$A$233,Analysis!A1815)</f>
        <v>0</v>
      </c>
      <c r="J1815" s="20">
        <f t="shared" si="112"/>
        <v>18.563141033815597</v>
      </c>
      <c r="K1815" s="3">
        <f>COUNTIF(Expirydates!$B$2:$B$233,Analysis!A1815)</f>
        <v>0</v>
      </c>
      <c r="L1815" s="3">
        <f t="shared" si="115"/>
        <v>18.563141033815597</v>
      </c>
      <c r="M1815" s="3">
        <f>COUNTIF(Expirydates!$C$2:$C$233,Analysis!A1815)</f>
        <v>0</v>
      </c>
    </row>
    <row r="1816" spans="1:13">
      <c r="A1816" s="8">
        <v>39427</v>
      </c>
      <c r="B1816" s="3">
        <v>5960.4</v>
      </c>
      <c r="C1816" s="3">
        <v>6111.2</v>
      </c>
      <c r="D1816" s="3">
        <v>5960.4</v>
      </c>
      <c r="E1816" s="3">
        <v>6097.25</v>
      </c>
      <c r="F1816" s="3">
        <v>115310729</v>
      </c>
      <c r="G1816" s="3">
        <f t="shared" si="113"/>
        <v>18.563141033815597</v>
      </c>
      <c r="H1816" s="3">
        <f t="shared" si="114"/>
        <v>18.274029084389067</v>
      </c>
      <c r="I1816" s="3">
        <f>COUNTIF(Expirydates!$A$2:$A$233,Analysis!A1816)</f>
        <v>0</v>
      </c>
      <c r="J1816" s="20">
        <f t="shared" si="112"/>
        <v>18.274029084389067</v>
      </c>
      <c r="K1816" s="3">
        <f>COUNTIF(Expirydates!$B$2:$B$233,Analysis!A1816)</f>
        <v>0</v>
      </c>
      <c r="L1816" s="3">
        <f t="shared" si="115"/>
        <v>18.274029084389067</v>
      </c>
      <c r="M1816" s="3">
        <f>COUNTIF(Expirydates!$C$2:$C$233,Analysis!A1816)</f>
        <v>0</v>
      </c>
    </row>
    <row r="1817" spans="1:13">
      <c r="A1817" s="8">
        <v>39426</v>
      </c>
      <c r="B1817" s="3">
        <v>5974</v>
      </c>
      <c r="C1817" s="3">
        <v>6015.3</v>
      </c>
      <c r="D1817" s="3">
        <v>5923.35</v>
      </c>
      <c r="E1817" s="3">
        <v>5960.6</v>
      </c>
      <c r="F1817" s="3">
        <v>86359475</v>
      </c>
      <c r="G1817" s="3">
        <f t="shared" si="113"/>
        <v>18.274029084389067</v>
      </c>
      <c r="H1817" s="3">
        <f t="shared" si="114"/>
        <v>18.628550961457069</v>
      </c>
      <c r="I1817" s="3">
        <f>COUNTIF(Expirydates!$A$2:$A$233,Analysis!A1817)</f>
        <v>0</v>
      </c>
      <c r="J1817" s="20">
        <f t="shared" si="112"/>
        <v>18.628550961457069</v>
      </c>
      <c r="K1817" s="3">
        <f>COUNTIF(Expirydates!$B$2:$B$233,Analysis!A1817)</f>
        <v>0</v>
      </c>
      <c r="L1817" s="3">
        <f t="shared" si="115"/>
        <v>18.628550961457069</v>
      </c>
      <c r="M1817" s="3">
        <f>COUNTIF(Expirydates!$C$2:$C$233,Analysis!A1817)</f>
        <v>0</v>
      </c>
    </row>
    <row r="1818" spans="1:13">
      <c r="A1818" s="8">
        <v>39423</v>
      </c>
      <c r="B1818" s="3">
        <v>5963.6</v>
      </c>
      <c r="C1818" s="3">
        <v>6042.1</v>
      </c>
      <c r="D1818" s="3">
        <v>5894.8</v>
      </c>
      <c r="E1818" s="3">
        <v>5974.3</v>
      </c>
      <c r="F1818" s="3">
        <v>123105339</v>
      </c>
      <c r="G1818" s="3">
        <f t="shared" si="113"/>
        <v>18.628550961457069</v>
      </c>
      <c r="H1818" s="3">
        <f t="shared" si="114"/>
        <v>18.858610015410619</v>
      </c>
      <c r="I1818" s="3">
        <f>COUNTIF(Expirydates!$A$2:$A$233,Analysis!A1818)</f>
        <v>0</v>
      </c>
      <c r="J1818" s="20">
        <f t="shared" si="112"/>
        <v>18.858610015410619</v>
      </c>
      <c r="K1818" s="3">
        <f>COUNTIF(Expirydates!$B$2:$B$233,Analysis!A1818)</f>
        <v>0</v>
      </c>
      <c r="L1818" s="3">
        <f t="shared" si="115"/>
        <v>18.858610015410619</v>
      </c>
      <c r="M1818" s="3">
        <f>COUNTIF(Expirydates!$C$2:$C$233,Analysis!A1818)</f>
        <v>0</v>
      </c>
    </row>
    <row r="1819" spans="1:13">
      <c r="A1819" s="8">
        <v>39422</v>
      </c>
      <c r="B1819" s="3">
        <v>5941.05</v>
      </c>
      <c r="C1819" s="3">
        <v>6027.05</v>
      </c>
      <c r="D1819" s="3">
        <v>5919.8</v>
      </c>
      <c r="E1819" s="3">
        <v>5954.7</v>
      </c>
      <c r="F1819" s="3">
        <v>154949531</v>
      </c>
      <c r="G1819" s="3">
        <f t="shared" si="113"/>
        <v>18.858610015410619</v>
      </c>
      <c r="H1819" s="3">
        <f t="shared" si="114"/>
        <v>18.604210662050317</v>
      </c>
      <c r="I1819" s="3">
        <f>COUNTIF(Expirydates!$A$2:$A$233,Analysis!A1819)</f>
        <v>0</v>
      </c>
      <c r="J1819" s="20">
        <f t="shared" si="112"/>
        <v>18.604210662050317</v>
      </c>
      <c r="K1819" s="3">
        <f>COUNTIF(Expirydates!$B$2:$B$233,Analysis!A1819)</f>
        <v>0</v>
      </c>
      <c r="L1819" s="3">
        <f t="shared" si="115"/>
        <v>18.604210662050317</v>
      </c>
      <c r="M1819" s="3">
        <f>COUNTIF(Expirydates!$C$2:$C$233,Analysis!A1819)</f>
        <v>0</v>
      </c>
    </row>
    <row r="1820" spans="1:13">
      <c r="A1820" s="8">
        <v>39421</v>
      </c>
      <c r="B1820" s="3">
        <v>5861.9</v>
      </c>
      <c r="C1820" s="3">
        <v>5949.3</v>
      </c>
      <c r="D1820" s="3">
        <v>5859.95</v>
      </c>
      <c r="E1820" s="3">
        <v>5940</v>
      </c>
      <c r="F1820" s="3">
        <v>120145091</v>
      </c>
      <c r="G1820" s="3">
        <f t="shared" si="113"/>
        <v>18.604210662050317</v>
      </c>
      <c r="H1820" s="3">
        <f t="shared" si="114"/>
        <v>18.493264636000092</v>
      </c>
      <c r="I1820" s="3">
        <f>COUNTIF(Expirydates!$A$2:$A$233,Analysis!A1820)</f>
        <v>0</v>
      </c>
      <c r="J1820" s="20">
        <f t="shared" si="112"/>
        <v>18.493264636000092</v>
      </c>
      <c r="K1820" s="3">
        <f>COUNTIF(Expirydates!$B$2:$B$233,Analysis!A1820)</f>
        <v>0</v>
      </c>
      <c r="L1820" s="3">
        <f t="shared" si="115"/>
        <v>18.493264636000092</v>
      </c>
      <c r="M1820" s="3">
        <f>COUNTIF(Expirydates!$C$2:$C$233,Analysis!A1820)</f>
        <v>0</v>
      </c>
    </row>
    <row r="1821" spans="1:13">
      <c r="A1821" s="8">
        <v>39420</v>
      </c>
      <c r="B1821" s="3">
        <v>5870.2</v>
      </c>
      <c r="C1821" s="3">
        <v>5897.25</v>
      </c>
      <c r="D1821" s="3">
        <v>5840.3</v>
      </c>
      <c r="E1821" s="3">
        <v>5858.35</v>
      </c>
      <c r="F1821" s="3">
        <v>107528301</v>
      </c>
      <c r="G1821" s="3">
        <f t="shared" si="113"/>
        <v>18.493264636000092</v>
      </c>
      <c r="H1821" s="3">
        <f t="shared" si="114"/>
        <v>18.533351757683679</v>
      </c>
      <c r="I1821" s="3">
        <f>COUNTIF(Expirydates!$A$2:$A$233,Analysis!A1821)</f>
        <v>0</v>
      </c>
      <c r="J1821" s="20">
        <f t="shared" si="112"/>
        <v>18.533351757683679</v>
      </c>
      <c r="K1821" s="3">
        <f>COUNTIF(Expirydates!$B$2:$B$233,Analysis!A1821)</f>
        <v>0</v>
      </c>
      <c r="L1821" s="3">
        <f t="shared" si="115"/>
        <v>18.533351757683679</v>
      </c>
      <c r="M1821" s="3">
        <f>COUNTIF(Expirydates!$C$2:$C$233,Analysis!A1821)</f>
        <v>0</v>
      </c>
    </row>
    <row r="1822" spans="1:13">
      <c r="A1822" s="8">
        <v>39419</v>
      </c>
      <c r="B1822" s="3">
        <v>5765.45</v>
      </c>
      <c r="C1822" s="3">
        <v>5878.8</v>
      </c>
      <c r="D1822" s="3">
        <v>5754.6</v>
      </c>
      <c r="E1822" s="3">
        <v>5865</v>
      </c>
      <c r="F1822" s="3">
        <v>111926365</v>
      </c>
      <c r="G1822" s="3">
        <f t="shared" si="113"/>
        <v>18.533351757683679</v>
      </c>
      <c r="H1822" s="3">
        <f t="shared" si="114"/>
        <v>18.954702594940915</v>
      </c>
      <c r="I1822" s="3">
        <f>COUNTIF(Expirydates!$A$2:$A$233,Analysis!A1822)</f>
        <v>0</v>
      </c>
      <c r="J1822" s="20">
        <f t="shared" si="112"/>
        <v>18.954702594940915</v>
      </c>
      <c r="K1822" s="3">
        <f>COUNTIF(Expirydates!$B$2:$B$233,Analysis!A1822)</f>
        <v>0</v>
      </c>
      <c r="L1822" s="3">
        <f t="shared" si="115"/>
        <v>18.954702594940915</v>
      </c>
      <c r="M1822" s="3">
        <f>COUNTIF(Expirydates!$C$2:$C$233,Analysis!A1822)</f>
        <v>0</v>
      </c>
    </row>
    <row r="1823" spans="1:13">
      <c r="A1823" s="8">
        <v>39416</v>
      </c>
      <c r="B1823" s="3">
        <v>5633.9</v>
      </c>
      <c r="C1823" s="3">
        <v>5782.55</v>
      </c>
      <c r="D1823" s="3">
        <v>5632.65</v>
      </c>
      <c r="E1823" s="3">
        <v>5762.75</v>
      </c>
      <c r="F1823" s="3">
        <v>170577892</v>
      </c>
      <c r="G1823" s="3">
        <f t="shared" si="113"/>
        <v>18.954702594940915</v>
      </c>
      <c r="H1823" s="3">
        <f t="shared" si="114"/>
        <v>19.52301213816585</v>
      </c>
      <c r="I1823" s="3">
        <f>COUNTIF(Expirydates!$A$2:$A$233,Analysis!A1823)</f>
        <v>0</v>
      </c>
      <c r="J1823" s="20">
        <f t="shared" si="112"/>
        <v>19.52301213816585</v>
      </c>
      <c r="K1823" s="3">
        <f>COUNTIF(Expirydates!$B$2:$B$233,Analysis!A1823)</f>
        <v>1</v>
      </c>
      <c r="L1823" s="3">
        <f t="shared" si="115"/>
        <v>19.52301213816585</v>
      </c>
      <c r="M1823" s="3">
        <f>COUNTIF(Expirydates!$C$2:$C$233,Analysis!A1823)</f>
        <v>0</v>
      </c>
    </row>
    <row r="1824" spans="1:13">
      <c r="A1824" s="8">
        <v>39415</v>
      </c>
      <c r="B1824" s="3">
        <v>5617.8</v>
      </c>
      <c r="C1824" s="3">
        <v>5725</v>
      </c>
      <c r="D1824" s="3">
        <v>5612.1</v>
      </c>
      <c r="E1824" s="3">
        <v>5634.6</v>
      </c>
      <c r="F1824" s="3">
        <v>301117809</v>
      </c>
      <c r="G1824" s="3">
        <f t="shared" si="113"/>
        <v>19.52301213816585</v>
      </c>
      <c r="H1824" s="3">
        <f t="shared" si="114"/>
        <v>18.396210566371494</v>
      </c>
      <c r="I1824" s="3">
        <f>COUNTIF(Expirydates!$A$2:$A$233,Analysis!A1824)</f>
        <v>1</v>
      </c>
      <c r="J1824" s="20">
        <f t="shared" si="112"/>
        <v>18.396210566371494</v>
      </c>
      <c r="K1824" s="3">
        <f>COUNTIF(Expirydates!$B$2:$B$233,Analysis!A1824)</f>
        <v>0</v>
      </c>
      <c r="L1824" s="3">
        <f t="shared" si="115"/>
        <v>18.396210566371494</v>
      </c>
      <c r="M1824" s="3">
        <f>COUNTIF(Expirydates!$C$2:$C$233,Analysis!A1824)</f>
        <v>0</v>
      </c>
    </row>
    <row r="1825" spans="1:13">
      <c r="A1825" s="8">
        <v>39414</v>
      </c>
      <c r="B1825" s="3">
        <v>5699.55</v>
      </c>
      <c r="C1825" s="3">
        <v>5749.95</v>
      </c>
      <c r="D1825" s="3">
        <v>5595.5</v>
      </c>
      <c r="E1825" s="3">
        <v>5617.55</v>
      </c>
      <c r="F1825" s="3">
        <v>97582679</v>
      </c>
      <c r="G1825" s="3">
        <f t="shared" si="113"/>
        <v>18.396210566371494</v>
      </c>
      <c r="H1825" s="3">
        <f t="shared" si="114"/>
        <v>18.383066089995285</v>
      </c>
      <c r="I1825" s="3">
        <f>COUNTIF(Expirydates!$A$2:$A$233,Analysis!A1825)</f>
        <v>0</v>
      </c>
      <c r="J1825" s="20">
        <f t="shared" si="112"/>
        <v>18.383066089995285</v>
      </c>
      <c r="K1825" s="3">
        <f>COUNTIF(Expirydates!$B$2:$B$233,Analysis!A1825)</f>
        <v>0</v>
      </c>
      <c r="L1825" s="3">
        <f t="shared" si="115"/>
        <v>18.383066089995285</v>
      </c>
      <c r="M1825" s="3">
        <f>COUNTIF(Expirydates!$C$2:$C$233,Analysis!A1825)</f>
        <v>0</v>
      </c>
    </row>
    <row r="1826" spans="1:13">
      <c r="A1826" s="8">
        <v>39413</v>
      </c>
      <c r="B1826" s="3">
        <v>5729.25</v>
      </c>
      <c r="C1826" s="3">
        <v>5743.55</v>
      </c>
      <c r="D1826" s="3">
        <v>5655.6</v>
      </c>
      <c r="E1826" s="3">
        <v>5698.15</v>
      </c>
      <c r="F1826" s="3">
        <v>96308399</v>
      </c>
      <c r="G1826" s="3">
        <f t="shared" si="113"/>
        <v>18.383066089995285</v>
      </c>
      <c r="H1826" s="3">
        <f t="shared" si="114"/>
        <v>18.660516293490225</v>
      </c>
      <c r="I1826" s="3">
        <f>COUNTIF(Expirydates!$A$2:$A$233,Analysis!A1826)</f>
        <v>0</v>
      </c>
      <c r="J1826" s="20">
        <f t="shared" si="112"/>
        <v>18.660516293490225</v>
      </c>
      <c r="K1826" s="3">
        <f>COUNTIF(Expirydates!$B$2:$B$233,Analysis!A1826)</f>
        <v>0</v>
      </c>
      <c r="L1826" s="3">
        <f t="shared" si="115"/>
        <v>18.660516293490225</v>
      </c>
      <c r="M1826" s="3">
        <f>COUNTIF(Expirydates!$C$2:$C$233,Analysis!A1826)</f>
        <v>0</v>
      </c>
    </row>
    <row r="1827" spans="1:13">
      <c r="A1827" s="8">
        <v>39412</v>
      </c>
      <c r="B1827" s="3">
        <v>5611.3</v>
      </c>
      <c r="C1827" s="3">
        <v>5772.55</v>
      </c>
      <c r="D1827" s="3">
        <v>5608.95</v>
      </c>
      <c r="E1827" s="3">
        <v>5731.7</v>
      </c>
      <c r="F1827" s="3">
        <v>127104011</v>
      </c>
      <c r="G1827" s="3">
        <f t="shared" si="113"/>
        <v>18.660516293490225</v>
      </c>
      <c r="H1827" s="3">
        <f t="shared" si="114"/>
        <v>18.440535193435164</v>
      </c>
      <c r="I1827" s="3">
        <f>COUNTIF(Expirydates!$A$2:$A$233,Analysis!A1827)</f>
        <v>0</v>
      </c>
      <c r="J1827" s="20">
        <f t="shared" si="112"/>
        <v>18.440535193435164</v>
      </c>
      <c r="K1827" s="3">
        <f>COUNTIF(Expirydates!$B$2:$B$233,Analysis!A1827)</f>
        <v>0</v>
      </c>
      <c r="L1827" s="3">
        <f t="shared" si="115"/>
        <v>18.440535193435164</v>
      </c>
      <c r="M1827" s="3">
        <f>COUNTIF(Expirydates!$C$2:$C$233,Analysis!A1827)</f>
        <v>0</v>
      </c>
    </row>
    <row r="1828" spans="1:13">
      <c r="A1828" s="8">
        <v>39409</v>
      </c>
      <c r="B1828" s="3">
        <v>5524.3</v>
      </c>
      <c r="C1828" s="3">
        <v>5638.6</v>
      </c>
      <c r="D1828" s="3">
        <v>5514.75</v>
      </c>
      <c r="E1828" s="3">
        <v>5608.6</v>
      </c>
      <c r="F1828" s="3">
        <v>102005286</v>
      </c>
      <c r="G1828" s="3">
        <f t="shared" si="113"/>
        <v>18.440535193435164</v>
      </c>
      <c r="H1828" s="3">
        <f t="shared" si="114"/>
        <v>18.819662044201099</v>
      </c>
      <c r="I1828" s="3">
        <f>COUNTIF(Expirydates!$A$2:$A$233,Analysis!A1828)</f>
        <v>0</v>
      </c>
      <c r="J1828" s="20">
        <f t="shared" si="112"/>
        <v>18.819662044201099</v>
      </c>
      <c r="K1828" s="3">
        <f>COUNTIF(Expirydates!$B$2:$B$233,Analysis!A1828)</f>
        <v>0</v>
      </c>
      <c r="L1828" s="3">
        <f t="shared" si="115"/>
        <v>18.819662044201099</v>
      </c>
      <c r="M1828" s="3">
        <f>COUNTIF(Expirydates!$C$2:$C$233,Analysis!A1828)</f>
        <v>0</v>
      </c>
    </row>
    <row r="1829" spans="1:13">
      <c r="A1829" s="8">
        <v>39408</v>
      </c>
      <c r="B1829" s="3">
        <v>5564.65</v>
      </c>
      <c r="C1829" s="3">
        <v>5608.65</v>
      </c>
      <c r="D1829" s="3">
        <v>5394.35</v>
      </c>
      <c r="E1829" s="3">
        <v>5519.35</v>
      </c>
      <c r="F1829" s="3">
        <v>149030575</v>
      </c>
      <c r="G1829" s="3">
        <f t="shared" si="113"/>
        <v>18.819662044201099</v>
      </c>
      <c r="H1829" s="3">
        <f t="shared" si="114"/>
        <v>18.682824245591998</v>
      </c>
      <c r="I1829" s="3">
        <f>COUNTIF(Expirydates!$A$2:$A$233,Analysis!A1829)</f>
        <v>0</v>
      </c>
      <c r="J1829" s="20">
        <f t="shared" si="112"/>
        <v>18.682824245591998</v>
      </c>
      <c r="K1829" s="3">
        <f>COUNTIF(Expirydates!$B$2:$B$233,Analysis!A1829)</f>
        <v>0</v>
      </c>
      <c r="L1829" s="3">
        <f t="shared" si="115"/>
        <v>18.682824245591998</v>
      </c>
      <c r="M1829" s="3">
        <f>COUNTIF(Expirydates!$C$2:$C$233,Analysis!A1829)</f>
        <v>1</v>
      </c>
    </row>
    <row r="1830" spans="1:13">
      <c r="A1830" s="8">
        <v>39407</v>
      </c>
      <c r="B1830" s="3">
        <v>5778.8</v>
      </c>
      <c r="C1830" s="3">
        <v>5790.05</v>
      </c>
      <c r="D1830" s="3">
        <v>5530.85</v>
      </c>
      <c r="E1830" s="3">
        <v>5561.05</v>
      </c>
      <c r="F1830" s="3">
        <v>129971304</v>
      </c>
      <c r="G1830" s="3">
        <f t="shared" si="113"/>
        <v>18.682824245591998</v>
      </c>
      <c r="H1830" s="3">
        <f t="shared" si="114"/>
        <v>18.661687867339118</v>
      </c>
      <c r="I1830" s="3">
        <f>COUNTIF(Expirydates!$A$2:$A$233,Analysis!A1830)</f>
        <v>0</v>
      </c>
      <c r="J1830" s="20">
        <f t="shared" si="112"/>
        <v>18.661687867339118</v>
      </c>
      <c r="K1830" s="3">
        <f>COUNTIF(Expirydates!$B$2:$B$233,Analysis!A1830)</f>
        <v>0</v>
      </c>
      <c r="L1830" s="3">
        <f t="shared" si="115"/>
        <v>18.661687867339118</v>
      </c>
      <c r="M1830" s="3">
        <f>COUNTIF(Expirydates!$C$2:$C$233,Analysis!A1830)</f>
        <v>0</v>
      </c>
    </row>
    <row r="1831" spans="1:13">
      <c r="A1831" s="8">
        <v>39406</v>
      </c>
      <c r="B1831" s="3">
        <v>5911.25</v>
      </c>
      <c r="C1831" s="3">
        <v>5923.7</v>
      </c>
      <c r="D1831" s="3">
        <v>5755.8</v>
      </c>
      <c r="E1831" s="3">
        <v>5780.9</v>
      </c>
      <c r="F1831" s="3">
        <v>127253010</v>
      </c>
      <c r="G1831" s="3">
        <f t="shared" si="113"/>
        <v>18.661687867339118</v>
      </c>
      <c r="H1831" s="3">
        <f t="shared" si="114"/>
        <v>18.467875455110853</v>
      </c>
      <c r="I1831" s="3">
        <f>COUNTIF(Expirydates!$A$2:$A$233,Analysis!A1831)</f>
        <v>0</v>
      </c>
      <c r="J1831" s="20">
        <f t="shared" si="112"/>
        <v>18.467875455110853</v>
      </c>
      <c r="K1831" s="3">
        <f>COUNTIF(Expirydates!$B$2:$B$233,Analysis!A1831)</f>
        <v>0</v>
      </c>
      <c r="L1831" s="3">
        <f t="shared" si="115"/>
        <v>18.467875455110853</v>
      </c>
      <c r="M1831" s="3">
        <f>COUNTIF(Expirydates!$C$2:$C$233,Analysis!A1831)</f>
        <v>0</v>
      </c>
    </row>
    <row r="1832" spans="1:13">
      <c r="A1832" s="8">
        <v>39405</v>
      </c>
      <c r="B1832" s="3">
        <v>5908.05</v>
      </c>
      <c r="C1832" s="3">
        <v>5981.8</v>
      </c>
      <c r="D1832" s="3">
        <v>5893.8</v>
      </c>
      <c r="E1832" s="3">
        <v>5907.65</v>
      </c>
      <c r="F1832" s="3">
        <v>104832611</v>
      </c>
      <c r="G1832" s="3">
        <f t="shared" si="113"/>
        <v>18.467875455110853</v>
      </c>
      <c r="H1832" s="3">
        <f t="shared" si="114"/>
        <v>18.681444998316866</v>
      </c>
      <c r="I1832" s="3">
        <f>COUNTIF(Expirydates!$A$2:$A$233,Analysis!A1832)</f>
        <v>0</v>
      </c>
      <c r="J1832" s="20">
        <f t="shared" si="112"/>
        <v>18.681444998316866</v>
      </c>
      <c r="K1832" s="3">
        <f>COUNTIF(Expirydates!$B$2:$B$233,Analysis!A1832)</f>
        <v>0</v>
      </c>
      <c r="L1832" s="3">
        <f t="shared" si="115"/>
        <v>18.681444998316866</v>
      </c>
      <c r="M1832" s="3">
        <f>COUNTIF(Expirydates!$C$2:$C$233,Analysis!A1832)</f>
        <v>0</v>
      </c>
    </row>
    <row r="1833" spans="1:13">
      <c r="A1833" s="8">
        <v>39402</v>
      </c>
      <c r="B1833" s="3">
        <v>5913.15</v>
      </c>
      <c r="C1833" s="3">
        <v>5948.05</v>
      </c>
      <c r="D1833" s="3">
        <v>5817.4</v>
      </c>
      <c r="E1833" s="3">
        <v>5906.85</v>
      </c>
      <c r="F1833" s="3">
        <v>129792165</v>
      </c>
      <c r="G1833" s="3">
        <f t="shared" si="113"/>
        <v>18.681444998316866</v>
      </c>
      <c r="H1833" s="3">
        <f t="shared" si="114"/>
        <v>18.803466999992708</v>
      </c>
      <c r="I1833" s="3">
        <f>COUNTIF(Expirydates!$A$2:$A$233,Analysis!A1833)</f>
        <v>0</v>
      </c>
      <c r="J1833" s="20">
        <f t="shared" si="112"/>
        <v>18.803466999992708</v>
      </c>
      <c r="K1833" s="3">
        <f>COUNTIF(Expirydates!$B$2:$B$233,Analysis!A1833)</f>
        <v>0</v>
      </c>
      <c r="L1833" s="3">
        <f t="shared" si="115"/>
        <v>18.803466999992708</v>
      </c>
      <c r="M1833" s="3">
        <f>COUNTIF(Expirydates!$C$2:$C$233,Analysis!A1833)</f>
        <v>0</v>
      </c>
    </row>
    <row r="1834" spans="1:13">
      <c r="A1834" s="8">
        <v>39401</v>
      </c>
      <c r="B1834" s="3">
        <v>5942.7</v>
      </c>
      <c r="C1834" s="3">
        <v>5966.95</v>
      </c>
      <c r="D1834" s="3">
        <v>5895.65</v>
      </c>
      <c r="E1834" s="3">
        <v>5912.1</v>
      </c>
      <c r="F1834" s="3">
        <v>146636457</v>
      </c>
      <c r="G1834" s="3">
        <f t="shared" si="113"/>
        <v>18.803466999992708</v>
      </c>
      <c r="H1834" s="3">
        <f t="shared" si="114"/>
        <v>18.970661976829337</v>
      </c>
      <c r="I1834" s="3">
        <f>COUNTIF(Expirydates!$A$2:$A$233,Analysis!A1834)</f>
        <v>0</v>
      </c>
      <c r="J1834" s="20">
        <f t="shared" si="112"/>
        <v>18.970661976829337</v>
      </c>
      <c r="K1834" s="3">
        <f>COUNTIF(Expirydates!$B$2:$B$233,Analysis!A1834)</f>
        <v>0</v>
      </c>
      <c r="L1834" s="3">
        <f t="shared" si="115"/>
        <v>18.970661976829337</v>
      </c>
      <c r="M1834" s="3">
        <f>COUNTIF(Expirydates!$C$2:$C$233,Analysis!A1834)</f>
        <v>0</v>
      </c>
    </row>
    <row r="1835" spans="1:13">
      <c r="A1835" s="8">
        <v>39400</v>
      </c>
      <c r="B1835" s="3">
        <v>5703.95</v>
      </c>
      <c r="C1835" s="3">
        <v>5950.2</v>
      </c>
      <c r="D1835" s="3">
        <v>5700.05</v>
      </c>
      <c r="E1835" s="3">
        <v>5937.9</v>
      </c>
      <c r="F1835" s="3">
        <v>173322049</v>
      </c>
      <c r="G1835" s="3">
        <f t="shared" si="113"/>
        <v>18.970661976829337</v>
      </c>
      <c r="H1835" s="3">
        <f t="shared" si="114"/>
        <v>18.872597270797254</v>
      </c>
      <c r="I1835" s="3">
        <f>COUNTIF(Expirydates!$A$2:$A$233,Analysis!A1835)</f>
        <v>0</v>
      </c>
      <c r="J1835" s="20">
        <f t="shared" si="112"/>
        <v>18.872597270797254</v>
      </c>
      <c r="K1835" s="3">
        <f>COUNTIF(Expirydates!$B$2:$B$233,Analysis!A1835)</f>
        <v>0</v>
      </c>
      <c r="L1835" s="3">
        <f t="shared" si="115"/>
        <v>18.872597270797254</v>
      </c>
      <c r="M1835" s="3">
        <f>COUNTIF(Expirydates!$C$2:$C$233,Analysis!A1835)</f>
        <v>0</v>
      </c>
    </row>
    <row r="1836" spans="1:13">
      <c r="A1836" s="8">
        <v>39399</v>
      </c>
      <c r="B1836" s="3">
        <v>5612.35</v>
      </c>
      <c r="C1836" s="3">
        <v>5758.85</v>
      </c>
      <c r="D1836" s="3">
        <v>5591.6</v>
      </c>
      <c r="E1836" s="3">
        <v>5695.4</v>
      </c>
      <c r="F1836" s="3">
        <v>157132078</v>
      </c>
      <c r="G1836" s="3">
        <f t="shared" si="113"/>
        <v>18.872597270797254</v>
      </c>
      <c r="H1836" s="3">
        <f t="shared" si="114"/>
        <v>18.747708593851947</v>
      </c>
      <c r="I1836" s="3">
        <f>COUNTIF(Expirydates!$A$2:$A$233,Analysis!A1836)</f>
        <v>0</v>
      </c>
      <c r="J1836" s="20">
        <f t="shared" si="112"/>
        <v>18.747708593851947</v>
      </c>
      <c r="K1836" s="3">
        <f>COUNTIF(Expirydates!$B$2:$B$233,Analysis!A1836)</f>
        <v>0</v>
      </c>
      <c r="L1836" s="3">
        <f t="shared" si="115"/>
        <v>18.747708593851947</v>
      </c>
      <c r="M1836" s="3">
        <f>COUNTIF(Expirydates!$C$2:$C$233,Analysis!A1836)</f>
        <v>0</v>
      </c>
    </row>
    <row r="1837" spans="1:13">
      <c r="A1837" s="8">
        <v>39398</v>
      </c>
      <c r="B1837" s="3">
        <v>5660.6</v>
      </c>
      <c r="C1837" s="3">
        <v>5660.6</v>
      </c>
      <c r="D1837" s="3">
        <v>5477.5</v>
      </c>
      <c r="E1837" s="3">
        <v>5617.1</v>
      </c>
      <c r="F1837" s="3">
        <v>138684010</v>
      </c>
      <c r="G1837" s="3">
        <f t="shared" si="113"/>
        <v>18.747708593851947</v>
      </c>
      <c r="H1837" s="3">
        <f t="shared" si="114"/>
        <v>16.878414585777392</v>
      </c>
      <c r="I1837" s="3">
        <f>COUNTIF(Expirydates!$A$2:$A$233,Analysis!A1837)</f>
        <v>0</v>
      </c>
      <c r="J1837" s="20">
        <f t="shared" si="112"/>
        <v>16.878414585777392</v>
      </c>
      <c r="K1837" s="3">
        <f>COUNTIF(Expirydates!$B$2:$B$233,Analysis!A1837)</f>
        <v>0</v>
      </c>
      <c r="L1837" s="3">
        <f t="shared" si="115"/>
        <v>16.878414585777392</v>
      </c>
      <c r="M1837" s="3">
        <f>COUNTIF(Expirydates!$C$2:$C$233,Analysis!A1837)</f>
        <v>0</v>
      </c>
    </row>
    <row r="1838" spans="1:13">
      <c r="A1838" s="8">
        <v>39395</v>
      </c>
      <c r="B1838" s="3">
        <v>5703.45</v>
      </c>
      <c r="C1838" s="3">
        <v>5794.2</v>
      </c>
      <c r="D1838" s="3">
        <v>5614.9</v>
      </c>
      <c r="E1838" s="3">
        <v>5663.25</v>
      </c>
      <c r="F1838" s="3">
        <v>21389583</v>
      </c>
      <c r="G1838" s="3">
        <f t="shared" si="113"/>
        <v>16.878414585777392</v>
      </c>
      <c r="H1838" s="3">
        <f t="shared" si="114"/>
        <v>18.766613290395952</v>
      </c>
      <c r="I1838" s="3">
        <f>COUNTIF(Expirydates!$A$2:$A$233,Analysis!A1838)</f>
        <v>0</v>
      </c>
      <c r="J1838" s="20">
        <f t="shared" si="112"/>
        <v>18.766613290395952</v>
      </c>
      <c r="K1838" s="3">
        <f>COUNTIF(Expirydates!$B$2:$B$233,Analysis!A1838)</f>
        <v>0</v>
      </c>
      <c r="L1838" s="3">
        <f t="shared" si="115"/>
        <v>18.766613290395952</v>
      </c>
      <c r="M1838" s="3">
        <f>COUNTIF(Expirydates!$C$2:$C$233,Analysis!A1838)</f>
        <v>0</v>
      </c>
    </row>
    <row r="1839" spans="1:13">
      <c r="A1839" s="8">
        <v>39394</v>
      </c>
      <c r="B1839" s="3">
        <v>5779.3</v>
      </c>
      <c r="C1839" s="3">
        <v>5780.8</v>
      </c>
      <c r="D1839" s="3">
        <v>5646.75</v>
      </c>
      <c r="E1839" s="3">
        <v>5698.75</v>
      </c>
      <c r="F1839" s="3">
        <v>141330728</v>
      </c>
      <c r="G1839" s="3">
        <f t="shared" si="113"/>
        <v>18.766613290395952</v>
      </c>
      <c r="H1839" s="3">
        <f t="shared" si="114"/>
        <v>18.961196621513942</v>
      </c>
      <c r="I1839" s="3">
        <f>COUNTIF(Expirydates!$A$2:$A$233,Analysis!A1839)</f>
        <v>0</v>
      </c>
      <c r="J1839" s="20">
        <f t="shared" si="112"/>
        <v>18.961196621513942</v>
      </c>
      <c r="K1839" s="3">
        <f>COUNTIF(Expirydates!$B$2:$B$233,Analysis!A1839)</f>
        <v>0</v>
      </c>
      <c r="L1839" s="3">
        <f t="shared" si="115"/>
        <v>18.961196621513942</v>
      </c>
      <c r="M1839" s="3">
        <f>COUNTIF(Expirydates!$C$2:$C$233,Analysis!A1839)</f>
        <v>0</v>
      </c>
    </row>
    <row r="1840" spans="1:13">
      <c r="A1840" s="8">
        <v>39393</v>
      </c>
      <c r="B1840" s="3">
        <v>5782.4</v>
      </c>
      <c r="C1840" s="3">
        <v>5861.35</v>
      </c>
      <c r="D1840" s="3">
        <v>5744.3</v>
      </c>
      <c r="E1840" s="3">
        <v>5782.35</v>
      </c>
      <c r="F1840" s="3">
        <v>171689234</v>
      </c>
      <c r="G1840" s="3">
        <f t="shared" si="113"/>
        <v>18.961196621513942</v>
      </c>
      <c r="H1840" s="3">
        <f t="shared" si="114"/>
        <v>19.316143765071772</v>
      </c>
      <c r="I1840" s="3">
        <f>COUNTIF(Expirydates!$A$2:$A$233,Analysis!A1840)</f>
        <v>0</v>
      </c>
      <c r="J1840" s="20">
        <f t="shared" si="112"/>
        <v>19.316143765071772</v>
      </c>
      <c r="K1840" s="3">
        <f>COUNTIF(Expirydates!$B$2:$B$233,Analysis!A1840)</f>
        <v>0</v>
      </c>
      <c r="L1840" s="3">
        <f t="shared" si="115"/>
        <v>19.316143765071772</v>
      </c>
      <c r="M1840" s="3">
        <f>COUNTIF(Expirydates!$C$2:$C$233,Analysis!A1840)</f>
        <v>0</v>
      </c>
    </row>
    <row r="1841" spans="1:13">
      <c r="A1841" s="8">
        <v>39392</v>
      </c>
      <c r="B1841" s="3">
        <v>5847.1</v>
      </c>
      <c r="C1841" s="3">
        <v>5957.2</v>
      </c>
      <c r="D1841" s="3">
        <v>5759.95</v>
      </c>
      <c r="E1841" s="3">
        <v>5786.5</v>
      </c>
      <c r="F1841" s="3">
        <v>244846922</v>
      </c>
      <c r="G1841" s="3">
        <f t="shared" si="113"/>
        <v>19.316143765071772</v>
      </c>
      <c r="H1841" s="3">
        <f t="shared" si="114"/>
        <v>18.946809924652626</v>
      </c>
      <c r="I1841" s="3">
        <f>COUNTIF(Expirydates!$A$2:$A$233,Analysis!A1841)</f>
        <v>0</v>
      </c>
      <c r="J1841" s="20">
        <f t="shared" si="112"/>
        <v>18.946809924652626</v>
      </c>
      <c r="K1841" s="3">
        <f>COUNTIF(Expirydates!$B$2:$B$233,Analysis!A1841)</f>
        <v>0</v>
      </c>
      <c r="L1841" s="3">
        <f t="shared" si="115"/>
        <v>18.946809924652626</v>
      </c>
      <c r="M1841" s="3">
        <f>COUNTIF(Expirydates!$C$2:$C$233,Analysis!A1841)</f>
        <v>0</v>
      </c>
    </row>
    <row r="1842" spans="1:13">
      <c r="A1842" s="8">
        <v>39391</v>
      </c>
      <c r="B1842" s="3">
        <v>5931.9</v>
      </c>
      <c r="C1842" s="3">
        <v>5948.55</v>
      </c>
      <c r="D1842" s="3">
        <v>5819.6</v>
      </c>
      <c r="E1842" s="3">
        <v>5847.3</v>
      </c>
      <c r="F1842" s="3">
        <v>169236876</v>
      </c>
      <c r="G1842" s="3">
        <f t="shared" si="113"/>
        <v>18.946809924652626</v>
      </c>
      <c r="H1842" s="3">
        <f t="shared" si="114"/>
        <v>18.920491221130082</v>
      </c>
      <c r="I1842" s="3">
        <f>COUNTIF(Expirydates!$A$2:$A$233,Analysis!A1842)</f>
        <v>0</v>
      </c>
      <c r="J1842" s="20">
        <f t="shared" si="112"/>
        <v>18.920491221130082</v>
      </c>
      <c r="K1842" s="3">
        <f>COUNTIF(Expirydates!$B$2:$B$233,Analysis!A1842)</f>
        <v>0</v>
      </c>
      <c r="L1842" s="3">
        <f t="shared" si="115"/>
        <v>18.920491221130082</v>
      </c>
      <c r="M1842" s="3">
        <f>COUNTIF(Expirydates!$C$2:$C$233,Analysis!A1842)</f>
        <v>0</v>
      </c>
    </row>
    <row r="1843" spans="1:13">
      <c r="A1843" s="8">
        <v>39388</v>
      </c>
      <c r="B1843" s="3">
        <v>5854.85</v>
      </c>
      <c r="C1843" s="3">
        <v>5944.75</v>
      </c>
      <c r="D1843" s="3">
        <v>5714.25</v>
      </c>
      <c r="E1843" s="3">
        <v>5932.4</v>
      </c>
      <c r="F1843" s="3">
        <v>164840883</v>
      </c>
      <c r="G1843" s="3">
        <f t="shared" si="113"/>
        <v>18.920491221130082</v>
      </c>
      <c r="H1843" s="3">
        <f t="shared" si="114"/>
        <v>19.415523920378615</v>
      </c>
      <c r="I1843" s="3">
        <f>COUNTIF(Expirydates!$A$2:$A$233,Analysis!A1843)</f>
        <v>0</v>
      </c>
      <c r="J1843" s="20">
        <f t="shared" si="112"/>
        <v>19.415523920378615</v>
      </c>
      <c r="K1843" s="3">
        <f>COUNTIF(Expirydates!$B$2:$B$233,Analysis!A1843)</f>
        <v>0</v>
      </c>
      <c r="L1843" s="3">
        <f t="shared" si="115"/>
        <v>19.415523920378615</v>
      </c>
      <c r="M1843" s="3">
        <f>COUNTIF(Expirydates!$C$2:$C$233,Analysis!A1843)</f>
        <v>0</v>
      </c>
    </row>
    <row r="1844" spans="1:13">
      <c r="A1844" s="8">
        <v>39387</v>
      </c>
      <c r="B1844" s="3">
        <v>5903.8</v>
      </c>
      <c r="C1844" s="3">
        <v>6011.95</v>
      </c>
      <c r="D1844" s="3">
        <v>5837.2</v>
      </c>
      <c r="E1844" s="3">
        <v>5866.45</v>
      </c>
      <c r="F1844" s="3">
        <v>270430021</v>
      </c>
      <c r="G1844" s="3">
        <f t="shared" si="113"/>
        <v>19.415523920378615</v>
      </c>
      <c r="H1844" s="3">
        <f t="shared" si="114"/>
        <v>18.941713784334027</v>
      </c>
      <c r="I1844" s="3">
        <f>COUNTIF(Expirydates!$A$2:$A$233,Analysis!A1844)</f>
        <v>0</v>
      </c>
      <c r="J1844" s="20">
        <f t="shared" si="112"/>
        <v>18.941713784334027</v>
      </c>
      <c r="K1844" s="3">
        <f>COUNTIF(Expirydates!$B$2:$B$233,Analysis!A1844)</f>
        <v>0</v>
      </c>
      <c r="L1844" s="3">
        <f t="shared" si="115"/>
        <v>18.941713784334027</v>
      </c>
      <c r="M1844" s="3">
        <f>COUNTIF(Expirydates!$C$2:$C$233,Analysis!A1844)</f>
        <v>0</v>
      </c>
    </row>
    <row r="1845" spans="1:13">
      <c r="A1845" s="8">
        <v>39386</v>
      </c>
      <c r="B1845" s="3">
        <v>5868.9</v>
      </c>
      <c r="C1845" s="3">
        <v>5952.25</v>
      </c>
      <c r="D1845" s="3">
        <v>5861.3</v>
      </c>
      <c r="E1845" s="3">
        <v>5900.65</v>
      </c>
      <c r="F1845" s="3">
        <v>168376615</v>
      </c>
      <c r="G1845" s="3">
        <f t="shared" si="113"/>
        <v>18.941713784334027</v>
      </c>
      <c r="H1845" s="3">
        <f t="shared" si="114"/>
        <v>18.990718061468943</v>
      </c>
      <c r="I1845" s="3">
        <f>COUNTIF(Expirydates!$A$2:$A$233,Analysis!A1845)</f>
        <v>0</v>
      </c>
      <c r="J1845" s="20">
        <f t="shared" si="112"/>
        <v>18.990718061468943</v>
      </c>
      <c r="K1845" s="3">
        <f>COUNTIF(Expirydates!$B$2:$B$233,Analysis!A1845)</f>
        <v>0</v>
      </c>
      <c r="L1845" s="3">
        <f t="shared" si="115"/>
        <v>18.990718061468943</v>
      </c>
      <c r="M1845" s="3">
        <f>COUNTIF(Expirydates!$C$2:$C$233,Analysis!A1845)</f>
        <v>0</v>
      </c>
    </row>
    <row r="1846" spans="1:13">
      <c r="A1846" s="8">
        <v>39385</v>
      </c>
      <c r="B1846" s="3">
        <v>5917.55</v>
      </c>
      <c r="C1846" s="3">
        <v>5976</v>
      </c>
      <c r="D1846" s="3">
        <v>5833.9</v>
      </c>
      <c r="E1846" s="3">
        <v>5868.75</v>
      </c>
      <c r="F1846" s="3">
        <v>176833304</v>
      </c>
      <c r="G1846" s="3">
        <f t="shared" si="113"/>
        <v>18.990718061468943</v>
      </c>
      <c r="H1846" s="3">
        <f t="shared" si="114"/>
        <v>18.972220874221982</v>
      </c>
      <c r="I1846" s="3">
        <f>COUNTIF(Expirydates!$A$2:$A$233,Analysis!A1846)</f>
        <v>0</v>
      </c>
      <c r="J1846" s="20">
        <f t="shared" si="112"/>
        <v>18.972220874221982</v>
      </c>
      <c r="K1846" s="3">
        <f>COUNTIF(Expirydates!$B$2:$B$233,Analysis!A1846)</f>
        <v>0</v>
      </c>
      <c r="L1846" s="3">
        <f t="shared" si="115"/>
        <v>18.972220874221982</v>
      </c>
      <c r="M1846" s="3">
        <f>COUNTIF(Expirydates!$C$2:$C$233,Analysis!A1846)</f>
        <v>0</v>
      </c>
    </row>
    <row r="1847" spans="1:13">
      <c r="A1847" s="8">
        <v>39384</v>
      </c>
      <c r="B1847" s="3">
        <v>5708.9</v>
      </c>
      <c r="C1847" s="3">
        <v>5922.5</v>
      </c>
      <c r="D1847" s="3">
        <v>5708.9</v>
      </c>
      <c r="E1847" s="3">
        <v>5905.9</v>
      </c>
      <c r="F1847" s="3">
        <v>173592451</v>
      </c>
      <c r="G1847" s="3">
        <f t="shared" si="113"/>
        <v>18.972220874221982</v>
      </c>
      <c r="H1847" s="3">
        <f t="shared" si="114"/>
        <v>18.918442070199657</v>
      </c>
      <c r="I1847" s="3">
        <f>COUNTIF(Expirydates!$A$2:$A$233,Analysis!A1847)</f>
        <v>0</v>
      </c>
      <c r="J1847" s="20">
        <f t="shared" si="112"/>
        <v>18.918442070199657</v>
      </c>
      <c r="K1847" s="3">
        <f>COUNTIF(Expirydates!$B$2:$B$233,Analysis!A1847)</f>
        <v>0</v>
      </c>
      <c r="L1847" s="3">
        <f t="shared" si="115"/>
        <v>18.918442070199657</v>
      </c>
      <c r="M1847" s="3">
        <f>COUNTIF(Expirydates!$C$2:$C$233,Analysis!A1847)</f>
        <v>0</v>
      </c>
    </row>
    <row r="1848" spans="1:13">
      <c r="A1848" s="8">
        <v>39381</v>
      </c>
      <c r="B1848" s="3">
        <v>5564.25</v>
      </c>
      <c r="C1848" s="3">
        <v>5716.9</v>
      </c>
      <c r="D1848" s="3">
        <v>5513.35</v>
      </c>
      <c r="E1848" s="3">
        <v>5702.3</v>
      </c>
      <c r="F1848" s="3">
        <v>164503445</v>
      </c>
      <c r="G1848" s="3">
        <f t="shared" si="113"/>
        <v>18.918442070199657</v>
      </c>
      <c r="H1848" s="3">
        <f t="shared" si="114"/>
        <v>19.057267975086216</v>
      </c>
      <c r="I1848" s="3">
        <f>COUNTIF(Expirydates!$A$2:$A$233,Analysis!A1848)</f>
        <v>0</v>
      </c>
      <c r="J1848" s="20">
        <f t="shared" si="112"/>
        <v>19.057267975086216</v>
      </c>
      <c r="K1848" s="3">
        <f>COUNTIF(Expirydates!$B$2:$B$233,Analysis!A1848)</f>
        <v>1</v>
      </c>
      <c r="L1848" s="3">
        <f t="shared" si="115"/>
        <v>19.057267975086216</v>
      </c>
      <c r="M1848" s="3">
        <f>COUNTIF(Expirydates!$C$2:$C$233,Analysis!A1848)</f>
        <v>0</v>
      </c>
    </row>
    <row r="1849" spans="1:13">
      <c r="A1849" s="8">
        <v>39380</v>
      </c>
      <c r="B1849" s="3">
        <v>5499.05</v>
      </c>
      <c r="C1849" s="3">
        <v>5605.95</v>
      </c>
      <c r="D1849" s="3">
        <v>5469.3</v>
      </c>
      <c r="E1849" s="3">
        <v>5568.95</v>
      </c>
      <c r="F1849" s="3">
        <v>189001966</v>
      </c>
      <c r="G1849" s="3">
        <f t="shared" si="113"/>
        <v>19.057267975086216</v>
      </c>
      <c r="H1849" s="3">
        <f t="shared" si="114"/>
        <v>18.940779179998732</v>
      </c>
      <c r="I1849" s="3">
        <f>COUNTIF(Expirydates!$A$2:$A$233,Analysis!A1849)</f>
        <v>1</v>
      </c>
      <c r="J1849" s="20">
        <f t="shared" si="112"/>
        <v>18.940779179998732</v>
      </c>
      <c r="K1849" s="3">
        <f>COUNTIF(Expirydates!$B$2:$B$233,Analysis!A1849)</f>
        <v>0</v>
      </c>
      <c r="L1849" s="3">
        <f t="shared" si="115"/>
        <v>18.940779179998732</v>
      </c>
      <c r="M1849" s="3">
        <f>COUNTIF(Expirydates!$C$2:$C$233,Analysis!A1849)</f>
        <v>0</v>
      </c>
    </row>
    <row r="1850" spans="1:13">
      <c r="A1850" s="8">
        <v>39379</v>
      </c>
      <c r="B1850" s="3">
        <v>5477.6</v>
      </c>
      <c r="C1850" s="3">
        <v>5577.9</v>
      </c>
      <c r="D1850" s="3">
        <v>5419.4</v>
      </c>
      <c r="E1850" s="3">
        <v>5496.15</v>
      </c>
      <c r="F1850" s="3">
        <v>168219323</v>
      </c>
      <c r="G1850" s="3">
        <f t="shared" si="113"/>
        <v>18.940779179998732</v>
      </c>
      <c r="H1850" s="3">
        <f t="shared" si="114"/>
        <v>18.797999747358428</v>
      </c>
      <c r="I1850" s="3">
        <f>COUNTIF(Expirydates!$A$2:$A$233,Analysis!A1850)</f>
        <v>0</v>
      </c>
      <c r="J1850" s="20">
        <f t="shared" si="112"/>
        <v>18.797999747358428</v>
      </c>
      <c r="K1850" s="3">
        <f>COUNTIF(Expirydates!$B$2:$B$233,Analysis!A1850)</f>
        <v>0</v>
      </c>
      <c r="L1850" s="3">
        <f t="shared" si="115"/>
        <v>18.797999747358428</v>
      </c>
      <c r="M1850" s="3">
        <f>COUNTIF(Expirydates!$C$2:$C$233,Analysis!A1850)</f>
        <v>0</v>
      </c>
    </row>
    <row r="1851" spans="1:13">
      <c r="A1851" s="8">
        <v>39378</v>
      </c>
      <c r="B1851" s="3">
        <v>5185.3</v>
      </c>
      <c r="C1851" s="3">
        <v>5488.5</v>
      </c>
      <c r="D1851" s="3">
        <v>5176.8500000000004</v>
      </c>
      <c r="E1851" s="3">
        <v>5473.7</v>
      </c>
      <c r="F1851" s="3">
        <v>145836946</v>
      </c>
      <c r="G1851" s="3">
        <f t="shared" si="113"/>
        <v>18.797999747358428</v>
      </c>
      <c r="H1851" s="3">
        <f t="shared" si="114"/>
        <v>18.733874666498547</v>
      </c>
      <c r="I1851" s="3">
        <f>COUNTIF(Expirydates!$A$2:$A$233,Analysis!A1851)</f>
        <v>0</v>
      </c>
      <c r="J1851" s="20">
        <f t="shared" si="112"/>
        <v>18.733874666498547</v>
      </c>
      <c r="K1851" s="3">
        <f>COUNTIF(Expirydates!$B$2:$B$233,Analysis!A1851)</f>
        <v>0</v>
      </c>
      <c r="L1851" s="3">
        <f t="shared" si="115"/>
        <v>18.733874666498547</v>
      </c>
      <c r="M1851" s="3">
        <f>COUNTIF(Expirydates!$C$2:$C$233,Analysis!A1851)</f>
        <v>0</v>
      </c>
    </row>
    <row r="1852" spans="1:13">
      <c r="A1852" s="8">
        <v>39377</v>
      </c>
      <c r="B1852" s="3">
        <v>5202.75</v>
      </c>
      <c r="C1852" s="3">
        <v>5247.4</v>
      </c>
      <c r="D1852" s="3">
        <v>5070.8999999999996</v>
      </c>
      <c r="E1852" s="3">
        <v>5184</v>
      </c>
      <c r="F1852" s="3">
        <v>136778675</v>
      </c>
      <c r="G1852" s="3">
        <f t="shared" si="113"/>
        <v>18.733874666498547</v>
      </c>
      <c r="H1852" s="3">
        <f t="shared" si="114"/>
        <v>19.017119851610541</v>
      </c>
      <c r="I1852" s="3">
        <f>COUNTIF(Expirydates!$A$2:$A$233,Analysis!A1852)</f>
        <v>0</v>
      </c>
      <c r="J1852" s="20">
        <f t="shared" si="112"/>
        <v>19.017119851610541</v>
      </c>
      <c r="K1852" s="3">
        <f>COUNTIF(Expirydates!$B$2:$B$233,Analysis!A1852)</f>
        <v>0</v>
      </c>
      <c r="L1852" s="3">
        <f t="shared" si="115"/>
        <v>19.017119851610541</v>
      </c>
      <c r="M1852" s="3">
        <f>COUNTIF(Expirydates!$C$2:$C$233,Analysis!A1852)</f>
        <v>0</v>
      </c>
    </row>
    <row r="1853" spans="1:13">
      <c r="A1853" s="8">
        <v>39374</v>
      </c>
      <c r="B1853" s="3">
        <v>5360.35</v>
      </c>
      <c r="C1853" s="3">
        <v>5390.85</v>
      </c>
      <c r="D1853" s="3">
        <v>5101.75</v>
      </c>
      <c r="E1853" s="3">
        <v>5215.3</v>
      </c>
      <c r="F1853" s="3">
        <v>181564197</v>
      </c>
      <c r="G1853" s="3">
        <f t="shared" si="113"/>
        <v>19.017119851610541</v>
      </c>
      <c r="H1853" s="3">
        <f t="shared" si="114"/>
        <v>19.147389375360262</v>
      </c>
      <c r="I1853" s="3">
        <f>COUNTIF(Expirydates!$A$2:$A$233,Analysis!A1853)</f>
        <v>0</v>
      </c>
      <c r="J1853" s="20">
        <f t="shared" si="112"/>
        <v>19.147389375360262</v>
      </c>
      <c r="K1853" s="3">
        <f>COUNTIF(Expirydates!$B$2:$B$233,Analysis!A1853)</f>
        <v>0</v>
      </c>
      <c r="L1853" s="3">
        <f t="shared" si="115"/>
        <v>19.147389375360262</v>
      </c>
      <c r="M1853" s="3">
        <f>COUNTIF(Expirydates!$C$2:$C$233,Analysis!A1853)</f>
        <v>0</v>
      </c>
    </row>
    <row r="1854" spans="1:13">
      <c r="A1854" s="8">
        <v>39373</v>
      </c>
      <c r="B1854" s="3">
        <v>5551.1</v>
      </c>
      <c r="C1854" s="3">
        <v>5736.8</v>
      </c>
      <c r="D1854" s="3">
        <v>5269.65</v>
      </c>
      <c r="E1854" s="3">
        <v>5351</v>
      </c>
      <c r="F1854" s="3">
        <v>206826198</v>
      </c>
      <c r="G1854" s="3">
        <f t="shared" si="113"/>
        <v>19.147389375360262</v>
      </c>
      <c r="H1854" s="3">
        <f t="shared" si="114"/>
        <v>19.04582138072994</v>
      </c>
      <c r="I1854" s="3">
        <f>COUNTIF(Expirydates!$A$2:$A$233,Analysis!A1854)</f>
        <v>0</v>
      </c>
      <c r="J1854" s="20">
        <f t="shared" si="112"/>
        <v>19.04582138072994</v>
      </c>
      <c r="K1854" s="3">
        <f>COUNTIF(Expirydates!$B$2:$B$233,Analysis!A1854)</f>
        <v>0</v>
      </c>
      <c r="L1854" s="3">
        <f t="shared" si="115"/>
        <v>19.04582138072994</v>
      </c>
      <c r="M1854" s="3">
        <f>COUNTIF(Expirydates!$C$2:$C$233,Analysis!A1854)</f>
        <v>1</v>
      </c>
    </row>
    <row r="1855" spans="1:13">
      <c r="A1855" s="8">
        <v>39372</v>
      </c>
      <c r="B1855" s="3">
        <v>5658.9</v>
      </c>
      <c r="C1855" s="3">
        <v>5658.9</v>
      </c>
      <c r="D1855" s="3">
        <v>5107.3</v>
      </c>
      <c r="E1855" s="3">
        <v>5559.3</v>
      </c>
      <c r="F1855" s="3">
        <v>186850872</v>
      </c>
      <c r="G1855" s="3">
        <f t="shared" si="113"/>
        <v>19.04582138072994</v>
      </c>
      <c r="H1855" s="3">
        <f t="shared" si="114"/>
        <v>18.976513321707127</v>
      </c>
      <c r="I1855" s="3">
        <f>COUNTIF(Expirydates!$A$2:$A$233,Analysis!A1855)</f>
        <v>0</v>
      </c>
      <c r="J1855" s="20">
        <f t="shared" si="112"/>
        <v>18.976513321707127</v>
      </c>
      <c r="K1855" s="3">
        <f>COUNTIF(Expirydates!$B$2:$B$233,Analysis!A1855)</f>
        <v>0</v>
      </c>
      <c r="L1855" s="3">
        <f t="shared" si="115"/>
        <v>18.976513321707127</v>
      </c>
      <c r="M1855" s="3">
        <f>COUNTIF(Expirydates!$C$2:$C$233,Analysis!A1855)</f>
        <v>0</v>
      </c>
    </row>
    <row r="1856" spans="1:13">
      <c r="A1856" s="8">
        <v>39371</v>
      </c>
      <c r="B1856" s="3">
        <v>5670.65</v>
      </c>
      <c r="C1856" s="3">
        <v>5708.35</v>
      </c>
      <c r="D1856" s="3">
        <v>5578.45</v>
      </c>
      <c r="E1856" s="3">
        <v>5668.05</v>
      </c>
      <c r="F1856" s="3">
        <v>174339189</v>
      </c>
      <c r="G1856" s="3">
        <f t="shared" si="113"/>
        <v>18.976513321707127</v>
      </c>
      <c r="H1856" s="3">
        <f t="shared" si="114"/>
        <v>18.896835963309769</v>
      </c>
      <c r="I1856" s="3">
        <f>COUNTIF(Expirydates!$A$2:$A$233,Analysis!A1856)</f>
        <v>0</v>
      </c>
      <c r="J1856" s="20">
        <f t="shared" si="112"/>
        <v>18.896835963309769</v>
      </c>
      <c r="K1856" s="3">
        <f>COUNTIF(Expirydates!$B$2:$B$233,Analysis!A1856)</f>
        <v>0</v>
      </c>
      <c r="L1856" s="3">
        <f t="shared" si="115"/>
        <v>18.896835963309769</v>
      </c>
      <c r="M1856" s="3">
        <f>COUNTIF(Expirydates!$C$2:$C$233,Analysis!A1856)</f>
        <v>0</v>
      </c>
    </row>
    <row r="1857" spans="1:13">
      <c r="A1857" s="8">
        <v>39370</v>
      </c>
      <c r="B1857" s="3">
        <v>5428.35</v>
      </c>
      <c r="C1857" s="3">
        <v>5682.65</v>
      </c>
      <c r="D1857" s="3">
        <v>5419.9</v>
      </c>
      <c r="E1857" s="3">
        <v>5670.4</v>
      </c>
      <c r="F1857" s="3">
        <v>160987288</v>
      </c>
      <c r="G1857" s="3">
        <f t="shared" si="113"/>
        <v>18.896835963309769</v>
      </c>
      <c r="H1857" s="3">
        <f t="shared" si="114"/>
        <v>18.978251865839255</v>
      </c>
      <c r="I1857" s="3">
        <f>COUNTIF(Expirydates!$A$2:$A$233,Analysis!A1857)</f>
        <v>0</v>
      </c>
      <c r="J1857" s="20">
        <f t="shared" si="112"/>
        <v>18.978251865839255</v>
      </c>
      <c r="K1857" s="3">
        <f>COUNTIF(Expirydates!$B$2:$B$233,Analysis!A1857)</f>
        <v>0</v>
      </c>
      <c r="L1857" s="3">
        <f t="shared" si="115"/>
        <v>18.978251865839255</v>
      </c>
      <c r="M1857" s="3">
        <f>COUNTIF(Expirydates!$C$2:$C$233,Analysis!A1857)</f>
        <v>0</v>
      </c>
    </row>
    <row r="1858" spans="1:13">
      <c r="A1858" s="8">
        <v>39367</v>
      </c>
      <c r="B1858" s="3">
        <v>5525.3</v>
      </c>
      <c r="C1858" s="3">
        <v>5549.3</v>
      </c>
      <c r="D1858" s="3">
        <v>5402.6</v>
      </c>
      <c r="E1858" s="3">
        <v>5428.25</v>
      </c>
      <c r="F1858" s="3">
        <v>174642549</v>
      </c>
      <c r="G1858" s="3">
        <f t="shared" si="113"/>
        <v>18.978251865839255</v>
      </c>
      <c r="H1858" s="3">
        <f t="shared" si="114"/>
        <v>18.68950812357609</v>
      </c>
      <c r="I1858" s="3">
        <f>COUNTIF(Expirydates!$A$2:$A$233,Analysis!A1858)</f>
        <v>0</v>
      </c>
      <c r="J1858" s="20">
        <f t="shared" ref="J1858:J1921" si="116">H1858</f>
        <v>18.68950812357609</v>
      </c>
      <c r="K1858" s="3">
        <f>COUNTIF(Expirydates!$B$2:$B$233,Analysis!A1858)</f>
        <v>0</v>
      </c>
      <c r="L1858" s="3">
        <f t="shared" si="115"/>
        <v>18.68950812357609</v>
      </c>
      <c r="M1858" s="3">
        <f>COUNTIF(Expirydates!$C$2:$C$233,Analysis!A1858)</f>
        <v>0</v>
      </c>
    </row>
    <row r="1859" spans="1:13">
      <c r="A1859" s="8">
        <v>39366</v>
      </c>
      <c r="B1859" s="3">
        <v>5438.9</v>
      </c>
      <c r="C1859" s="3">
        <v>5532.75</v>
      </c>
      <c r="D1859" s="3">
        <v>5424.25</v>
      </c>
      <c r="E1859" s="3">
        <v>5524.85</v>
      </c>
      <c r="F1859" s="3">
        <v>130842926</v>
      </c>
      <c r="G1859" s="3">
        <f t="shared" ref="G1858:H1922" si="117">LN(F1859)</f>
        <v>18.68950812357609</v>
      </c>
      <c r="H1859" s="3">
        <f t="shared" ref="H1859:H1922" si="118">LN(F1860)</f>
        <v>19.035518052112153</v>
      </c>
      <c r="I1859" s="3">
        <f>COUNTIF(Expirydates!$A$2:$A$233,Analysis!A1859)</f>
        <v>0</v>
      </c>
      <c r="J1859" s="20">
        <f t="shared" si="116"/>
        <v>19.035518052112153</v>
      </c>
      <c r="K1859" s="3">
        <f>COUNTIF(Expirydates!$B$2:$B$233,Analysis!A1859)</f>
        <v>0</v>
      </c>
      <c r="L1859" s="3">
        <f t="shared" ref="L1859:L1922" si="119">H1859</f>
        <v>19.035518052112153</v>
      </c>
      <c r="M1859" s="3">
        <f>COUNTIF(Expirydates!$C$2:$C$233,Analysis!A1859)</f>
        <v>0</v>
      </c>
    </row>
    <row r="1860" spans="1:13">
      <c r="A1860" s="8">
        <v>39365</v>
      </c>
      <c r="B1860" s="3">
        <v>5328.15</v>
      </c>
      <c r="C1860" s="3">
        <v>5454.7</v>
      </c>
      <c r="D1860" s="3">
        <v>5328.15</v>
      </c>
      <c r="E1860" s="3">
        <v>5441.45</v>
      </c>
      <c r="F1860" s="3">
        <v>184935570</v>
      </c>
      <c r="G1860" s="3">
        <f t="shared" si="117"/>
        <v>19.035518052112153</v>
      </c>
      <c r="H1860" s="3">
        <f t="shared" si="118"/>
        <v>18.762854098274332</v>
      </c>
      <c r="I1860" s="3">
        <f>COUNTIF(Expirydates!$A$2:$A$233,Analysis!A1860)</f>
        <v>0</v>
      </c>
      <c r="J1860" s="20">
        <f t="shared" si="116"/>
        <v>18.762854098274332</v>
      </c>
      <c r="K1860" s="3">
        <f>COUNTIF(Expirydates!$B$2:$B$233,Analysis!A1860)</f>
        <v>0</v>
      </c>
      <c r="L1860" s="3">
        <f t="shared" si="119"/>
        <v>18.762854098274332</v>
      </c>
      <c r="M1860" s="3">
        <f>COUNTIF(Expirydates!$C$2:$C$233,Analysis!A1860)</f>
        <v>0</v>
      </c>
    </row>
    <row r="1861" spans="1:13">
      <c r="A1861" s="8">
        <v>39364</v>
      </c>
      <c r="B1861" s="3">
        <v>5062.6499999999996</v>
      </c>
      <c r="C1861" s="3">
        <v>5348.7</v>
      </c>
      <c r="D1861" s="3">
        <v>5000.95</v>
      </c>
      <c r="E1861" s="3">
        <v>5327.25</v>
      </c>
      <c r="F1861" s="3">
        <v>140800436</v>
      </c>
      <c r="G1861" s="3">
        <f t="shared" si="117"/>
        <v>18.762854098274332</v>
      </c>
      <c r="H1861" s="3">
        <f t="shared" si="118"/>
        <v>18.533685341034168</v>
      </c>
      <c r="I1861" s="3">
        <f>COUNTIF(Expirydates!$A$2:$A$233,Analysis!A1861)</f>
        <v>0</v>
      </c>
      <c r="J1861" s="20">
        <f t="shared" si="116"/>
        <v>18.533685341034168</v>
      </c>
      <c r="K1861" s="3">
        <f>COUNTIF(Expirydates!$B$2:$B$233,Analysis!A1861)</f>
        <v>0</v>
      </c>
      <c r="L1861" s="3">
        <f t="shared" si="119"/>
        <v>18.533685341034168</v>
      </c>
      <c r="M1861" s="3">
        <f>COUNTIF(Expirydates!$C$2:$C$233,Analysis!A1861)</f>
        <v>0</v>
      </c>
    </row>
    <row r="1862" spans="1:13">
      <c r="A1862" s="8">
        <v>39363</v>
      </c>
      <c r="B1862" s="3">
        <v>5186.25</v>
      </c>
      <c r="C1862" s="3">
        <v>5249.3</v>
      </c>
      <c r="D1862" s="3">
        <v>5024.75</v>
      </c>
      <c r="E1862" s="3">
        <v>5085.1000000000004</v>
      </c>
      <c r="F1862" s="3">
        <v>111963708</v>
      </c>
      <c r="G1862" s="3">
        <f t="shared" si="117"/>
        <v>18.533685341034168</v>
      </c>
      <c r="H1862" s="3">
        <f t="shared" si="118"/>
        <v>18.441150854314504</v>
      </c>
      <c r="I1862" s="3">
        <f>COUNTIF(Expirydates!$A$2:$A$233,Analysis!A1862)</f>
        <v>0</v>
      </c>
      <c r="J1862" s="20">
        <f t="shared" si="116"/>
        <v>18.441150854314504</v>
      </c>
      <c r="K1862" s="3">
        <f>COUNTIF(Expirydates!$B$2:$B$233,Analysis!A1862)</f>
        <v>0</v>
      </c>
      <c r="L1862" s="3">
        <f t="shared" si="119"/>
        <v>18.441150854314504</v>
      </c>
      <c r="M1862" s="3">
        <f>COUNTIF(Expirydates!$C$2:$C$233,Analysis!A1862)</f>
        <v>0</v>
      </c>
    </row>
    <row r="1863" spans="1:13">
      <c r="A1863" s="8">
        <v>39360</v>
      </c>
      <c r="B1863" s="3">
        <v>5208.1499999999996</v>
      </c>
      <c r="C1863" s="3">
        <v>5248.55</v>
      </c>
      <c r="D1863" s="3">
        <v>5164.5</v>
      </c>
      <c r="E1863" s="3">
        <v>5185.8500000000004</v>
      </c>
      <c r="F1863" s="3">
        <v>102068106</v>
      </c>
      <c r="G1863" s="3">
        <f t="shared" si="117"/>
        <v>18.441150854314504</v>
      </c>
      <c r="H1863" s="3">
        <f t="shared" si="118"/>
        <v>18.666979078197947</v>
      </c>
      <c r="I1863" s="3">
        <f>COUNTIF(Expirydates!$A$2:$A$233,Analysis!A1863)</f>
        <v>0</v>
      </c>
      <c r="J1863" s="20">
        <f t="shared" si="116"/>
        <v>18.666979078197947</v>
      </c>
      <c r="K1863" s="3">
        <f>COUNTIF(Expirydates!$B$2:$B$233,Analysis!A1863)</f>
        <v>0</v>
      </c>
      <c r="L1863" s="3">
        <f t="shared" si="119"/>
        <v>18.666979078197947</v>
      </c>
      <c r="M1863" s="3">
        <f>COUNTIF(Expirydates!$C$2:$C$233,Analysis!A1863)</f>
        <v>0</v>
      </c>
    </row>
    <row r="1864" spans="1:13">
      <c r="A1864" s="8">
        <v>39359</v>
      </c>
      <c r="B1864" s="3">
        <v>5211.6499999999996</v>
      </c>
      <c r="C1864" s="3">
        <v>5233.1000000000004</v>
      </c>
      <c r="D1864" s="3">
        <v>5126.05</v>
      </c>
      <c r="E1864" s="3">
        <v>5208.6499999999996</v>
      </c>
      <c r="F1864" s="3">
        <v>127928117</v>
      </c>
      <c r="G1864" s="3">
        <f t="shared" si="117"/>
        <v>18.666979078197947</v>
      </c>
      <c r="H1864" s="3">
        <f t="shared" si="118"/>
        <v>19.060803506278347</v>
      </c>
      <c r="I1864" s="3">
        <f>COUNTIF(Expirydates!$A$2:$A$233,Analysis!A1864)</f>
        <v>0</v>
      </c>
      <c r="J1864" s="20">
        <f t="shared" si="116"/>
        <v>19.060803506278347</v>
      </c>
      <c r="K1864" s="3">
        <f>COUNTIF(Expirydates!$B$2:$B$233,Analysis!A1864)</f>
        <v>0</v>
      </c>
      <c r="L1864" s="3">
        <f t="shared" si="119"/>
        <v>19.060803506278347</v>
      </c>
      <c r="M1864" s="3">
        <f>COUNTIF(Expirydates!$C$2:$C$233,Analysis!A1864)</f>
        <v>0</v>
      </c>
    </row>
    <row r="1865" spans="1:13">
      <c r="A1865" s="8">
        <v>39358</v>
      </c>
      <c r="B1865" s="3">
        <v>5069</v>
      </c>
      <c r="C1865" s="3">
        <v>5261.35</v>
      </c>
      <c r="D1865" s="3">
        <v>5034.1499999999996</v>
      </c>
      <c r="E1865" s="3">
        <v>5210.8</v>
      </c>
      <c r="F1865" s="3">
        <v>189671371</v>
      </c>
      <c r="G1865" s="3">
        <f t="shared" si="117"/>
        <v>19.060803506278347</v>
      </c>
      <c r="H1865" s="3">
        <f t="shared" si="118"/>
        <v>18.703737315248588</v>
      </c>
      <c r="I1865" s="3">
        <f>COUNTIF(Expirydates!$A$2:$A$233,Analysis!A1865)</f>
        <v>0</v>
      </c>
      <c r="J1865" s="20">
        <f t="shared" si="116"/>
        <v>18.703737315248588</v>
      </c>
      <c r="K1865" s="3">
        <f>COUNTIF(Expirydates!$B$2:$B$233,Analysis!A1865)</f>
        <v>0</v>
      </c>
      <c r="L1865" s="3">
        <f t="shared" si="119"/>
        <v>18.703737315248588</v>
      </c>
      <c r="M1865" s="3">
        <f>COUNTIF(Expirydates!$C$2:$C$233,Analysis!A1865)</f>
        <v>0</v>
      </c>
    </row>
    <row r="1866" spans="1:13">
      <c r="A1866" s="8">
        <v>39356</v>
      </c>
      <c r="B1866" s="3">
        <v>5021.5</v>
      </c>
      <c r="C1866" s="3">
        <v>5089.3</v>
      </c>
      <c r="D1866" s="3">
        <v>5001.3500000000004</v>
      </c>
      <c r="E1866" s="3">
        <v>5068.95</v>
      </c>
      <c r="F1866" s="3">
        <v>132718024</v>
      </c>
      <c r="G1866" s="3">
        <f t="shared" si="117"/>
        <v>18.703737315248588</v>
      </c>
      <c r="H1866" s="3">
        <f t="shared" si="118"/>
        <v>18.746017214584022</v>
      </c>
      <c r="I1866" s="3">
        <f>COUNTIF(Expirydates!$A$2:$A$233,Analysis!A1866)</f>
        <v>0</v>
      </c>
      <c r="J1866" s="20">
        <f t="shared" si="116"/>
        <v>18.746017214584022</v>
      </c>
      <c r="K1866" s="3">
        <f>COUNTIF(Expirydates!$B$2:$B$233,Analysis!A1866)</f>
        <v>0</v>
      </c>
      <c r="L1866" s="3">
        <f t="shared" si="119"/>
        <v>18.746017214584022</v>
      </c>
      <c r="M1866" s="3">
        <f>COUNTIF(Expirydates!$C$2:$C$233,Analysis!A1866)</f>
        <v>0</v>
      </c>
    </row>
    <row r="1867" spans="1:13">
      <c r="A1867" s="8">
        <v>39353</v>
      </c>
      <c r="B1867" s="3">
        <v>4996.45</v>
      </c>
      <c r="C1867" s="3">
        <v>5055.8</v>
      </c>
      <c r="D1867" s="3">
        <v>4996.45</v>
      </c>
      <c r="E1867" s="3">
        <v>5021.3500000000004</v>
      </c>
      <c r="F1867" s="3">
        <v>138449641</v>
      </c>
      <c r="G1867" s="3">
        <f t="shared" si="117"/>
        <v>18.746017214584022</v>
      </c>
      <c r="H1867" s="3">
        <f t="shared" si="118"/>
        <v>18.964646541419373</v>
      </c>
      <c r="I1867" s="3">
        <f>COUNTIF(Expirydates!$A$2:$A$233,Analysis!A1867)</f>
        <v>0</v>
      </c>
      <c r="J1867" s="20">
        <f t="shared" si="116"/>
        <v>18.964646541419373</v>
      </c>
      <c r="K1867" s="3">
        <f>COUNTIF(Expirydates!$B$2:$B$233,Analysis!A1867)</f>
        <v>1</v>
      </c>
      <c r="L1867" s="3">
        <f t="shared" si="119"/>
        <v>18.964646541419373</v>
      </c>
      <c r="M1867" s="3">
        <f>COUNTIF(Expirydates!$C$2:$C$233,Analysis!A1867)</f>
        <v>0</v>
      </c>
    </row>
    <row r="1868" spans="1:13">
      <c r="A1868" s="8">
        <v>39352</v>
      </c>
      <c r="B1868" s="3">
        <v>4942.7</v>
      </c>
      <c r="C1868" s="3">
        <v>5016.3999999999996</v>
      </c>
      <c r="D1868" s="3">
        <v>4942.7</v>
      </c>
      <c r="E1868" s="3">
        <v>5000.55</v>
      </c>
      <c r="F1868" s="3">
        <v>172282571</v>
      </c>
      <c r="G1868" s="3">
        <f t="shared" si="117"/>
        <v>18.964646541419373</v>
      </c>
      <c r="H1868" s="3">
        <f t="shared" si="118"/>
        <v>18.584457368220399</v>
      </c>
      <c r="I1868" s="3">
        <f>COUNTIF(Expirydates!$A$2:$A$233,Analysis!A1868)</f>
        <v>1</v>
      </c>
      <c r="J1868" s="20">
        <f t="shared" si="116"/>
        <v>18.584457368220399</v>
      </c>
      <c r="K1868" s="3">
        <f>COUNTIF(Expirydates!$B$2:$B$233,Analysis!A1868)</f>
        <v>0</v>
      </c>
      <c r="L1868" s="3">
        <f t="shared" si="119"/>
        <v>18.584457368220399</v>
      </c>
      <c r="M1868" s="3">
        <f>COUNTIF(Expirydates!$C$2:$C$233,Analysis!A1868)</f>
        <v>0</v>
      </c>
    </row>
    <row r="1869" spans="1:13">
      <c r="A1869" s="8">
        <v>39351</v>
      </c>
      <c r="B1869" s="3">
        <v>4937.6000000000004</v>
      </c>
      <c r="C1869" s="3">
        <v>4980.8500000000004</v>
      </c>
      <c r="D1869" s="3">
        <v>4930.3500000000004</v>
      </c>
      <c r="E1869" s="3">
        <v>4940.5</v>
      </c>
      <c r="F1869" s="3">
        <v>117795116</v>
      </c>
      <c r="G1869" s="3">
        <f t="shared" si="117"/>
        <v>18.584457368220399</v>
      </c>
      <c r="H1869" s="3">
        <f t="shared" si="118"/>
        <v>18.767082533275946</v>
      </c>
      <c r="I1869" s="3">
        <f>COUNTIF(Expirydates!$A$2:$A$233,Analysis!A1869)</f>
        <v>0</v>
      </c>
      <c r="J1869" s="20">
        <f t="shared" si="116"/>
        <v>18.767082533275946</v>
      </c>
      <c r="K1869" s="3">
        <f>COUNTIF(Expirydates!$B$2:$B$233,Analysis!A1869)</f>
        <v>0</v>
      </c>
      <c r="L1869" s="3">
        <f t="shared" si="119"/>
        <v>18.767082533275946</v>
      </c>
      <c r="M1869" s="3">
        <f>COUNTIF(Expirydates!$C$2:$C$233,Analysis!A1869)</f>
        <v>0</v>
      </c>
    </row>
    <row r="1870" spans="1:13">
      <c r="A1870" s="8">
        <v>39350</v>
      </c>
      <c r="B1870" s="3">
        <v>4939.1000000000004</v>
      </c>
      <c r="C1870" s="3">
        <v>4953.8999999999996</v>
      </c>
      <c r="D1870" s="3">
        <v>4878.1499999999996</v>
      </c>
      <c r="E1870" s="3">
        <v>4938.8500000000004</v>
      </c>
      <c r="F1870" s="3">
        <v>141397062</v>
      </c>
      <c r="G1870" s="3">
        <f t="shared" si="117"/>
        <v>18.767082533275946</v>
      </c>
      <c r="H1870" s="3">
        <f t="shared" si="118"/>
        <v>18.911119478134204</v>
      </c>
      <c r="I1870" s="3">
        <f>COUNTIF(Expirydates!$A$2:$A$233,Analysis!A1870)</f>
        <v>0</v>
      </c>
      <c r="J1870" s="20">
        <f t="shared" si="116"/>
        <v>18.911119478134204</v>
      </c>
      <c r="K1870" s="3">
        <f>COUNTIF(Expirydates!$B$2:$B$233,Analysis!A1870)</f>
        <v>0</v>
      </c>
      <c r="L1870" s="3">
        <f t="shared" si="119"/>
        <v>18.911119478134204</v>
      </c>
      <c r="M1870" s="3">
        <f>COUNTIF(Expirydates!$C$2:$C$233,Analysis!A1870)</f>
        <v>0</v>
      </c>
    </row>
    <row r="1871" spans="1:13">
      <c r="A1871" s="8">
        <v>39349</v>
      </c>
      <c r="B1871" s="3">
        <v>4837.1499999999996</v>
      </c>
      <c r="C1871" s="3">
        <v>4941.1499999999996</v>
      </c>
      <c r="D1871" s="3">
        <v>4837.1499999999996</v>
      </c>
      <c r="E1871" s="3">
        <v>4932.2</v>
      </c>
      <c r="F1871" s="3">
        <v>163303253</v>
      </c>
      <c r="G1871" s="3">
        <f t="shared" si="117"/>
        <v>18.911119478134204</v>
      </c>
      <c r="H1871" s="3">
        <f t="shared" si="118"/>
        <v>18.904078501279532</v>
      </c>
      <c r="I1871" s="3">
        <f>COUNTIF(Expirydates!$A$2:$A$233,Analysis!A1871)</f>
        <v>0</v>
      </c>
      <c r="J1871" s="20">
        <f t="shared" si="116"/>
        <v>18.904078501279532</v>
      </c>
      <c r="K1871" s="3">
        <f>COUNTIF(Expirydates!$B$2:$B$233,Analysis!A1871)</f>
        <v>0</v>
      </c>
      <c r="L1871" s="3">
        <f t="shared" si="119"/>
        <v>18.904078501279532</v>
      </c>
      <c r="M1871" s="3">
        <f>COUNTIF(Expirydates!$C$2:$C$233,Analysis!A1871)</f>
        <v>0</v>
      </c>
    </row>
    <row r="1872" spans="1:13">
      <c r="A1872" s="8">
        <v>39346</v>
      </c>
      <c r="B1872" s="3">
        <v>4752.95</v>
      </c>
      <c r="C1872" s="3">
        <v>4855.7</v>
      </c>
      <c r="D1872" s="3">
        <v>4733.7</v>
      </c>
      <c r="E1872" s="3">
        <v>4837.55</v>
      </c>
      <c r="F1872" s="3">
        <v>162157477</v>
      </c>
      <c r="G1872" s="3">
        <f t="shared" si="117"/>
        <v>18.904078501279532</v>
      </c>
      <c r="H1872" s="3">
        <f t="shared" si="118"/>
        <v>18.36302099505323</v>
      </c>
      <c r="I1872" s="3">
        <f>COUNTIF(Expirydates!$A$2:$A$233,Analysis!A1872)</f>
        <v>0</v>
      </c>
      <c r="J1872" s="20">
        <f t="shared" si="116"/>
        <v>18.36302099505323</v>
      </c>
      <c r="K1872" s="3">
        <f>COUNTIF(Expirydates!$B$2:$B$233,Analysis!A1872)</f>
        <v>0</v>
      </c>
      <c r="L1872" s="3">
        <f t="shared" si="119"/>
        <v>18.36302099505323</v>
      </c>
      <c r="M1872" s="3">
        <f>COUNTIF(Expirydates!$C$2:$C$233,Analysis!A1872)</f>
        <v>0</v>
      </c>
    </row>
    <row r="1873" spans="1:13">
      <c r="A1873" s="8">
        <v>39345</v>
      </c>
      <c r="B1873" s="3">
        <v>4734.8500000000004</v>
      </c>
      <c r="C1873" s="3">
        <v>4760.8500000000004</v>
      </c>
      <c r="D1873" s="3">
        <v>4721.1499999999996</v>
      </c>
      <c r="E1873" s="3">
        <v>4747.55</v>
      </c>
      <c r="F1873" s="3">
        <v>94397108</v>
      </c>
      <c r="G1873" s="3">
        <f t="shared" si="117"/>
        <v>18.36302099505323</v>
      </c>
      <c r="H1873" s="3">
        <f t="shared" si="118"/>
        <v>18.502411051443332</v>
      </c>
      <c r="I1873" s="3">
        <f>COUNTIF(Expirydates!$A$2:$A$233,Analysis!A1873)</f>
        <v>0</v>
      </c>
      <c r="J1873" s="20">
        <f t="shared" si="116"/>
        <v>18.502411051443332</v>
      </c>
      <c r="K1873" s="3">
        <f>COUNTIF(Expirydates!$B$2:$B$233,Analysis!A1873)</f>
        <v>0</v>
      </c>
      <c r="L1873" s="3">
        <f t="shared" si="119"/>
        <v>18.502411051443332</v>
      </c>
      <c r="M1873" s="3">
        <f>COUNTIF(Expirydates!$C$2:$C$233,Analysis!A1873)</f>
        <v>1</v>
      </c>
    </row>
    <row r="1874" spans="1:13">
      <c r="A1874" s="8">
        <v>39344</v>
      </c>
      <c r="B1874" s="3">
        <v>4550.25</v>
      </c>
      <c r="C1874" s="3">
        <v>4739</v>
      </c>
      <c r="D1874" s="3">
        <v>4550.25</v>
      </c>
      <c r="E1874" s="3">
        <v>4732.3500000000004</v>
      </c>
      <c r="F1874" s="3">
        <v>108516311</v>
      </c>
      <c r="G1874" s="3">
        <f t="shared" si="117"/>
        <v>18.502411051443332</v>
      </c>
      <c r="H1874" s="3">
        <f t="shared" si="118"/>
        <v>17.848794242807653</v>
      </c>
      <c r="I1874" s="3">
        <f>COUNTIF(Expirydates!$A$2:$A$233,Analysis!A1874)</f>
        <v>0</v>
      </c>
      <c r="J1874" s="20">
        <f t="shared" si="116"/>
        <v>17.848794242807653</v>
      </c>
      <c r="K1874" s="3">
        <f>COUNTIF(Expirydates!$B$2:$B$233,Analysis!A1874)</f>
        <v>0</v>
      </c>
      <c r="L1874" s="3">
        <f t="shared" si="119"/>
        <v>17.848794242807653</v>
      </c>
      <c r="M1874" s="3">
        <f>COUNTIF(Expirydates!$C$2:$C$233,Analysis!A1874)</f>
        <v>0</v>
      </c>
    </row>
    <row r="1875" spans="1:13">
      <c r="A1875" s="8">
        <v>39343</v>
      </c>
      <c r="B1875" s="3">
        <v>4494.1000000000004</v>
      </c>
      <c r="C1875" s="3">
        <v>4551.8</v>
      </c>
      <c r="D1875" s="3">
        <v>4481.55</v>
      </c>
      <c r="E1875" s="3">
        <v>4546.2</v>
      </c>
      <c r="F1875" s="3">
        <v>56445958</v>
      </c>
      <c r="G1875" s="3">
        <f t="shared" si="117"/>
        <v>17.848794242807653</v>
      </c>
      <c r="H1875" s="3">
        <f t="shared" si="118"/>
        <v>17.753265382162414</v>
      </c>
      <c r="I1875" s="3">
        <f>COUNTIF(Expirydates!$A$2:$A$233,Analysis!A1875)</f>
        <v>0</v>
      </c>
      <c r="J1875" s="20">
        <f t="shared" si="116"/>
        <v>17.753265382162414</v>
      </c>
      <c r="K1875" s="3">
        <f>COUNTIF(Expirydates!$B$2:$B$233,Analysis!A1875)</f>
        <v>0</v>
      </c>
      <c r="L1875" s="3">
        <f t="shared" si="119"/>
        <v>17.753265382162414</v>
      </c>
      <c r="M1875" s="3">
        <f>COUNTIF(Expirydates!$C$2:$C$233,Analysis!A1875)</f>
        <v>0</v>
      </c>
    </row>
    <row r="1876" spans="1:13">
      <c r="A1876" s="8">
        <v>39342</v>
      </c>
      <c r="B1876" s="3">
        <v>4518.45</v>
      </c>
      <c r="C1876" s="3">
        <v>4549.05</v>
      </c>
      <c r="D1876" s="3">
        <v>4482.8500000000004</v>
      </c>
      <c r="E1876" s="3">
        <v>4494.6499999999996</v>
      </c>
      <c r="F1876" s="3">
        <v>51303287</v>
      </c>
      <c r="G1876" s="3">
        <f t="shared" si="117"/>
        <v>17.753265382162414</v>
      </c>
      <c r="H1876" s="3">
        <f t="shared" si="118"/>
        <v>18.083753257720772</v>
      </c>
      <c r="I1876" s="3">
        <f>COUNTIF(Expirydates!$A$2:$A$233,Analysis!A1876)</f>
        <v>0</v>
      </c>
      <c r="J1876" s="20">
        <f t="shared" si="116"/>
        <v>18.083753257720772</v>
      </c>
      <c r="K1876" s="3">
        <f>COUNTIF(Expirydates!$B$2:$B$233,Analysis!A1876)</f>
        <v>0</v>
      </c>
      <c r="L1876" s="3">
        <f t="shared" si="119"/>
        <v>18.083753257720772</v>
      </c>
      <c r="M1876" s="3">
        <f>COUNTIF(Expirydates!$C$2:$C$233,Analysis!A1876)</f>
        <v>0</v>
      </c>
    </row>
    <row r="1877" spans="1:13">
      <c r="A1877" s="8">
        <v>39339</v>
      </c>
      <c r="B1877" s="3">
        <v>4530</v>
      </c>
      <c r="C1877" s="3">
        <v>4582.6000000000004</v>
      </c>
      <c r="D1877" s="3">
        <v>4508.8500000000004</v>
      </c>
      <c r="E1877" s="3">
        <v>4518</v>
      </c>
      <c r="F1877" s="3">
        <v>71396061</v>
      </c>
      <c r="G1877" s="3">
        <f t="shared" si="117"/>
        <v>18.083753257720772</v>
      </c>
      <c r="H1877" s="3">
        <f t="shared" si="118"/>
        <v>17.899263493080049</v>
      </c>
      <c r="I1877" s="3">
        <f>COUNTIF(Expirydates!$A$2:$A$233,Analysis!A1877)</f>
        <v>0</v>
      </c>
      <c r="J1877" s="20">
        <f t="shared" si="116"/>
        <v>17.899263493080049</v>
      </c>
      <c r="K1877" s="3">
        <f>COUNTIF(Expirydates!$B$2:$B$233,Analysis!A1877)</f>
        <v>0</v>
      </c>
      <c r="L1877" s="3">
        <f t="shared" si="119"/>
        <v>17.899263493080049</v>
      </c>
      <c r="M1877" s="3">
        <f>COUNTIF(Expirydates!$C$2:$C$233,Analysis!A1877)</f>
        <v>0</v>
      </c>
    </row>
    <row r="1878" spans="1:13">
      <c r="A1878" s="8">
        <v>39338</v>
      </c>
      <c r="B1878" s="3">
        <v>4498.05</v>
      </c>
      <c r="C1878" s="3">
        <v>4540.6000000000004</v>
      </c>
      <c r="D1878" s="3">
        <v>4498.05</v>
      </c>
      <c r="E1878" s="3">
        <v>4528.95</v>
      </c>
      <c r="F1878" s="3">
        <v>59367856</v>
      </c>
      <c r="G1878" s="3">
        <f t="shared" si="117"/>
        <v>17.899263493080049</v>
      </c>
      <c r="H1878" s="3">
        <f t="shared" si="118"/>
        <v>18.025968644465358</v>
      </c>
      <c r="I1878" s="3">
        <f>COUNTIF(Expirydates!$A$2:$A$233,Analysis!A1878)</f>
        <v>0</v>
      </c>
      <c r="J1878" s="20">
        <f t="shared" si="116"/>
        <v>18.025968644465358</v>
      </c>
      <c r="K1878" s="3">
        <f>COUNTIF(Expirydates!$B$2:$B$233,Analysis!A1878)</f>
        <v>0</v>
      </c>
      <c r="L1878" s="3">
        <f t="shared" si="119"/>
        <v>18.025968644465358</v>
      </c>
      <c r="M1878" s="3">
        <f>COUNTIF(Expirydates!$C$2:$C$233,Analysis!A1878)</f>
        <v>0</v>
      </c>
    </row>
    <row r="1879" spans="1:13">
      <c r="A1879" s="8">
        <v>39337</v>
      </c>
      <c r="B1879" s="3">
        <v>4498.6499999999996</v>
      </c>
      <c r="C1879" s="3">
        <v>4531.5</v>
      </c>
      <c r="D1879" s="3">
        <v>4490.3999999999996</v>
      </c>
      <c r="E1879" s="3">
        <v>4496.8500000000004</v>
      </c>
      <c r="F1879" s="3">
        <v>67387402</v>
      </c>
      <c r="G1879" s="3">
        <f t="shared" si="117"/>
        <v>18.025968644465358</v>
      </c>
      <c r="H1879" s="3">
        <f t="shared" si="118"/>
        <v>18.202618485973261</v>
      </c>
      <c r="I1879" s="3">
        <f>COUNTIF(Expirydates!$A$2:$A$233,Analysis!A1879)</f>
        <v>0</v>
      </c>
      <c r="J1879" s="20">
        <f t="shared" si="116"/>
        <v>18.202618485973261</v>
      </c>
      <c r="K1879" s="3">
        <f>COUNTIF(Expirydates!$B$2:$B$233,Analysis!A1879)</f>
        <v>0</v>
      </c>
      <c r="L1879" s="3">
        <f t="shared" si="119"/>
        <v>18.202618485973261</v>
      </c>
      <c r="M1879" s="3">
        <f>COUNTIF(Expirydates!$C$2:$C$233,Analysis!A1879)</f>
        <v>0</v>
      </c>
    </row>
    <row r="1880" spans="1:13">
      <c r="A1880" s="8">
        <v>39336</v>
      </c>
      <c r="B1880" s="3">
        <v>4509.6499999999996</v>
      </c>
      <c r="C1880" s="3">
        <v>4538.6000000000004</v>
      </c>
      <c r="D1880" s="3">
        <v>4487.1499999999996</v>
      </c>
      <c r="E1880" s="3">
        <v>4497.05</v>
      </c>
      <c r="F1880" s="3">
        <v>80407538</v>
      </c>
      <c r="G1880" s="3">
        <f t="shared" si="117"/>
        <v>18.202618485973261</v>
      </c>
      <c r="H1880" s="3">
        <f t="shared" si="118"/>
        <v>18.048961383883125</v>
      </c>
      <c r="I1880" s="3">
        <f>COUNTIF(Expirydates!$A$2:$A$233,Analysis!A1880)</f>
        <v>0</v>
      </c>
      <c r="J1880" s="20">
        <f t="shared" si="116"/>
        <v>18.048961383883125</v>
      </c>
      <c r="K1880" s="3">
        <f>COUNTIF(Expirydates!$B$2:$B$233,Analysis!A1880)</f>
        <v>0</v>
      </c>
      <c r="L1880" s="3">
        <f t="shared" si="119"/>
        <v>18.048961383883125</v>
      </c>
      <c r="M1880" s="3">
        <f>COUNTIF(Expirydates!$C$2:$C$233,Analysis!A1880)</f>
        <v>0</v>
      </c>
    </row>
    <row r="1881" spans="1:13">
      <c r="A1881" s="8">
        <v>39335</v>
      </c>
      <c r="B1881" s="3">
        <v>4506.8500000000004</v>
      </c>
      <c r="C1881" s="3">
        <v>4515.25</v>
      </c>
      <c r="D1881" s="3">
        <v>4452.95</v>
      </c>
      <c r="E1881" s="3">
        <v>4507.8500000000004</v>
      </c>
      <c r="F1881" s="3">
        <v>68954773</v>
      </c>
      <c r="G1881" s="3">
        <f t="shared" si="117"/>
        <v>18.048961383883125</v>
      </c>
      <c r="H1881" s="3">
        <f t="shared" si="118"/>
        <v>17.876087507816287</v>
      </c>
      <c r="I1881" s="3">
        <f>COUNTIF(Expirydates!$A$2:$A$233,Analysis!A1881)</f>
        <v>0</v>
      </c>
      <c r="J1881" s="20">
        <f t="shared" si="116"/>
        <v>17.876087507816287</v>
      </c>
      <c r="K1881" s="3">
        <f>COUNTIF(Expirydates!$B$2:$B$233,Analysis!A1881)</f>
        <v>0</v>
      </c>
      <c r="L1881" s="3">
        <f t="shared" si="119"/>
        <v>17.876087507816287</v>
      </c>
      <c r="M1881" s="3">
        <f>COUNTIF(Expirydates!$C$2:$C$233,Analysis!A1881)</f>
        <v>0</v>
      </c>
    </row>
    <row r="1882" spans="1:13">
      <c r="A1882" s="8">
        <v>39332</v>
      </c>
      <c r="B1882" s="3">
        <v>4518.6499999999996</v>
      </c>
      <c r="C1882" s="3">
        <v>4547.75</v>
      </c>
      <c r="D1882" s="3">
        <v>4499.8999999999996</v>
      </c>
      <c r="E1882" s="3">
        <v>4509.5</v>
      </c>
      <c r="F1882" s="3">
        <v>58007769</v>
      </c>
      <c r="G1882" s="3">
        <f t="shared" si="117"/>
        <v>17.876087507816287</v>
      </c>
      <c r="H1882" s="3">
        <f t="shared" si="118"/>
        <v>17.92183981595883</v>
      </c>
      <c r="I1882" s="3">
        <f>COUNTIF(Expirydates!$A$2:$A$233,Analysis!A1882)</f>
        <v>0</v>
      </c>
      <c r="J1882" s="20">
        <f t="shared" si="116"/>
        <v>17.92183981595883</v>
      </c>
      <c r="K1882" s="3">
        <f>COUNTIF(Expirydates!$B$2:$B$233,Analysis!A1882)</f>
        <v>0</v>
      </c>
      <c r="L1882" s="3">
        <f t="shared" si="119"/>
        <v>17.92183981595883</v>
      </c>
      <c r="M1882" s="3">
        <f>COUNTIF(Expirydates!$C$2:$C$233,Analysis!A1882)</f>
        <v>0</v>
      </c>
    </row>
    <row r="1883" spans="1:13">
      <c r="A1883" s="8">
        <v>39331</v>
      </c>
      <c r="B1883" s="3">
        <v>4475.7</v>
      </c>
      <c r="C1883" s="3">
        <v>4522.5</v>
      </c>
      <c r="D1883" s="3">
        <v>4445.55</v>
      </c>
      <c r="E1883" s="3">
        <v>4518.6000000000004</v>
      </c>
      <c r="F1883" s="3">
        <v>60723408</v>
      </c>
      <c r="G1883" s="3">
        <f t="shared" si="117"/>
        <v>17.92183981595883</v>
      </c>
      <c r="H1883" s="3">
        <f t="shared" si="118"/>
        <v>18.120238215408058</v>
      </c>
      <c r="I1883" s="3">
        <f>COUNTIF(Expirydates!$A$2:$A$233,Analysis!A1883)</f>
        <v>0</v>
      </c>
      <c r="J1883" s="20">
        <f t="shared" si="116"/>
        <v>18.120238215408058</v>
      </c>
      <c r="K1883" s="3">
        <f>COUNTIF(Expirydates!$B$2:$B$233,Analysis!A1883)</f>
        <v>0</v>
      </c>
      <c r="L1883" s="3">
        <f t="shared" si="119"/>
        <v>18.120238215408058</v>
      </c>
      <c r="M1883" s="3">
        <f>COUNTIF(Expirydates!$C$2:$C$233,Analysis!A1883)</f>
        <v>0</v>
      </c>
    </row>
    <row r="1884" spans="1:13">
      <c r="A1884" s="8">
        <v>39330</v>
      </c>
      <c r="B1884" s="3">
        <v>4479.6000000000004</v>
      </c>
      <c r="C1884" s="3">
        <v>4507.75</v>
      </c>
      <c r="D1884" s="3">
        <v>4458.55</v>
      </c>
      <c r="E1884" s="3">
        <v>4475.8500000000004</v>
      </c>
      <c r="F1884" s="3">
        <v>74049046</v>
      </c>
      <c r="G1884" s="3">
        <f t="shared" si="117"/>
        <v>18.120238215408058</v>
      </c>
      <c r="H1884" s="3">
        <f t="shared" si="118"/>
        <v>18.100426470329616</v>
      </c>
      <c r="I1884" s="3">
        <f>COUNTIF(Expirydates!$A$2:$A$233,Analysis!A1884)</f>
        <v>0</v>
      </c>
      <c r="J1884" s="20">
        <f t="shared" si="116"/>
        <v>18.100426470329616</v>
      </c>
      <c r="K1884" s="3">
        <f>COUNTIF(Expirydates!$B$2:$B$233,Analysis!A1884)</f>
        <v>0</v>
      </c>
      <c r="L1884" s="3">
        <f t="shared" si="119"/>
        <v>18.100426470329616</v>
      </c>
      <c r="M1884" s="3">
        <f>COUNTIF(Expirydates!$C$2:$C$233,Analysis!A1884)</f>
        <v>0</v>
      </c>
    </row>
    <row r="1885" spans="1:13">
      <c r="A1885" s="8">
        <v>39329</v>
      </c>
      <c r="B1885" s="3">
        <v>4481.55</v>
      </c>
      <c r="C1885" s="3">
        <v>4501.3</v>
      </c>
      <c r="D1885" s="3">
        <v>4460.3999999999996</v>
      </c>
      <c r="E1885" s="3">
        <v>4479.25</v>
      </c>
      <c r="F1885" s="3">
        <v>72596442</v>
      </c>
      <c r="G1885" s="3">
        <f t="shared" si="117"/>
        <v>18.100426470329616</v>
      </c>
      <c r="H1885" s="3">
        <f t="shared" si="118"/>
        <v>18.227420505327284</v>
      </c>
      <c r="I1885" s="3">
        <f>COUNTIF(Expirydates!$A$2:$A$233,Analysis!A1885)</f>
        <v>0</v>
      </c>
      <c r="J1885" s="20">
        <f t="shared" si="116"/>
        <v>18.227420505327284</v>
      </c>
      <c r="K1885" s="3">
        <f>COUNTIF(Expirydates!$B$2:$B$233,Analysis!A1885)</f>
        <v>0</v>
      </c>
      <c r="L1885" s="3">
        <f t="shared" si="119"/>
        <v>18.227420505327284</v>
      </c>
      <c r="M1885" s="3">
        <f>COUNTIF(Expirydates!$C$2:$C$233,Analysis!A1885)</f>
        <v>0</v>
      </c>
    </row>
    <row r="1886" spans="1:13">
      <c r="A1886" s="8">
        <v>39328</v>
      </c>
      <c r="B1886" s="3">
        <v>4466.6499999999996</v>
      </c>
      <c r="C1886" s="3">
        <v>4490.55</v>
      </c>
      <c r="D1886" s="3">
        <v>4452.3999999999996</v>
      </c>
      <c r="E1886" s="3">
        <v>4474.75</v>
      </c>
      <c r="F1886" s="3">
        <v>82426744</v>
      </c>
      <c r="G1886" s="3">
        <f t="shared" si="117"/>
        <v>18.227420505327284</v>
      </c>
      <c r="H1886" s="3">
        <f t="shared" si="118"/>
        <v>18.252522650095255</v>
      </c>
      <c r="I1886" s="3">
        <f>COUNTIF(Expirydates!$A$2:$A$233,Analysis!A1886)</f>
        <v>0</v>
      </c>
      <c r="J1886" s="20">
        <f t="shared" si="116"/>
        <v>18.252522650095255</v>
      </c>
      <c r="K1886" s="3">
        <f>COUNTIF(Expirydates!$B$2:$B$233,Analysis!A1886)</f>
        <v>0</v>
      </c>
      <c r="L1886" s="3">
        <f t="shared" si="119"/>
        <v>18.252522650095255</v>
      </c>
      <c r="M1886" s="3">
        <f>COUNTIF(Expirydates!$C$2:$C$233,Analysis!A1886)</f>
        <v>0</v>
      </c>
    </row>
    <row r="1887" spans="1:13">
      <c r="A1887" s="8">
        <v>39325</v>
      </c>
      <c r="B1887" s="3">
        <v>4412.6000000000004</v>
      </c>
      <c r="C1887" s="3">
        <v>4471.3</v>
      </c>
      <c r="D1887" s="3">
        <v>4403</v>
      </c>
      <c r="E1887" s="3">
        <v>4464</v>
      </c>
      <c r="F1887" s="3">
        <v>84522020</v>
      </c>
      <c r="G1887" s="3">
        <f t="shared" si="117"/>
        <v>18.252522650095255</v>
      </c>
      <c r="H1887" s="3">
        <f t="shared" si="118"/>
        <v>18.677146384152785</v>
      </c>
      <c r="I1887" s="3">
        <f>COUNTIF(Expirydates!$A$2:$A$233,Analysis!A1887)</f>
        <v>0</v>
      </c>
      <c r="J1887" s="20">
        <f t="shared" si="116"/>
        <v>18.677146384152785</v>
      </c>
      <c r="K1887" s="3">
        <f>COUNTIF(Expirydates!$B$2:$B$233,Analysis!A1887)</f>
        <v>1</v>
      </c>
      <c r="L1887" s="3">
        <f t="shared" si="119"/>
        <v>18.677146384152785</v>
      </c>
      <c r="M1887" s="3">
        <f>COUNTIF(Expirydates!$C$2:$C$233,Analysis!A1887)</f>
        <v>0</v>
      </c>
    </row>
    <row r="1888" spans="1:13">
      <c r="A1888" s="8">
        <v>39324</v>
      </c>
      <c r="B1888" s="3">
        <v>4360.3500000000004</v>
      </c>
      <c r="C1888" s="3">
        <v>4422.3</v>
      </c>
      <c r="D1888" s="3">
        <v>4359.75</v>
      </c>
      <c r="E1888" s="3">
        <v>4412.3</v>
      </c>
      <c r="F1888" s="3">
        <v>129235436</v>
      </c>
      <c r="G1888" s="3">
        <f t="shared" si="117"/>
        <v>18.677146384152785</v>
      </c>
      <c r="H1888" s="3">
        <f t="shared" si="118"/>
        <v>18.279061648134817</v>
      </c>
      <c r="I1888" s="3">
        <f>COUNTIF(Expirydates!$A$2:$A$233,Analysis!A1888)</f>
        <v>1</v>
      </c>
      <c r="J1888" s="20">
        <f t="shared" si="116"/>
        <v>18.279061648134817</v>
      </c>
      <c r="K1888" s="3">
        <f>COUNTIF(Expirydates!$B$2:$B$233,Analysis!A1888)</f>
        <v>0</v>
      </c>
      <c r="L1888" s="3">
        <f t="shared" si="119"/>
        <v>18.279061648134817</v>
      </c>
      <c r="M1888" s="3">
        <f>COUNTIF(Expirydates!$C$2:$C$233,Analysis!A1888)</f>
        <v>0</v>
      </c>
    </row>
    <row r="1889" spans="1:13">
      <c r="A1889" s="8">
        <v>39323</v>
      </c>
      <c r="B1889" s="3">
        <v>4317.7</v>
      </c>
      <c r="C1889" s="3">
        <v>4368.6000000000004</v>
      </c>
      <c r="D1889" s="3">
        <v>4226.3500000000004</v>
      </c>
      <c r="E1889" s="3">
        <v>4359.3</v>
      </c>
      <c r="F1889" s="3">
        <v>86795180</v>
      </c>
      <c r="G1889" s="3">
        <f t="shared" si="117"/>
        <v>18.279061648134817</v>
      </c>
      <c r="H1889" s="3">
        <f t="shared" si="118"/>
        <v>17.976917329143255</v>
      </c>
      <c r="I1889" s="3">
        <f>COUNTIF(Expirydates!$A$2:$A$233,Analysis!A1889)</f>
        <v>0</v>
      </c>
      <c r="J1889" s="20">
        <f t="shared" si="116"/>
        <v>17.976917329143255</v>
      </c>
      <c r="K1889" s="3">
        <f>COUNTIF(Expirydates!$B$2:$B$233,Analysis!A1889)</f>
        <v>0</v>
      </c>
      <c r="L1889" s="3">
        <f t="shared" si="119"/>
        <v>17.976917329143255</v>
      </c>
      <c r="M1889" s="3">
        <f>COUNTIF(Expirydates!$C$2:$C$233,Analysis!A1889)</f>
        <v>0</v>
      </c>
    </row>
    <row r="1890" spans="1:13">
      <c r="A1890" s="8">
        <v>39322</v>
      </c>
      <c r="B1890" s="3">
        <v>4302.3999999999996</v>
      </c>
      <c r="C1890" s="3">
        <v>4329.1499999999996</v>
      </c>
      <c r="D1890" s="3">
        <v>4280.6000000000004</v>
      </c>
      <c r="E1890" s="3">
        <v>4320.7</v>
      </c>
      <c r="F1890" s="3">
        <v>64161720</v>
      </c>
      <c r="G1890" s="3">
        <f t="shared" si="117"/>
        <v>17.976917329143255</v>
      </c>
      <c r="H1890" s="3">
        <f t="shared" si="118"/>
        <v>17.963938615008445</v>
      </c>
      <c r="I1890" s="3">
        <f>COUNTIF(Expirydates!$A$2:$A$233,Analysis!A1890)</f>
        <v>0</v>
      </c>
      <c r="J1890" s="20">
        <f t="shared" si="116"/>
        <v>17.963938615008445</v>
      </c>
      <c r="K1890" s="3">
        <f>COUNTIF(Expirydates!$B$2:$B$233,Analysis!A1890)</f>
        <v>0</v>
      </c>
      <c r="L1890" s="3">
        <f t="shared" si="119"/>
        <v>17.963938615008445</v>
      </c>
      <c r="M1890" s="3">
        <f>COUNTIF(Expirydates!$C$2:$C$233,Analysis!A1890)</f>
        <v>0</v>
      </c>
    </row>
    <row r="1891" spans="1:13">
      <c r="A1891" s="8">
        <v>39321</v>
      </c>
      <c r="B1891" s="3">
        <v>4193.6000000000004</v>
      </c>
      <c r="C1891" s="3">
        <v>4310</v>
      </c>
      <c r="D1891" s="3">
        <v>4193.6000000000004</v>
      </c>
      <c r="E1891" s="3">
        <v>4302.6000000000004</v>
      </c>
      <c r="F1891" s="3">
        <v>63334364</v>
      </c>
      <c r="G1891" s="3">
        <f t="shared" si="117"/>
        <v>17.963938615008445</v>
      </c>
      <c r="H1891" s="3">
        <f t="shared" si="118"/>
        <v>17.96193357042505</v>
      </c>
      <c r="I1891" s="3">
        <f>COUNTIF(Expirydates!$A$2:$A$233,Analysis!A1891)</f>
        <v>0</v>
      </c>
      <c r="J1891" s="20">
        <f t="shared" si="116"/>
        <v>17.96193357042505</v>
      </c>
      <c r="K1891" s="3">
        <f>COUNTIF(Expirydates!$B$2:$B$233,Analysis!A1891)</f>
        <v>0</v>
      </c>
      <c r="L1891" s="3">
        <f t="shared" si="119"/>
        <v>17.96193357042505</v>
      </c>
      <c r="M1891" s="3">
        <f>COUNTIF(Expirydates!$C$2:$C$233,Analysis!A1891)</f>
        <v>0</v>
      </c>
    </row>
    <row r="1892" spans="1:13">
      <c r="A1892" s="8">
        <v>39318</v>
      </c>
      <c r="B1892" s="3">
        <v>4113.05</v>
      </c>
      <c r="C1892" s="3">
        <v>4201.45</v>
      </c>
      <c r="D1892" s="3">
        <v>4110.05</v>
      </c>
      <c r="E1892" s="3">
        <v>4190.1499999999996</v>
      </c>
      <c r="F1892" s="3">
        <v>63207503</v>
      </c>
      <c r="G1892" s="3">
        <f t="shared" si="117"/>
        <v>17.96193357042505</v>
      </c>
      <c r="H1892" s="3">
        <f t="shared" si="118"/>
        <v>18.359495708258404</v>
      </c>
      <c r="I1892" s="3">
        <f>COUNTIF(Expirydates!$A$2:$A$233,Analysis!A1892)</f>
        <v>0</v>
      </c>
      <c r="J1892" s="20">
        <f t="shared" si="116"/>
        <v>18.359495708258404</v>
      </c>
      <c r="K1892" s="3">
        <f>COUNTIF(Expirydates!$B$2:$B$233,Analysis!A1892)</f>
        <v>0</v>
      </c>
      <c r="L1892" s="3">
        <f t="shared" si="119"/>
        <v>18.359495708258404</v>
      </c>
      <c r="M1892" s="3">
        <f>COUNTIF(Expirydates!$C$2:$C$233,Analysis!A1892)</f>
        <v>0</v>
      </c>
    </row>
    <row r="1893" spans="1:13">
      <c r="A1893" s="8">
        <v>39317</v>
      </c>
      <c r="B1893" s="3">
        <v>4160.1000000000004</v>
      </c>
      <c r="C1893" s="3">
        <v>4249.8500000000004</v>
      </c>
      <c r="D1893" s="3">
        <v>4100.8</v>
      </c>
      <c r="E1893" s="3">
        <v>4114.95</v>
      </c>
      <c r="F1893" s="3">
        <v>94064917</v>
      </c>
      <c r="G1893" s="3">
        <f t="shared" si="117"/>
        <v>18.359495708258404</v>
      </c>
      <c r="H1893" s="3">
        <f t="shared" si="118"/>
        <v>18.296029746496128</v>
      </c>
      <c r="I1893" s="3">
        <f>COUNTIF(Expirydates!$A$2:$A$233,Analysis!A1893)</f>
        <v>0</v>
      </c>
      <c r="J1893" s="20">
        <f t="shared" si="116"/>
        <v>18.296029746496128</v>
      </c>
      <c r="K1893" s="3">
        <f>COUNTIF(Expirydates!$B$2:$B$233,Analysis!A1893)</f>
        <v>0</v>
      </c>
      <c r="L1893" s="3">
        <f t="shared" si="119"/>
        <v>18.296029746496128</v>
      </c>
      <c r="M1893" s="3">
        <f>COUNTIF(Expirydates!$C$2:$C$233,Analysis!A1893)</f>
        <v>1</v>
      </c>
    </row>
    <row r="1894" spans="1:13">
      <c r="A1894" s="8">
        <v>39316</v>
      </c>
      <c r="B1894" s="3">
        <v>4081.25</v>
      </c>
      <c r="C1894" s="3">
        <v>4165.7</v>
      </c>
      <c r="D1894" s="3">
        <v>4040.15</v>
      </c>
      <c r="E1894" s="3">
        <v>4153.1499999999996</v>
      </c>
      <c r="F1894" s="3">
        <v>88280495</v>
      </c>
      <c r="G1894" s="3">
        <f t="shared" si="117"/>
        <v>18.296029746496128</v>
      </c>
      <c r="H1894" s="3">
        <f t="shared" si="118"/>
        <v>18.149163120015629</v>
      </c>
      <c r="I1894" s="3">
        <f>COUNTIF(Expirydates!$A$2:$A$233,Analysis!A1894)</f>
        <v>0</v>
      </c>
      <c r="J1894" s="20">
        <f t="shared" si="116"/>
        <v>18.149163120015629</v>
      </c>
      <c r="K1894" s="3">
        <f>COUNTIF(Expirydates!$B$2:$B$233,Analysis!A1894)</f>
        <v>0</v>
      </c>
      <c r="L1894" s="3">
        <f t="shared" si="119"/>
        <v>18.149163120015629</v>
      </c>
      <c r="M1894" s="3">
        <f>COUNTIF(Expirydates!$C$2:$C$233,Analysis!A1894)</f>
        <v>0</v>
      </c>
    </row>
    <row r="1895" spans="1:13">
      <c r="A1895" s="8">
        <v>39315</v>
      </c>
      <c r="B1895" s="3">
        <v>4209.55</v>
      </c>
      <c r="C1895" s="3">
        <v>4238.1000000000004</v>
      </c>
      <c r="D1895" s="3">
        <v>4058.55</v>
      </c>
      <c r="E1895" s="3">
        <v>4074.9</v>
      </c>
      <c r="F1895" s="3">
        <v>76222185</v>
      </c>
      <c r="G1895" s="3">
        <f t="shared" si="117"/>
        <v>18.149163120015629</v>
      </c>
      <c r="H1895" s="3">
        <f t="shared" si="118"/>
        <v>18.047414101591993</v>
      </c>
      <c r="I1895" s="3">
        <f>COUNTIF(Expirydates!$A$2:$A$233,Analysis!A1895)</f>
        <v>0</v>
      </c>
      <c r="J1895" s="20">
        <f t="shared" si="116"/>
        <v>18.047414101591993</v>
      </c>
      <c r="K1895" s="3">
        <f>COUNTIF(Expirydates!$B$2:$B$233,Analysis!A1895)</f>
        <v>0</v>
      </c>
      <c r="L1895" s="3">
        <f t="shared" si="119"/>
        <v>18.047414101591993</v>
      </c>
      <c r="M1895" s="3">
        <f>COUNTIF(Expirydates!$C$2:$C$233,Analysis!A1895)</f>
        <v>0</v>
      </c>
    </row>
    <row r="1896" spans="1:13">
      <c r="A1896" s="8">
        <v>39314</v>
      </c>
      <c r="B1896" s="3">
        <v>4108.95</v>
      </c>
      <c r="C1896" s="3">
        <v>4262.6000000000004</v>
      </c>
      <c r="D1896" s="3">
        <v>4108.95</v>
      </c>
      <c r="E1896" s="3">
        <v>4209.05</v>
      </c>
      <c r="F1896" s="3">
        <v>68848163</v>
      </c>
      <c r="G1896" s="3">
        <f t="shared" si="117"/>
        <v>18.047414101591993</v>
      </c>
      <c r="H1896" s="3">
        <f t="shared" si="118"/>
        <v>18.733629035182737</v>
      </c>
      <c r="I1896" s="3">
        <f>COUNTIF(Expirydates!$A$2:$A$233,Analysis!A1896)</f>
        <v>0</v>
      </c>
      <c r="J1896" s="20">
        <f t="shared" si="116"/>
        <v>18.733629035182737</v>
      </c>
      <c r="K1896" s="3">
        <f>COUNTIF(Expirydates!$B$2:$B$233,Analysis!A1896)</f>
        <v>0</v>
      </c>
      <c r="L1896" s="3">
        <f t="shared" si="119"/>
        <v>18.733629035182737</v>
      </c>
      <c r="M1896" s="3">
        <f>COUNTIF(Expirydates!$C$2:$C$233,Analysis!A1896)</f>
        <v>0</v>
      </c>
    </row>
    <row r="1897" spans="1:13">
      <c r="A1897" s="8">
        <v>39311</v>
      </c>
      <c r="B1897" s="3">
        <v>4171.1000000000004</v>
      </c>
      <c r="C1897" s="3">
        <v>4171.1000000000004</v>
      </c>
      <c r="D1897" s="3">
        <v>4002.2</v>
      </c>
      <c r="E1897" s="3">
        <v>4108.05</v>
      </c>
      <c r="F1897" s="3">
        <v>136745082</v>
      </c>
      <c r="G1897" s="3">
        <f t="shared" si="117"/>
        <v>18.733629035182737</v>
      </c>
      <c r="H1897" s="3">
        <f t="shared" si="118"/>
        <v>18.394903876770371</v>
      </c>
      <c r="I1897" s="3">
        <f>COUNTIF(Expirydates!$A$2:$A$233,Analysis!A1897)</f>
        <v>0</v>
      </c>
      <c r="J1897" s="20">
        <f t="shared" si="116"/>
        <v>18.394903876770371</v>
      </c>
      <c r="K1897" s="3">
        <f>COUNTIF(Expirydates!$B$2:$B$233,Analysis!A1897)</f>
        <v>0</v>
      </c>
      <c r="L1897" s="3">
        <f t="shared" si="119"/>
        <v>18.394903876770371</v>
      </c>
      <c r="M1897" s="3">
        <f>COUNTIF(Expirydates!$C$2:$C$233,Analysis!A1897)</f>
        <v>0</v>
      </c>
    </row>
    <row r="1898" spans="1:13">
      <c r="A1898" s="8">
        <v>39310</v>
      </c>
      <c r="B1898" s="3">
        <v>4366</v>
      </c>
      <c r="C1898" s="3">
        <v>4366</v>
      </c>
      <c r="D1898" s="3">
        <v>4171.1499999999996</v>
      </c>
      <c r="E1898" s="3">
        <v>4178.6000000000004</v>
      </c>
      <c r="F1898" s="3">
        <v>97455252</v>
      </c>
      <c r="G1898" s="3">
        <f t="shared" si="117"/>
        <v>18.394903876770371</v>
      </c>
      <c r="H1898" s="3">
        <f t="shared" si="118"/>
        <v>17.589311690501226</v>
      </c>
      <c r="I1898" s="3">
        <f>COUNTIF(Expirydates!$A$2:$A$233,Analysis!A1898)</f>
        <v>0</v>
      </c>
      <c r="J1898" s="20">
        <f t="shared" si="116"/>
        <v>17.589311690501226</v>
      </c>
      <c r="K1898" s="3">
        <f>COUNTIF(Expirydates!$B$2:$B$233,Analysis!A1898)</f>
        <v>0</v>
      </c>
      <c r="L1898" s="3">
        <f t="shared" si="119"/>
        <v>17.589311690501226</v>
      </c>
      <c r="M1898" s="3">
        <f>COUNTIF(Expirydates!$C$2:$C$233,Analysis!A1898)</f>
        <v>0</v>
      </c>
    </row>
    <row r="1899" spans="1:13">
      <c r="A1899" s="8">
        <v>39308</v>
      </c>
      <c r="B1899" s="3">
        <v>4373.8999999999996</v>
      </c>
      <c r="C1899" s="3">
        <v>4394.3</v>
      </c>
      <c r="D1899" s="3">
        <v>4354.3500000000004</v>
      </c>
      <c r="E1899" s="3">
        <v>4370.2</v>
      </c>
      <c r="F1899" s="3">
        <v>43545272</v>
      </c>
      <c r="G1899" s="3">
        <f t="shared" si="117"/>
        <v>17.589311690501226</v>
      </c>
      <c r="H1899" s="3">
        <f t="shared" si="118"/>
        <v>17.72710963354686</v>
      </c>
      <c r="I1899" s="3">
        <f>COUNTIF(Expirydates!$A$2:$A$233,Analysis!A1899)</f>
        <v>0</v>
      </c>
      <c r="J1899" s="20">
        <f t="shared" si="116"/>
        <v>17.72710963354686</v>
      </c>
      <c r="K1899" s="3">
        <f>COUNTIF(Expirydates!$B$2:$B$233,Analysis!A1899)</f>
        <v>0</v>
      </c>
      <c r="L1899" s="3">
        <f t="shared" si="119"/>
        <v>17.72710963354686</v>
      </c>
      <c r="M1899" s="3">
        <f>COUNTIF(Expirydates!$C$2:$C$233,Analysis!A1899)</f>
        <v>0</v>
      </c>
    </row>
    <row r="1900" spans="1:13">
      <c r="A1900" s="8">
        <v>39307</v>
      </c>
      <c r="B1900" s="3">
        <v>4324.6499999999996</v>
      </c>
      <c r="C1900" s="3">
        <v>4383.8</v>
      </c>
      <c r="D1900" s="3">
        <v>4324.6499999999996</v>
      </c>
      <c r="E1900" s="3">
        <v>4373.6499999999996</v>
      </c>
      <c r="F1900" s="3">
        <v>49978808</v>
      </c>
      <c r="G1900" s="3">
        <f t="shared" si="117"/>
        <v>17.72710963354686</v>
      </c>
      <c r="H1900" s="3">
        <f t="shared" si="118"/>
        <v>18.239521427495376</v>
      </c>
      <c r="I1900" s="3">
        <f>COUNTIF(Expirydates!$A$2:$A$233,Analysis!A1900)</f>
        <v>0</v>
      </c>
      <c r="J1900" s="20">
        <f t="shared" si="116"/>
        <v>18.239521427495376</v>
      </c>
      <c r="K1900" s="3">
        <f>COUNTIF(Expirydates!$B$2:$B$233,Analysis!A1900)</f>
        <v>0</v>
      </c>
      <c r="L1900" s="3">
        <f t="shared" si="119"/>
        <v>18.239521427495376</v>
      </c>
      <c r="M1900" s="3">
        <f>COUNTIF(Expirydates!$C$2:$C$233,Analysis!A1900)</f>
        <v>0</v>
      </c>
    </row>
    <row r="1901" spans="1:13">
      <c r="A1901" s="8">
        <v>39304</v>
      </c>
      <c r="B1901" s="3">
        <v>4393.6000000000004</v>
      </c>
      <c r="C1901" s="3">
        <v>4395.5</v>
      </c>
      <c r="D1901" s="3">
        <v>4239.2</v>
      </c>
      <c r="E1901" s="3">
        <v>4333.3500000000004</v>
      </c>
      <c r="F1901" s="3">
        <v>83430243</v>
      </c>
      <c r="G1901" s="3">
        <f t="shared" si="117"/>
        <v>18.239521427495376</v>
      </c>
      <c r="H1901" s="3">
        <f t="shared" si="118"/>
        <v>18.186276920561493</v>
      </c>
      <c r="I1901" s="3">
        <f>COUNTIF(Expirydates!$A$2:$A$233,Analysis!A1901)</f>
        <v>0</v>
      </c>
      <c r="J1901" s="20">
        <f t="shared" si="116"/>
        <v>18.186276920561493</v>
      </c>
      <c r="K1901" s="3">
        <f>COUNTIF(Expirydates!$B$2:$B$233,Analysis!A1901)</f>
        <v>0</v>
      </c>
      <c r="L1901" s="3">
        <f t="shared" si="119"/>
        <v>18.186276920561493</v>
      </c>
      <c r="M1901" s="3">
        <f>COUNTIF(Expirydates!$C$2:$C$233,Analysis!A1901)</f>
        <v>0</v>
      </c>
    </row>
    <row r="1902" spans="1:13">
      <c r="A1902" s="8">
        <v>39303</v>
      </c>
      <c r="B1902" s="3">
        <v>4462.25</v>
      </c>
      <c r="C1902" s="3">
        <v>4530.05</v>
      </c>
      <c r="D1902" s="3">
        <v>4390.8</v>
      </c>
      <c r="E1902" s="3">
        <v>4403.2</v>
      </c>
      <c r="F1902" s="3">
        <v>79104231</v>
      </c>
      <c r="G1902" s="3">
        <f t="shared" si="117"/>
        <v>18.186276920561493</v>
      </c>
      <c r="H1902" s="3">
        <f t="shared" si="118"/>
        <v>18.042587295605227</v>
      </c>
      <c r="I1902" s="3">
        <f>COUNTIF(Expirydates!$A$2:$A$233,Analysis!A1902)</f>
        <v>0</v>
      </c>
      <c r="J1902" s="20">
        <f t="shared" si="116"/>
        <v>18.042587295605227</v>
      </c>
      <c r="K1902" s="3">
        <f>COUNTIF(Expirydates!$B$2:$B$233,Analysis!A1902)</f>
        <v>0</v>
      </c>
      <c r="L1902" s="3">
        <f t="shared" si="119"/>
        <v>18.042587295605227</v>
      </c>
      <c r="M1902" s="3">
        <f>COUNTIF(Expirydates!$C$2:$C$233,Analysis!A1902)</f>
        <v>0</v>
      </c>
    </row>
    <row r="1903" spans="1:13">
      <c r="A1903" s="8">
        <v>39302</v>
      </c>
      <c r="B1903" s="3">
        <v>4357</v>
      </c>
      <c r="C1903" s="3">
        <v>4472.1499999999996</v>
      </c>
      <c r="D1903" s="3">
        <v>4356.75</v>
      </c>
      <c r="E1903" s="3">
        <v>4462.1000000000004</v>
      </c>
      <c r="F1903" s="3">
        <v>68516647</v>
      </c>
      <c r="G1903" s="3">
        <f t="shared" si="117"/>
        <v>18.042587295605227</v>
      </c>
      <c r="H1903" s="3">
        <f t="shared" si="118"/>
        <v>17.957187126522118</v>
      </c>
      <c r="I1903" s="3">
        <f>COUNTIF(Expirydates!$A$2:$A$233,Analysis!A1903)</f>
        <v>0</v>
      </c>
      <c r="J1903" s="20">
        <f t="shared" si="116"/>
        <v>17.957187126522118</v>
      </c>
      <c r="K1903" s="3">
        <f>COUNTIF(Expirydates!$B$2:$B$233,Analysis!A1903)</f>
        <v>0</v>
      </c>
      <c r="L1903" s="3">
        <f t="shared" si="119"/>
        <v>17.957187126522118</v>
      </c>
      <c r="M1903" s="3">
        <f>COUNTIF(Expirydates!$C$2:$C$233,Analysis!A1903)</f>
        <v>0</v>
      </c>
    </row>
    <row r="1904" spans="1:13">
      <c r="A1904" s="8">
        <v>39301</v>
      </c>
      <c r="B1904" s="3">
        <v>4341.5</v>
      </c>
      <c r="C1904" s="3">
        <v>4406.3999999999996</v>
      </c>
      <c r="D1904" s="3">
        <v>4341.5</v>
      </c>
      <c r="E1904" s="3">
        <v>4356.3500000000004</v>
      </c>
      <c r="F1904" s="3">
        <v>62908203</v>
      </c>
      <c r="G1904" s="3">
        <f t="shared" si="117"/>
        <v>17.957187126522118</v>
      </c>
      <c r="H1904" s="3">
        <f t="shared" si="118"/>
        <v>17.978551423256818</v>
      </c>
      <c r="I1904" s="3">
        <f>COUNTIF(Expirydates!$A$2:$A$233,Analysis!A1904)</f>
        <v>0</v>
      </c>
      <c r="J1904" s="20">
        <f t="shared" si="116"/>
        <v>17.978551423256818</v>
      </c>
      <c r="K1904" s="3">
        <f>COUNTIF(Expirydates!$B$2:$B$233,Analysis!A1904)</f>
        <v>0</v>
      </c>
      <c r="L1904" s="3">
        <f t="shared" si="119"/>
        <v>17.978551423256818</v>
      </c>
      <c r="M1904" s="3">
        <f>COUNTIF(Expirydates!$C$2:$C$233,Analysis!A1904)</f>
        <v>0</v>
      </c>
    </row>
    <row r="1905" spans="1:13">
      <c r="A1905" s="8">
        <v>39300</v>
      </c>
      <c r="B1905" s="3">
        <v>4404.05</v>
      </c>
      <c r="C1905" s="3">
        <v>4404.05</v>
      </c>
      <c r="D1905" s="3">
        <v>4267.1499999999996</v>
      </c>
      <c r="E1905" s="3">
        <v>4339.5</v>
      </c>
      <c r="F1905" s="3">
        <v>64266652</v>
      </c>
      <c r="G1905" s="3">
        <f t="shared" si="117"/>
        <v>17.978551423256818</v>
      </c>
      <c r="H1905" s="3">
        <f t="shared" si="118"/>
        <v>17.963761428510857</v>
      </c>
      <c r="I1905" s="3">
        <f>COUNTIF(Expirydates!$A$2:$A$233,Analysis!A1905)</f>
        <v>0</v>
      </c>
      <c r="J1905" s="20">
        <f t="shared" si="116"/>
        <v>17.963761428510857</v>
      </c>
      <c r="K1905" s="3">
        <f>COUNTIF(Expirydates!$B$2:$B$233,Analysis!A1905)</f>
        <v>0</v>
      </c>
      <c r="L1905" s="3">
        <f t="shared" si="119"/>
        <v>17.963761428510857</v>
      </c>
      <c r="M1905" s="3">
        <f>COUNTIF(Expirydates!$C$2:$C$233,Analysis!A1905)</f>
        <v>0</v>
      </c>
    </row>
    <row r="1906" spans="1:13">
      <c r="A1906" s="8">
        <v>39297</v>
      </c>
      <c r="B1906" s="3">
        <v>4355.75</v>
      </c>
      <c r="C1906" s="3">
        <v>4428.1000000000004</v>
      </c>
      <c r="D1906" s="3">
        <v>4355.75</v>
      </c>
      <c r="E1906" s="3">
        <v>4401.55</v>
      </c>
      <c r="F1906" s="3">
        <v>63323143</v>
      </c>
      <c r="G1906" s="3">
        <f t="shared" si="117"/>
        <v>17.963761428510857</v>
      </c>
      <c r="H1906" s="3">
        <f t="shared" si="118"/>
        <v>18.080448882791401</v>
      </c>
      <c r="I1906" s="3">
        <f>COUNTIF(Expirydates!$A$2:$A$233,Analysis!A1906)</f>
        <v>0</v>
      </c>
      <c r="J1906" s="20">
        <f t="shared" si="116"/>
        <v>18.080448882791401</v>
      </c>
      <c r="K1906" s="3">
        <f>COUNTIF(Expirydates!$B$2:$B$233,Analysis!A1906)</f>
        <v>0</v>
      </c>
      <c r="L1906" s="3">
        <f t="shared" si="119"/>
        <v>18.080448882791401</v>
      </c>
      <c r="M1906" s="3">
        <f>COUNTIF(Expirydates!$C$2:$C$233,Analysis!A1906)</f>
        <v>0</v>
      </c>
    </row>
    <row r="1907" spans="1:13">
      <c r="A1907" s="8">
        <v>39296</v>
      </c>
      <c r="B1907" s="3">
        <v>4356.3500000000004</v>
      </c>
      <c r="C1907" s="3">
        <v>4399.75</v>
      </c>
      <c r="D1907" s="3">
        <v>4327</v>
      </c>
      <c r="E1907" s="3">
        <v>4356.3500000000004</v>
      </c>
      <c r="F1907" s="3">
        <v>71160531</v>
      </c>
      <c r="G1907" s="3">
        <f t="shared" si="117"/>
        <v>18.080448882791401</v>
      </c>
      <c r="H1907" s="3">
        <f t="shared" si="118"/>
        <v>18.46853457466031</v>
      </c>
      <c r="I1907" s="3">
        <f>COUNTIF(Expirydates!$A$2:$A$233,Analysis!A1907)</f>
        <v>0</v>
      </c>
      <c r="J1907" s="20">
        <f t="shared" si="116"/>
        <v>18.46853457466031</v>
      </c>
      <c r="K1907" s="3">
        <f>COUNTIF(Expirydates!$B$2:$B$233,Analysis!A1907)</f>
        <v>0</v>
      </c>
      <c r="L1907" s="3">
        <f t="shared" si="119"/>
        <v>18.46853457466031</v>
      </c>
      <c r="M1907" s="3">
        <f>COUNTIF(Expirydates!$C$2:$C$233,Analysis!A1907)</f>
        <v>0</v>
      </c>
    </row>
    <row r="1908" spans="1:13">
      <c r="A1908" s="8">
        <v>39295</v>
      </c>
      <c r="B1908" s="3">
        <v>4528.8500000000004</v>
      </c>
      <c r="C1908" s="3">
        <v>4532.8999999999996</v>
      </c>
      <c r="D1908" s="3">
        <v>4339.75</v>
      </c>
      <c r="E1908" s="3">
        <v>4345.8500000000004</v>
      </c>
      <c r="F1908" s="3">
        <v>104901731</v>
      </c>
      <c r="G1908" s="3">
        <f t="shared" si="117"/>
        <v>18.46853457466031</v>
      </c>
      <c r="H1908" s="3">
        <f t="shared" si="118"/>
        <v>18.251420851009161</v>
      </c>
      <c r="I1908" s="3">
        <f>COUNTIF(Expirydates!$A$2:$A$233,Analysis!A1908)</f>
        <v>0</v>
      </c>
      <c r="J1908" s="20">
        <f t="shared" si="116"/>
        <v>18.251420851009161</v>
      </c>
      <c r="K1908" s="3">
        <f>COUNTIF(Expirydates!$B$2:$B$233,Analysis!A1908)</f>
        <v>0</v>
      </c>
      <c r="L1908" s="3">
        <f t="shared" si="119"/>
        <v>18.251420851009161</v>
      </c>
      <c r="M1908" s="3">
        <f>COUNTIF(Expirydates!$C$2:$C$233,Analysis!A1908)</f>
        <v>0</v>
      </c>
    </row>
    <row r="1909" spans="1:13">
      <c r="A1909" s="8">
        <v>39294</v>
      </c>
      <c r="B1909" s="3">
        <v>4444.25</v>
      </c>
      <c r="C1909" s="3">
        <v>4534.2</v>
      </c>
      <c r="D1909" s="3">
        <v>4432.8500000000004</v>
      </c>
      <c r="E1909" s="3">
        <v>4528.8500000000004</v>
      </c>
      <c r="F1909" s="3">
        <v>84428945</v>
      </c>
      <c r="G1909" s="3">
        <f t="shared" si="117"/>
        <v>18.251420851009161</v>
      </c>
      <c r="H1909" s="3">
        <f t="shared" si="118"/>
        <v>18.370792199283869</v>
      </c>
      <c r="I1909" s="3">
        <f>COUNTIF(Expirydates!$A$2:$A$233,Analysis!A1909)</f>
        <v>0</v>
      </c>
      <c r="J1909" s="20">
        <f t="shared" si="116"/>
        <v>18.370792199283869</v>
      </c>
      <c r="K1909" s="3">
        <f>COUNTIF(Expirydates!$B$2:$B$233,Analysis!A1909)</f>
        <v>0</v>
      </c>
      <c r="L1909" s="3">
        <f t="shared" si="119"/>
        <v>18.370792199283869</v>
      </c>
      <c r="M1909" s="3">
        <f>COUNTIF(Expirydates!$C$2:$C$233,Analysis!A1909)</f>
        <v>0</v>
      </c>
    </row>
    <row r="1910" spans="1:13">
      <c r="A1910" s="8">
        <v>39293</v>
      </c>
      <c r="B1910" s="3">
        <v>4442.3500000000004</v>
      </c>
      <c r="C1910" s="3">
        <v>4493.05</v>
      </c>
      <c r="D1910" s="3">
        <v>4403.7</v>
      </c>
      <c r="E1910" s="3">
        <v>4440.05</v>
      </c>
      <c r="F1910" s="3">
        <v>95133545</v>
      </c>
      <c r="G1910" s="3">
        <f t="shared" si="117"/>
        <v>18.370792199283869</v>
      </c>
      <c r="H1910" s="3">
        <f t="shared" si="118"/>
        <v>18.742070807098109</v>
      </c>
      <c r="I1910" s="3">
        <f>COUNTIF(Expirydates!$A$2:$A$233,Analysis!A1910)</f>
        <v>0</v>
      </c>
      <c r="J1910" s="20">
        <f t="shared" si="116"/>
        <v>18.742070807098109</v>
      </c>
      <c r="K1910" s="3">
        <f>COUNTIF(Expirydates!$B$2:$B$233,Analysis!A1910)</f>
        <v>0</v>
      </c>
      <c r="L1910" s="3">
        <f t="shared" si="119"/>
        <v>18.742070807098109</v>
      </c>
      <c r="M1910" s="3">
        <f>COUNTIF(Expirydates!$C$2:$C$233,Analysis!A1910)</f>
        <v>0</v>
      </c>
    </row>
    <row r="1911" spans="1:13">
      <c r="A1911" s="8">
        <v>39290</v>
      </c>
      <c r="B1911" s="3">
        <v>4618.6499999999996</v>
      </c>
      <c r="C1911" s="3">
        <v>4618.8999999999996</v>
      </c>
      <c r="D1911" s="3">
        <v>4424.25</v>
      </c>
      <c r="E1911" s="3">
        <v>4445.2</v>
      </c>
      <c r="F1911" s="3">
        <v>137904339</v>
      </c>
      <c r="G1911" s="3">
        <f t="shared" si="117"/>
        <v>18.742070807098109</v>
      </c>
      <c r="H1911" s="3">
        <f t="shared" si="118"/>
        <v>18.67574802701191</v>
      </c>
      <c r="I1911" s="3">
        <f>COUNTIF(Expirydates!$A$2:$A$233,Analysis!A1911)</f>
        <v>0</v>
      </c>
      <c r="J1911" s="20">
        <f t="shared" si="116"/>
        <v>18.67574802701191</v>
      </c>
      <c r="K1911" s="3">
        <f>COUNTIF(Expirydates!$B$2:$B$233,Analysis!A1911)</f>
        <v>1</v>
      </c>
      <c r="L1911" s="3">
        <f t="shared" si="119"/>
        <v>18.67574802701191</v>
      </c>
      <c r="M1911" s="3">
        <f>COUNTIF(Expirydates!$C$2:$C$233,Analysis!A1911)</f>
        <v>0</v>
      </c>
    </row>
    <row r="1912" spans="1:13">
      <c r="A1912" s="8">
        <v>39289</v>
      </c>
      <c r="B1912" s="3">
        <v>4593.1000000000004</v>
      </c>
      <c r="C1912" s="3">
        <v>4624.3</v>
      </c>
      <c r="D1912" s="3">
        <v>4570.8</v>
      </c>
      <c r="E1912" s="3">
        <v>4619.8</v>
      </c>
      <c r="F1912" s="3">
        <v>129054845</v>
      </c>
      <c r="G1912" s="3">
        <f t="shared" si="117"/>
        <v>18.67574802701191</v>
      </c>
      <c r="H1912" s="3">
        <f t="shared" si="118"/>
        <v>18.503952064809909</v>
      </c>
      <c r="I1912" s="3">
        <f>COUNTIF(Expirydates!$A$2:$A$233,Analysis!A1912)</f>
        <v>1</v>
      </c>
      <c r="J1912" s="20">
        <f t="shared" si="116"/>
        <v>18.503952064809909</v>
      </c>
      <c r="K1912" s="3">
        <f>COUNTIF(Expirydates!$B$2:$B$233,Analysis!A1912)</f>
        <v>0</v>
      </c>
      <c r="L1912" s="3">
        <f t="shared" si="119"/>
        <v>18.503952064809909</v>
      </c>
      <c r="M1912" s="3">
        <f>COUNTIF(Expirydates!$C$2:$C$233,Analysis!A1912)</f>
        <v>0</v>
      </c>
    </row>
    <row r="1913" spans="1:13">
      <c r="A1913" s="8">
        <v>39288</v>
      </c>
      <c r="B1913" s="3">
        <v>4620.5</v>
      </c>
      <c r="C1913" s="3">
        <v>4620.5</v>
      </c>
      <c r="D1913" s="3">
        <v>4555.8</v>
      </c>
      <c r="E1913" s="3">
        <v>4588.7</v>
      </c>
      <c r="F1913" s="3">
        <v>108683665</v>
      </c>
      <c r="G1913" s="3">
        <f t="shared" si="117"/>
        <v>18.503952064809909</v>
      </c>
      <c r="H1913" s="3">
        <f t="shared" si="118"/>
        <v>18.224857386696169</v>
      </c>
      <c r="I1913" s="3">
        <f>COUNTIF(Expirydates!$A$2:$A$233,Analysis!A1913)</f>
        <v>0</v>
      </c>
      <c r="J1913" s="20">
        <f t="shared" si="116"/>
        <v>18.224857386696169</v>
      </c>
      <c r="K1913" s="3">
        <f>COUNTIF(Expirydates!$B$2:$B$233,Analysis!A1913)</f>
        <v>0</v>
      </c>
      <c r="L1913" s="3">
        <f t="shared" si="119"/>
        <v>18.224857386696169</v>
      </c>
      <c r="M1913" s="3">
        <f>COUNTIF(Expirydates!$C$2:$C$233,Analysis!A1913)</f>
        <v>0</v>
      </c>
    </row>
    <row r="1914" spans="1:13">
      <c r="A1914" s="8">
        <v>39287</v>
      </c>
      <c r="B1914" s="3">
        <v>4620.05</v>
      </c>
      <c r="C1914" s="3">
        <v>4647.95</v>
      </c>
      <c r="D1914" s="3">
        <v>4609.75</v>
      </c>
      <c r="E1914" s="3">
        <v>4620.75</v>
      </c>
      <c r="F1914" s="3">
        <v>82215745</v>
      </c>
      <c r="G1914" s="3">
        <f t="shared" si="117"/>
        <v>18.224857386696169</v>
      </c>
      <c r="H1914" s="3">
        <f t="shared" si="118"/>
        <v>18.176103230188055</v>
      </c>
      <c r="I1914" s="3">
        <f>COUNTIF(Expirydates!$A$2:$A$233,Analysis!A1914)</f>
        <v>0</v>
      </c>
      <c r="J1914" s="20">
        <f t="shared" si="116"/>
        <v>18.176103230188055</v>
      </c>
      <c r="K1914" s="3">
        <f>COUNTIF(Expirydates!$B$2:$B$233,Analysis!A1914)</f>
        <v>0</v>
      </c>
      <c r="L1914" s="3">
        <f t="shared" si="119"/>
        <v>18.176103230188055</v>
      </c>
      <c r="M1914" s="3">
        <f>COUNTIF(Expirydates!$C$2:$C$233,Analysis!A1914)</f>
        <v>0</v>
      </c>
    </row>
    <row r="1915" spans="1:13">
      <c r="A1915" s="8">
        <v>39286</v>
      </c>
      <c r="B1915" s="3">
        <v>4564.25</v>
      </c>
      <c r="C1915" s="3">
        <v>4628.45</v>
      </c>
      <c r="D1915" s="3">
        <v>4547.2</v>
      </c>
      <c r="E1915" s="3">
        <v>4619.3500000000004</v>
      </c>
      <c r="F1915" s="3">
        <v>78303529</v>
      </c>
      <c r="G1915" s="3">
        <f t="shared" si="117"/>
        <v>18.176103230188055</v>
      </c>
      <c r="H1915" s="3">
        <f t="shared" si="118"/>
        <v>18.322973610749106</v>
      </c>
      <c r="I1915" s="3">
        <f>COUNTIF(Expirydates!$A$2:$A$233,Analysis!A1915)</f>
        <v>0</v>
      </c>
      <c r="J1915" s="20">
        <f t="shared" si="116"/>
        <v>18.322973610749106</v>
      </c>
      <c r="K1915" s="3">
        <f>COUNTIF(Expirydates!$B$2:$B$233,Analysis!A1915)</f>
        <v>0</v>
      </c>
      <c r="L1915" s="3">
        <f t="shared" si="119"/>
        <v>18.322973610749106</v>
      </c>
      <c r="M1915" s="3">
        <f>COUNTIF(Expirydates!$C$2:$C$233,Analysis!A1915)</f>
        <v>0</v>
      </c>
    </row>
    <row r="1916" spans="1:13">
      <c r="A1916" s="8">
        <v>39283</v>
      </c>
      <c r="B1916" s="3">
        <v>4563.75</v>
      </c>
      <c r="C1916" s="3">
        <v>4600.8</v>
      </c>
      <c r="D1916" s="3">
        <v>4553.8</v>
      </c>
      <c r="E1916" s="3">
        <v>4566.05</v>
      </c>
      <c r="F1916" s="3">
        <v>90691447</v>
      </c>
      <c r="G1916" s="3">
        <f t="shared" si="117"/>
        <v>18.322973610749106</v>
      </c>
      <c r="H1916" s="3">
        <f t="shared" si="118"/>
        <v>18.250587151936031</v>
      </c>
      <c r="I1916" s="3">
        <f>COUNTIF(Expirydates!$A$2:$A$233,Analysis!A1916)</f>
        <v>0</v>
      </c>
      <c r="J1916" s="20">
        <f t="shared" si="116"/>
        <v>18.250587151936031</v>
      </c>
      <c r="K1916" s="3">
        <f>COUNTIF(Expirydates!$B$2:$B$233,Analysis!A1916)</f>
        <v>0</v>
      </c>
      <c r="L1916" s="3">
        <f t="shared" si="119"/>
        <v>18.250587151936031</v>
      </c>
      <c r="M1916" s="3">
        <f>COUNTIF(Expirydates!$C$2:$C$233,Analysis!A1916)</f>
        <v>0</v>
      </c>
    </row>
    <row r="1917" spans="1:13">
      <c r="A1917" s="8">
        <v>39282</v>
      </c>
      <c r="B1917" s="3">
        <v>4500.3500000000004</v>
      </c>
      <c r="C1917" s="3">
        <v>4573</v>
      </c>
      <c r="D1917" s="3">
        <v>4496.2</v>
      </c>
      <c r="E1917" s="3">
        <v>4562.1000000000004</v>
      </c>
      <c r="F1917" s="3">
        <v>84358586</v>
      </c>
      <c r="G1917" s="3">
        <f t="shared" si="117"/>
        <v>18.250587151936031</v>
      </c>
      <c r="H1917" s="3">
        <f t="shared" si="118"/>
        <v>18.179947369783395</v>
      </c>
      <c r="I1917" s="3">
        <f>COUNTIF(Expirydates!$A$2:$A$233,Analysis!A1917)</f>
        <v>0</v>
      </c>
      <c r="J1917" s="20">
        <f t="shared" si="116"/>
        <v>18.179947369783395</v>
      </c>
      <c r="K1917" s="3">
        <f>COUNTIF(Expirydates!$B$2:$B$233,Analysis!A1917)</f>
        <v>0</v>
      </c>
      <c r="L1917" s="3">
        <f t="shared" si="119"/>
        <v>18.179947369783395</v>
      </c>
      <c r="M1917" s="3">
        <f>COUNTIF(Expirydates!$C$2:$C$233,Analysis!A1917)</f>
        <v>1</v>
      </c>
    </row>
    <row r="1918" spans="1:13">
      <c r="A1918" s="8">
        <v>39281</v>
      </c>
      <c r="B1918" s="3">
        <v>4498.6499999999996</v>
      </c>
      <c r="C1918" s="3">
        <v>4510.8</v>
      </c>
      <c r="D1918" s="3">
        <v>4452.8500000000004</v>
      </c>
      <c r="E1918" s="3">
        <v>4499.55</v>
      </c>
      <c r="F1918" s="3">
        <v>78605118</v>
      </c>
      <c r="G1918" s="3">
        <f t="shared" si="117"/>
        <v>18.179947369783395</v>
      </c>
      <c r="H1918" s="3">
        <f t="shared" si="118"/>
        <v>18.412860465126801</v>
      </c>
      <c r="I1918" s="3">
        <f>COUNTIF(Expirydates!$A$2:$A$233,Analysis!A1918)</f>
        <v>0</v>
      </c>
      <c r="J1918" s="20">
        <f t="shared" si="116"/>
        <v>18.412860465126801</v>
      </c>
      <c r="K1918" s="3">
        <f>COUNTIF(Expirydates!$B$2:$B$233,Analysis!A1918)</f>
        <v>0</v>
      </c>
      <c r="L1918" s="3">
        <f t="shared" si="119"/>
        <v>18.412860465126801</v>
      </c>
      <c r="M1918" s="3">
        <f>COUNTIF(Expirydates!$C$2:$C$233,Analysis!A1918)</f>
        <v>0</v>
      </c>
    </row>
    <row r="1919" spans="1:13">
      <c r="A1919" s="8">
        <v>39280</v>
      </c>
      <c r="B1919" s="3">
        <v>4497.1000000000004</v>
      </c>
      <c r="C1919" s="3">
        <v>4550.25</v>
      </c>
      <c r="D1919" s="3">
        <v>4488.25</v>
      </c>
      <c r="E1919" s="3">
        <v>4496.75</v>
      </c>
      <c r="F1919" s="3">
        <v>99221022</v>
      </c>
      <c r="G1919" s="3">
        <f t="shared" si="117"/>
        <v>18.412860465126801</v>
      </c>
      <c r="H1919" s="3">
        <f t="shared" si="118"/>
        <v>18.442679966769116</v>
      </c>
      <c r="I1919" s="3">
        <f>COUNTIF(Expirydates!$A$2:$A$233,Analysis!A1919)</f>
        <v>0</v>
      </c>
      <c r="J1919" s="20">
        <f t="shared" si="116"/>
        <v>18.442679966769116</v>
      </c>
      <c r="K1919" s="3">
        <f>COUNTIF(Expirydates!$B$2:$B$233,Analysis!A1919)</f>
        <v>0</v>
      </c>
      <c r="L1919" s="3">
        <f t="shared" si="119"/>
        <v>18.442679966769116</v>
      </c>
      <c r="M1919" s="3">
        <f>COUNTIF(Expirydates!$C$2:$C$233,Analysis!A1919)</f>
        <v>0</v>
      </c>
    </row>
    <row r="1920" spans="1:13">
      <c r="A1920" s="8">
        <v>39279</v>
      </c>
      <c r="B1920" s="3">
        <v>4505.95</v>
      </c>
      <c r="C1920" s="3">
        <v>4521.8500000000004</v>
      </c>
      <c r="D1920" s="3">
        <v>4495.95</v>
      </c>
      <c r="E1920" s="3">
        <v>4512.1499999999996</v>
      </c>
      <c r="F1920" s="3">
        <v>102224299</v>
      </c>
      <c r="G1920" s="3">
        <f t="shared" si="117"/>
        <v>18.442679966769116</v>
      </c>
      <c r="H1920" s="3">
        <f t="shared" si="118"/>
        <v>18.658602753910362</v>
      </c>
      <c r="I1920" s="3">
        <f>COUNTIF(Expirydates!$A$2:$A$233,Analysis!A1920)</f>
        <v>0</v>
      </c>
      <c r="J1920" s="20">
        <f t="shared" si="116"/>
        <v>18.658602753910362</v>
      </c>
      <c r="K1920" s="3">
        <f>COUNTIF(Expirydates!$B$2:$B$233,Analysis!A1920)</f>
        <v>0</v>
      </c>
      <c r="L1920" s="3">
        <f t="shared" si="119"/>
        <v>18.658602753910362</v>
      </c>
      <c r="M1920" s="3">
        <f>COUNTIF(Expirydates!$C$2:$C$233,Analysis!A1920)</f>
        <v>0</v>
      </c>
    </row>
    <row r="1921" spans="1:13">
      <c r="A1921" s="8">
        <v>39276</v>
      </c>
      <c r="B1921" s="3">
        <v>4446.3999999999996</v>
      </c>
      <c r="C1921" s="3">
        <v>4513.8999999999996</v>
      </c>
      <c r="D1921" s="3">
        <v>4446.05</v>
      </c>
      <c r="E1921" s="3">
        <v>4504.55</v>
      </c>
      <c r="F1921" s="3">
        <v>126861025</v>
      </c>
      <c r="G1921" s="3">
        <f t="shared" si="117"/>
        <v>18.658602753910362</v>
      </c>
      <c r="H1921" s="3">
        <f t="shared" si="118"/>
        <v>18.367327328972863</v>
      </c>
      <c r="I1921" s="3">
        <f>COUNTIF(Expirydates!$A$2:$A$233,Analysis!A1921)</f>
        <v>0</v>
      </c>
      <c r="J1921" s="20">
        <f t="shared" si="116"/>
        <v>18.367327328972863</v>
      </c>
      <c r="K1921" s="3">
        <f>COUNTIF(Expirydates!$B$2:$B$233,Analysis!A1921)</f>
        <v>0</v>
      </c>
      <c r="L1921" s="3">
        <f t="shared" si="119"/>
        <v>18.367327328972863</v>
      </c>
      <c r="M1921" s="3">
        <f>COUNTIF(Expirydates!$C$2:$C$233,Analysis!A1921)</f>
        <v>0</v>
      </c>
    </row>
    <row r="1922" spans="1:13">
      <c r="A1922" s="8">
        <v>39275</v>
      </c>
      <c r="B1922" s="3">
        <v>4388.05</v>
      </c>
      <c r="C1922" s="3">
        <v>4451.95</v>
      </c>
      <c r="D1922" s="3">
        <v>4387.05</v>
      </c>
      <c r="E1922" s="3">
        <v>4446.1499999999996</v>
      </c>
      <c r="F1922" s="3">
        <v>94804490</v>
      </c>
      <c r="G1922" s="3">
        <f t="shared" si="117"/>
        <v>18.367327328972863</v>
      </c>
      <c r="H1922" s="3">
        <f t="shared" si="118"/>
        <v>18.173170393839705</v>
      </c>
      <c r="I1922" s="3">
        <f>COUNTIF(Expirydates!$A$2:$A$233,Analysis!A1922)</f>
        <v>0</v>
      </c>
      <c r="J1922" s="20">
        <f t="shared" ref="J1922:J1985" si="120">H1922</f>
        <v>18.173170393839705</v>
      </c>
      <c r="K1922" s="3">
        <f>COUNTIF(Expirydates!$B$2:$B$233,Analysis!A1922)</f>
        <v>0</v>
      </c>
      <c r="L1922" s="3">
        <f t="shared" si="119"/>
        <v>18.173170393839705</v>
      </c>
      <c r="M1922" s="3">
        <f>COUNTIF(Expirydates!$C$2:$C$233,Analysis!A1922)</f>
        <v>0</v>
      </c>
    </row>
    <row r="1923" spans="1:13">
      <c r="A1923" s="8">
        <v>39274</v>
      </c>
      <c r="B1923" s="3">
        <v>4403.8</v>
      </c>
      <c r="C1923" s="3">
        <v>4411.45</v>
      </c>
      <c r="D1923" s="3">
        <v>4344.7</v>
      </c>
      <c r="E1923" s="3">
        <v>4387.1499999999996</v>
      </c>
      <c r="F1923" s="3">
        <v>78074214</v>
      </c>
      <c r="G1923" s="3">
        <f t="shared" ref="G1922:H1986" si="121">LN(F1923)</f>
        <v>18.173170393839705</v>
      </c>
      <c r="H1923" s="3">
        <f t="shared" ref="H1923:H1986" si="122">LN(F1924)</f>
        <v>18.109796163153238</v>
      </c>
      <c r="I1923" s="3">
        <f>COUNTIF(Expirydates!$A$2:$A$233,Analysis!A1923)</f>
        <v>0</v>
      </c>
      <c r="J1923" s="20">
        <f t="shared" si="120"/>
        <v>18.109796163153238</v>
      </c>
      <c r="K1923" s="3">
        <f>COUNTIF(Expirydates!$B$2:$B$233,Analysis!A1923)</f>
        <v>0</v>
      </c>
      <c r="L1923" s="3">
        <f t="shared" ref="L1923:L1986" si="123">H1923</f>
        <v>18.109796163153238</v>
      </c>
      <c r="M1923" s="3">
        <f>COUNTIF(Expirydates!$C$2:$C$233,Analysis!A1923)</f>
        <v>0</v>
      </c>
    </row>
    <row r="1924" spans="1:13">
      <c r="A1924" s="8">
        <v>39273</v>
      </c>
      <c r="B1924" s="3">
        <v>4419.1000000000004</v>
      </c>
      <c r="C1924" s="3">
        <v>4434.45</v>
      </c>
      <c r="D1924" s="3">
        <v>4393</v>
      </c>
      <c r="E1924" s="3">
        <v>4406.05</v>
      </c>
      <c r="F1924" s="3">
        <v>73279845</v>
      </c>
      <c r="G1924" s="3">
        <f t="shared" si="121"/>
        <v>18.109796163153238</v>
      </c>
      <c r="H1924" s="3">
        <f t="shared" si="122"/>
        <v>17.912677333991912</v>
      </c>
      <c r="I1924" s="3">
        <f>COUNTIF(Expirydates!$A$2:$A$233,Analysis!A1924)</f>
        <v>0</v>
      </c>
      <c r="J1924" s="20">
        <f t="shared" si="120"/>
        <v>17.912677333991912</v>
      </c>
      <c r="K1924" s="3">
        <f>COUNTIF(Expirydates!$B$2:$B$233,Analysis!A1924)</f>
        <v>0</v>
      </c>
      <c r="L1924" s="3">
        <f t="shared" si="123"/>
        <v>17.912677333991912</v>
      </c>
      <c r="M1924" s="3">
        <f>COUNTIF(Expirydates!$C$2:$C$233,Analysis!A1924)</f>
        <v>0</v>
      </c>
    </row>
    <row r="1925" spans="1:13">
      <c r="A1925" s="8">
        <v>39272</v>
      </c>
      <c r="B1925" s="3">
        <v>4385.45</v>
      </c>
      <c r="C1925" s="3">
        <v>4427.55</v>
      </c>
      <c r="D1925" s="3">
        <v>4385.45</v>
      </c>
      <c r="E1925" s="3">
        <v>4419.3999999999996</v>
      </c>
      <c r="F1925" s="3">
        <v>60169572</v>
      </c>
      <c r="G1925" s="3">
        <f t="shared" si="121"/>
        <v>17.912677333991912</v>
      </c>
      <c r="H1925" s="3">
        <f t="shared" si="122"/>
        <v>18.247249276946686</v>
      </c>
      <c r="I1925" s="3">
        <f>COUNTIF(Expirydates!$A$2:$A$233,Analysis!A1925)</f>
        <v>0</v>
      </c>
      <c r="J1925" s="20">
        <f t="shared" si="120"/>
        <v>18.247249276946686</v>
      </c>
      <c r="K1925" s="3">
        <f>COUNTIF(Expirydates!$B$2:$B$233,Analysis!A1925)</f>
        <v>0</v>
      </c>
      <c r="L1925" s="3">
        <f t="shared" si="123"/>
        <v>18.247249276946686</v>
      </c>
      <c r="M1925" s="3">
        <f>COUNTIF(Expirydates!$C$2:$C$233,Analysis!A1925)</f>
        <v>0</v>
      </c>
    </row>
    <row r="1926" spans="1:13">
      <c r="A1926" s="8">
        <v>39269</v>
      </c>
      <c r="B1926" s="3">
        <v>4353.1000000000004</v>
      </c>
      <c r="C1926" s="3">
        <v>4411</v>
      </c>
      <c r="D1926" s="3">
        <v>4304</v>
      </c>
      <c r="E1926" s="3">
        <v>4384.8500000000004</v>
      </c>
      <c r="F1926" s="3">
        <v>84077477</v>
      </c>
      <c r="G1926" s="3">
        <f t="shared" si="121"/>
        <v>18.247249276946686</v>
      </c>
      <c r="H1926" s="3">
        <f t="shared" si="122"/>
        <v>17.984835481935708</v>
      </c>
      <c r="I1926" s="3">
        <f>COUNTIF(Expirydates!$A$2:$A$233,Analysis!A1926)</f>
        <v>0</v>
      </c>
      <c r="J1926" s="20">
        <f t="shared" si="120"/>
        <v>17.984835481935708</v>
      </c>
      <c r="K1926" s="3">
        <f>COUNTIF(Expirydates!$B$2:$B$233,Analysis!A1926)</f>
        <v>0</v>
      </c>
      <c r="L1926" s="3">
        <f t="shared" si="123"/>
        <v>17.984835481935708</v>
      </c>
      <c r="M1926" s="3">
        <f>COUNTIF(Expirydates!$C$2:$C$233,Analysis!A1926)</f>
        <v>0</v>
      </c>
    </row>
    <row r="1927" spans="1:13">
      <c r="A1927" s="8">
        <v>39268</v>
      </c>
      <c r="B1927" s="3">
        <v>4359.2</v>
      </c>
      <c r="C1927" s="3">
        <v>4378.55</v>
      </c>
      <c r="D1927" s="3">
        <v>4311.8</v>
      </c>
      <c r="E1927" s="3">
        <v>4353.95</v>
      </c>
      <c r="F1927" s="3">
        <v>64671779</v>
      </c>
      <c r="G1927" s="3">
        <f t="shared" si="121"/>
        <v>17.984835481935708</v>
      </c>
      <c r="H1927" s="3">
        <f t="shared" si="122"/>
        <v>17.951076666875029</v>
      </c>
      <c r="I1927" s="3">
        <f>COUNTIF(Expirydates!$A$2:$A$233,Analysis!A1927)</f>
        <v>0</v>
      </c>
      <c r="J1927" s="20">
        <f t="shared" si="120"/>
        <v>17.951076666875029</v>
      </c>
      <c r="K1927" s="3">
        <f>COUNTIF(Expirydates!$B$2:$B$233,Analysis!A1927)</f>
        <v>0</v>
      </c>
      <c r="L1927" s="3">
        <f t="shared" si="123"/>
        <v>17.951076666875029</v>
      </c>
      <c r="M1927" s="3">
        <f>COUNTIF(Expirydates!$C$2:$C$233,Analysis!A1927)</f>
        <v>0</v>
      </c>
    </row>
    <row r="1928" spans="1:13">
      <c r="A1928" s="8">
        <v>39267</v>
      </c>
      <c r="B1928" s="3">
        <v>4358.25</v>
      </c>
      <c r="C1928" s="3">
        <v>4386.45</v>
      </c>
      <c r="D1928" s="3">
        <v>4342</v>
      </c>
      <c r="E1928" s="3">
        <v>4359.3</v>
      </c>
      <c r="F1928" s="3">
        <v>62524977</v>
      </c>
      <c r="G1928" s="3">
        <f t="shared" si="121"/>
        <v>17.951076666875029</v>
      </c>
      <c r="H1928" s="3">
        <f t="shared" si="122"/>
        <v>17.910879645181364</v>
      </c>
      <c r="I1928" s="3">
        <f>COUNTIF(Expirydates!$A$2:$A$233,Analysis!A1928)</f>
        <v>0</v>
      </c>
      <c r="J1928" s="20">
        <f t="shared" si="120"/>
        <v>17.910879645181364</v>
      </c>
      <c r="K1928" s="3">
        <f>COUNTIF(Expirydates!$B$2:$B$233,Analysis!A1928)</f>
        <v>0</v>
      </c>
      <c r="L1928" s="3">
        <f t="shared" si="123"/>
        <v>17.910879645181364</v>
      </c>
      <c r="M1928" s="3">
        <f>COUNTIF(Expirydates!$C$2:$C$233,Analysis!A1928)</f>
        <v>0</v>
      </c>
    </row>
    <row r="1929" spans="1:13">
      <c r="A1929" s="8">
        <v>39266</v>
      </c>
      <c r="B1929" s="3">
        <v>4315.05</v>
      </c>
      <c r="C1929" s="3">
        <v>4363.3500000000004</v>
      </c>
      <c r="D1929" s="3">
        <v>4313.55</v>
      </c>
      <c r="E1929" s="3">
        <v>4357.55</v>
      </c>
      <c r="F1929" s="3">
        <v>60061503</v>
      </c>
      <c r="G1929" s="3">
        <f t="shared" si="121"/>
        <v>17.910879645181364</v>
      </c>
      <c r="H1929" s="3">
        <f t="shared" si="122"/>
        <v>17.985424916211898</v>
      </c>
      <c r="I1929" s="3">
        <f>COUNTIF(Expirydates!$A$2:$A$233,Analysis!A1929)</f>
        <v>0</v>
      </c>
      <c r="J1929" s="20">
        <f t="shared" si="120"/>
        <v>17.985424916211898</v>
      </c>
      <c r="K1929" s="3">
        <f>COUNTIF(Expirydates!$B$2:$B$233,Analysis!A1929)</f>
        <v>0</v>
      </c>
      <c r="L1929" s="3">
        <f t="shared" si="123"/>
        <v>17.985424916211898</v>
      </c>
      <c r="M1929" s="3">
        <f>COUNTIF(Expirydates!$C$2:$C$233,Analysis!A1929)</f>
        <v>0</v>
      </c>
    </row>
    <row r="1930" spans="1:13">
      <c r="A1930" s="8">
        <v>39265</v>
      </c>
      <c r="B1930" s="3">
        <v>4318.3999999999996</v>
      </c>
      <c r="C1930" s="3">
        <v>4346.75</v>
      </c>
      <c r="D1930" s="3">
        <v>4305.45</v>
      </c>
      <c r="E1930" s="3">
        <v>4313.75</v>
      </c>
      <c r="F1930" s="3">
        <v>64709910</v>
      </c>
      <c r="G1930" s="3">
        <f t="shared" si="121"/>
        <v>17.985424916211898</v>
      </c>
      <c r="H1930" s="3">
        <f t="shared" si="122"/>
        <v>18.100867069780325</v>
      </c>
      <c r="I1930" s="3">
        <f>COUNTIF(Expirydates!$A$2:$A$233,Analysis!A1930)</f>
        <v>0</v>
      </c>
      <c r="J1930" s="20">
        <f t="shared" si="120"/>
        <v>18.100867069780325</v>
      </c>
      <c r="K1930" s="3">
        <f>COUNTIF(Expirydates!$B$2:$B$233,Analysis!A1930)</f>
        <v>0</v>
      </c>
      <c r="L1930" s="3">
        <f t="shared" si="123"/>
        <v>18.100867069780325</v>
      </c>
      <c r="M1930" s="3">
        <f>COUNTIF(Expirydates!$C$2:$C$233,Analysis!A1930)</f>
        <v>0</v>
      </c>
    </row>
    <row r="1931" spans="1:13">
      <c r="A1931" s="8">
        <v>39262</v>
      </c>
      <c r="B1931" s="3">
        <v>4282.3999999999996</v>
      </c>
      <c r="C1931" s="3">
        <v>4321.3500000000004</v>
      </c>
      <c r="D1931" s="3">
        <v>4280.95</v>
      </c>
      <c r="E1931" s="3">
        <v>4318.3</v>
      </c>
      <c r="F1931" s="3">
        <v>72628435</v>
      </c>
      <c r="G1931" s="3">
        <f t="shared" si="121"/>
        <v>18.100867069780325</v>
      </c>
      <c r="H1931" s="3">
        <f t="shared" si="122"/>
        <v>18.581452938797018</v>
      </c>
      <c r="I1931" s="3">
        <f>COUNTIF(Expirydates!$A$2:$A$233,Analysis!A1931)</f>
        <v>0</v>
      </c>
      <c r="J1931" s="20">
        <f t="shared" si="120"/>
        <v>18.581452938797018</v>
      </c>
      <c r="K1931" s="3">
        <f>COUNTIF(Expirydates!$B$2:$B$233,Analysis!A1931)</f>
        <v>1</v>
      </c>
      <c r="L1931" s="3">
        <f t="shared" si="123"/>
        <v>18.581452938797018</v>
      </c>
      <c r="M1931" s="3">
        <f>COUNTIF(Expirydates!$C$2:$C$233,Analysis!A1931)</f>
        <v>0</v>
      </c>
    </row>
    <row r="1932" spans="1:13">
      <c r="A1932" s="8">
        <v>39261</v>
      </c>
      <c r="B1932" s="3">
        <v>4263.8999999999996</v>
      </c>
      <c r="C1932" s="3">
        <v>4291.3999999999996</v>
      </c>
      <c r="D1932" s="3">
        <v>4256.8999999999996</v>
      </c>
      <c r="E1932" s="3">
        <v>4282</v>
      </c>
      <c r="F1932" s="3">
        <v>117441740</v>
      </c>
      <c r="G1932" s="3">
        <f t="shared" si="121"/>
        <v>18.581452938797018</v>
      </c>
      <c r="H1932" s="3">
        <f t="shared" si="122"/>
        <v>18.161958161504337</v>
      </c>
      <c r="I1932" s="3">
        <f>COUNTIF(Expirydates!$A$2:$A$233,Analysis!A1932)</f>
        <v>1</v>
      </c>
      <c r="J1932" s="20">
        <f t="shared" si="120"/>
        <v>18.161958161504337</v>
      </c>
      <c r="K1932" s="3">
        <f>COUNTIF(Expirydates!$B$2:$B$233,Analysis!A1932)</f>
        <v>0</v>
      </c>
      <c r="L1932" s="3">
        <f t="shared" si="123"/>
        <v>18.161958161504337</v>
      </c>
      <c r="M1932" s="3">
        <f>COUNTIF(Expirydates!$C$2:$C$233,Analysis!A1932)</f>
        <v>0</v>
      </c>
    </row>
    <row r="1933" spans="1:13">
      <c r="A1933" s="8">
        <v>39260</v>
      </c>
      <c r="B1933" s="3">
        <v>4286.2</v>
      </c>
      <c r="C1933" s="3">
        <v>4294.2</v>
      </c>
      <c r="D1933" s="3">
        <v>4255.25</v>
      </c>
      <c r="E1933" s="3">
        <v>4263.95</v>
      </c>
      <c r="F1933" s="3">
        <v>77203717</v>
      </c>
      <c r="G1933" s="3">
        <f t="shared" si="121"/>
        <v>18.161958161504337</v>
      </c>
      <c r="H1933" s="3">
        <f t="shared" si="122"/>
        <v>18.188392986529109</v>
      </c>
      <c r="I1933" s="3">
        <f>COUNTIF(Expirydates!$A$2:$A$233,Analysis!A1933)</f>
        <v>0</v>
      </c>
      <c r="J1933" s="20">
        <f t="shared" si="120"/>
        <v>18.188392986529109</v>
      </c>
      <c r="K1933" s="3">
        <f>COUNTIF(Expirydates!$B$2:$B$233,Analysis!A1933)</f>
        <v>0</v>
      </c>
      <c r="L1933" s="3">
        <f t="shared" si="123"/>
        <v>18.188392986529109</v>
      </c>
      <c r="M1933" s="3">
        <f>COUNTIF(Expirydates!$C$2:$C$233,Analysis!A1933)</f>
        <v>0</v>
      </c>
    </row>
    <row r="1934" spans="1:13">
      <c r="A1934" s="8">
        <v>39259</v>
      </c>
      <c r="B1934" s="3">
        <v>4259.3999999999996</v>
      </c>
      <c r="C1934" s="3">
        <v>4296.1499999999996</v>
      </c>
      <c r="D1934" s="3">
        <v>4250.1000000000004</v>
      </c>
      <c r="E1934" s="3">
        <v>4285.7</v>
      </c>
      <c r="F1934" s="3">
        <v>79271798</v>
      </c>
      <c r="G1934" s="3">
        <f t="shared" si="121"/>
        <v>18.188392986529109</v>
      </c>
      <c r="H1934" s="3">
        <f t="shared" si="122"/>
        <v>18.14838520927005</v>
      </c>
      <c r="I1934" s="3">
        <f>COUNTIF(Expirydates!$A$2:$A$233,Analysis!A1934)</f>
        <v>0</v>
      </c>
      <c r="J1934" s="20">
        <f t="shared" si="120"/>
        <v>18.14838520927005</v>
      </c>
      <c r="K1934" s="3">
        <f>COUNTIF(Expirydates!$B$2:$B$233,Analysis!A1934)</f>
        <v>0</v>
      </c>
      <c r="L1934" s="3">
        <f t="shared" si="123"/>
        <v>18.14838520927005</v>
      </c>
      <c r="M1934" s="3">
        <f>COUNTIF(Expirydates!$C$2:$C$233,Analysis!A1934)</f>
        <v>0</v>
      </c>
    </row>
    <row r="1935" spans="1:13">
      <c r="A1935" s="8">
        <v>39258</v>
      </c>
      <c r="B1935" s="3">
        <v>4251.3999999999996</v>
      </c>
      <c r="C1935" s="3">
        <v>4264.25</v>
      </c>
      <c r="D1935" s="3">
        <v>4236.3</v>
      </c>
      <c r="E1935" s="3">
        <v>4259.3999999999996</v>
      </c>
      <c r="F1935" s="3">
        <v>76162914</v>
      </c>
      <c r="G1935" s="3">
        <f t="shared" si="121"/>
        <v>18.14838520927005</v>
      </c>
      <c r="H1935" s="3">
        <f t="shared" si="122"/>
        <v>18.015515970739163</v>
      </c>
      <c r="I1935" s="3">
        <f>COUNTIF(Expirydates!$A$2:$A$233,Analysis!A1935)</f>
        <v>0</v>
      </c>
      <c r="J1935" s="20">
        <f t="shared" si="120"/>
        <v>18.015515970739163</v>
      </c>
      <c r="K1935" s="3">
        <f>COUNTIF(Expirydates!$B$2:$B$233,Analysis!A1935)</f>
        <v>0</v>
      </c>
      <c r="L1935" s="3">
        <f t="shared" si="123"/>
        <v>18.015515970739163</v>
      </c>
      <c r="M1935" s="3">
        <f>COUNTIF(Expirydates!$C$2:$C$233,Analysis!A1935)</f>
        <v>0</v>
      </c>
    </row>
    <row r="1936" spans="1:13">
      <c r="A1936" s="8">
        <v>39255</v>
      </c>
      <c r="B1936" s="3">
        <v>4267.55</v>
      </c>
      <c r="C1936" s="3">
        <v>4278.8500000000004</v>
      </c>
      <c r="D1936" s="3">
        <v>4242.5</v>
      </c>
      <c r="E1936" s="3">
        <v>4252.05</v>
      </c>
      <c r="F1936" s="3">
        <v>66686692</v>
      </c>
      <c r="G1936" s="3">
        <f t="shared" si="121"/>
        <v>18.015515970739163</v>
      </c>
      <c r="H1936" s="3">
        <f t="shared" si="122"/>
        <v>18.090056263825797</v>
      </c>
      <c r="I1936" s="3">
        <f>COUNTIF(Expirydates!$A$2:$A$233,Analysis!A1936)</f>
        <v>0</v>
      </c>
      <c r="J1936" s="20">
        <f t="shared" si="120"/>
        <v>18.090056263825797</v>
      </c>
      <c r="K1936" s="3">
        <f>COUNTIF(Expirydates!$B$2:$B$233,Analysis!A1936)</f>
        <v>0</v>
      </c>
      <c r="L1936" s="3">
        <f t="shared" si="123"/>
        <v>18.090056263825797</v>
      </c>
      <c r="M1936" s="3">
        <f>COUNTIF(Expirydates!$C$2:$C$233,Analysis!A1936)</f>
        <v>0</v>
      </c>
    </row>
    <row r="1937" spans="1:13">
      <c r="A1937" s="8">
        <v>39254</v>
      </c>
      <c r="B1937" s="3">
        <v>4248.6499999999996</v>
      </c>
      <c r="C1937" s="3">
        <v>4275.3500000000004</v>
      </c>
      <c r="D1937" s="3">
        <v>4220.1000000000004</v>
      </c>
      <c r="E1937" s="3">
        <v>4267.3999999999996</v>
      </c>
      <c r="F1937" s="3">
        <v>71847492</v>
      </c>
      <c r="G1937" s="3">
        <f t="shared" si="121"/>
        <v>18.090056263825797</v>
      </c>
      <c r="H1937" s="3">
        <f t="shared" si="122"/>
        <v>18.008122075932398</v>
      </c>
      <c r="I1937" s="3">
        <f>COUNTIF(Expirydates!$A$2:$A$233,Analysis!A1937)</f>
        <v>0</v>
      </c>
      <c r="J1937" s="20">
        <f t="shared" si="120"/>
        <v>18.008122075932398</v>
      </c>
      <c r="K1937" s="3">
        <f>COUNTIF(Expirydates!$B$2:$B$233,Analysis!A1937)</f>
        <v>0</v>
      </c>
      <c r="L1937" s="3">
        <f t="shared" si="123"/>
        <v>18.008122075932398</v>
      </c>
      <c r="M1937" s="3">
        <f>COUNTIF(Expirydates!$C$2:$C$233,Analysis!A1937)</f>
        <v>1</v>
      </c>
    </row>
    <row r="1938" spans="1:13">
      <c r="A1938" s="8">
        <v>39253</v>
      </c>
      <c r="B1938" s="3">
        <v>4214.3</v>
      </c>
      <c r="C1938" s="3">
        <v>4257</v>
      </c>
      <c r="D1938" s="3">
        <v>4214.3</v>
      </c>
      <c r="E1938" s="3">
        <v>4248.6499999999996</v>
      </c>
      <c r="F1938" s="3">
        <v>66195436</v>
      </c>
      <c r="G1938" s="3">
        <f t="shared" si="121"/>
        <v>18.008122075932398</v>
      </c>
      <c r="H1938" s="3">
        <f t="shared" si="122"/>
        <v>17.846637202224006</v>
      </c>
      <c r="I1938" s="3">
        <f>COUNTIF(Expirydates!$A$2:$A$233,Analysis!A1938)</f>
        <v>0</v>
      </c>
      <c r="J1938" s="20">
        <f t="shared" si="120"/>
        <v>17.846637202224006</v>
      </c>
      <c r="K1938" s="3">
        <f>COUNTIF(Expirydates!$B$2:$B$233,Analysis!A1938)</f>
        <v>0</v>
      </c>
      <c r="L1938" s="3">
        <f t="shared" si="123"/>
        <v>17.846637202224006</v>
      </c>
      <c r="M1938" s="3">
        <f>COUNTIF(Expirydates!$C$2:$C$233,Analysis!A1938)</f>
        <v>0</v>
      </c>
    </row>
    <row r="1939" spans="1:13">
      <c r="A1939" s="8">
        <v>39252</v>
      </c>
      <c r="B1939" s="3">
        <v>4143.8500000000004</v>
      </c>
      <c r="C1939" s="3">
        <v>4222.3999999999996</v>
      </c>
      <c r="D1939" s="3">
        <v>4136.1499999999996</v>
      </c>
      <c r="E1939" s="3">
        <v>4214.3</v>
      </c>
      <c r="F1939" s="3">
        <v>56324333</v>
      </c>
      <c r="G1939" s="3">
        <f t="shared" si="121"/>
        <v>17.846637202224006</v>
      </c>
      <c r="H1939" s="3">
        <f t="shared" si="122"/>
        <v>17.759120056052375</v>
      </c>
      <c r="I1939" s="3">
        <f>COUNTIF(Expirydates!$A$2:$A$233,Analysis!A1939)</f>
        <v>0</v>
      </c>
      <c r="J1939" s="20">
        <f t="shared" si="120"/>
        <v>17.759120056052375</v>
      </c>
      <c r="K1939" s="3">
        <f>COUNTIF(Expirydates!$B$2:$B$233,Analysis!A1939)</f>
        <v>0</v>
      </c>
      <c r="L1939" s="3">
        <f t="shared" si="123"/>
        <v>17.759120056052375</v>
      </c>
      <c r="M1939" s="3">
        <f>COUNTIF(Expirydates!$C$2:$C$233,Analysis!A1939)</f>
        <v>0</v>
      </c>
    </row>
    <row r="1940" spans="1:13">
      <c r="A1940" s="8">
        <v>39251</v>
      </c>
      <c r="B1940" s="3">
        <v>4177</v>
      </c>
      <c r="C1940" s="3">
        <v>4208.1499999999996</v>
      </c>
      <c r="D1940" s="3">
        <v>4140.25</v>
      </c>
      <c r="E1940" s="3">
        <v>4147.1000000000004</v>
      </c>
      <c r="F1940" s="3">
        <v>51604532</v>
      </c>
      <c r="G1940" s="3">
        <f t="shared" si="121"/>
        <v>17.759120056052375</v>
      </c>
      <c r="H1940" s="3">
        <f t="shared" si="122"/>
        <v>17.964688889688734</v>
      </c>
      <c r="I1940" s="3">
        <f>COUNTIF(Expirydates!$A$2:$A$233,Analysis!A1940)</f>
        <v>0</v>
      </c>
      <c r="J1940" s="20">
        <f t="shared" si="120"/>
        <v>17.964688889688734</v>
      </c>
      <c r="K1940" s="3">
        <f>COUNTIF(Expirydates!$B$2:$B$233,Analysis!A1940)</f>
        <v>0</v>
      </c>
      <c r="L1940" s="3">
        <f t="shared" si="123"/>
        <v>17.964688889688734</v>
      </c>
      <c r="M1940" s="3">
        <f>COUNTIF(Expirydates!$C$2:$C$233,Analysis!A1940)</f>
        <v>0</v>
      </c>
    </row>
    <row r="1941" spans="1:13">
      <c r="A1941" s="8">
        <v>39248</v>
      </c>
      <c r="B1941" s="3">
        <v>4186.3999999999996</v>
      </c>
      <c r="C1941" s="3">
        <v>4209.45</v>
      </c>
      <c r="D1941" s="3">
        <v>4153.7</v>
      </c>
      <c r="E1941" s="3">
        <v>4171.45</v>
      </c>
      <c r="F1941" s="3">
        <v>63381900</v>
      </c>
      <c r="G1941" s="3">
        <f t="shared" si="121"/>
        <v>17.964688889688734</v>
      </c>
      <c r="H1941" s="3">
        <f t="shared" si="122"/>
        <v>17.956386656209453</v>
      </c>
      <c r="I1941" s="3">
        <f>COUNTIF(Expirydates!$A$2:$A$233,Analysis!A1941)</f>
        <v>0</v>
      </c>
      <c r="J1941" s="20">
        <f t="shared" si="120"/>
        <v>17.956386656209453</v>
      </c>
      <c r="K1941" s="3">
        <f>COUNTIF(Expirydates!$B$2:$B$233,Analysis!A1941)</f>
        <v>0</v>
      </c>
      <c r="L1941" s="3">
        <f t="shared" si="123"/>
        <v>17.956386656209453</v>
      </c>
      <c r="M1941" s="3">
        <f>COUNTIF(Expirydates!$C$2:$C$233,Analysis!A1941)</f>
        <v>0</v>
      </c>
    </row>
    <row r="1942" spans="1:13">
      <c r="A1942" s="8">
        <v>39247</v>
      </c>
      <c r="B1942" s="3">
        <v>4113.2</v>
      </c>
      <c r="C1942" s="3">
        <v>4174.05</v>
      </c>
      <c r="D1942" s="3">
        <v>4112.8500000000004</v>
      </c>
      <c r="E1942" s="3">
        <v>4170</v>
      </c>
      <c r="F1942" s="3">
        <v>62857867</v>
      </c>
      <c r="G1942" s="3">
        <f t="shared" si="121"/>
        <v>17.956386656209453</v>
      </c>
      <c r="H1942" s="3">
        <f t="shared" si="122"/>
        <v>17.975552391588472</v>
      </c>
      <c r="I1942" s="3">
        <f>COUNTIF(Expirydates!$A$2:$A$233,Analysis!A1942)</f>
        <v>0</v>
      </c>
      <c r="J1942" s="20">
        <f t="shared" si="120"/>
        <v>17.975552391588472</v>
      </c>
      <c r="K1942" s="3">
        <f>COUNTIF(Expirydates!$B$2:$B$233,Analysis!A1942)</f>
        <v>0</v>
      </c>
      <c r="L1942" s="3">
        <f t="shared" si="123"/>
        <v>17.975552391588472</v>
      </c>
      <c r="M1942" s="3">
        <f>COUNTIF(Expirydates!$C$2:$C$233,Analysis!A1942)</f>
        <v>0</v>
      </c>
    </row>
    <row r="1943" spans="1:13">
      <c r="A1943" s="8">
        <v>39246</v>
      </c>
      <c r="B1943" s="3">
        <v>4155.2</v>
      </c>
      <c r="C1943" s="3">
        <v>4161.8</v>
      </c>
      <c r="D1943" s="3">
        <v>4102.95</v>
      </c>
      <c r="E1943" s="3">
        <v>4113.05</v>
      </c>
      <c r="F1943" s="3">
        <v>64074203</v>
      </c>
      <c r="G1943" s="3">
        <f t="shared" si="121"/>
        <v>17.975552391588472</v>
      </c>
      <c r="H1943" s="3">
        <f t="shared" si="122"/>
        <v>18.124222809355626</v>
      </c>
      <c r="I1943" s="3">
        <f>COUNTIF(Expirydates!$A$2:$A$233,Analysis!A1943)</f>
        <v>0</v>
      </c>
      <c r="J1943" s="20">
        <f t="shared" si="120"/>
        <v>18.124222809355626</v>
      </c>
      <c r="K1943" s="3">
        <f>COUNTIF(Expirydates!$B$2:$B$233,Analysis!A1943)</f>
        <v>0</v>
      </c>
      <c r="L1943" s="3">
        <f t="shared" si="123"/>
        <v>18.124222809355626</v>
      </c>
      <c r="M1943" s="3">
        <f>COUNTIF(Expirydates!$C$2:$C$233,Analysis!A1943)</f>
        <v>0</v>
      </c>
    </row>
    <row r="1944" spans="1:13">
      <c r="A1944" s="8">
        <v>39245</v>
      </c>
      <c r="B1944" s="3">
        <v>4139.7</v>
      </c>
      <c r="C1944" s="3">
        <v>4166.8500000000004</v>
      </c>
      <c r="D1944" s="3">
        <v>4100.8</v>
      </c>
      <c r="E1944" s="3">
        <v>4155.2</v>
      </c>
      <c r="F1944" s="3">
        <v>74344690</v>
      </c>
      <c r="G1944" s="3">
        <f t="shared" si="121"/>
        <v>18.124222809355626</v>
      </c>
      <c r="H1944" s="3">
        <f t="shared" si="122"/>
        <v>18.228411343022152</v>
      </c>
      <c r="I1944" s="3">
        <f>COUNTIF(Expirydates!$A$2:$A$233,Analysis!A1944)</f>
        <v>0</v>
      </c>
      <c r="J1944" s="20">
        <f t="shared" si="120"/>
        <v>18.228411343022152</v>
      </c>
      <c r="K1944" s="3">
        <f>COUNTIF(Expirydates!$B$2:$B$233,Analysis!A1944)</f>
        <v>0</v>
      </c>
      <c r="L1944" s="3">
        <f t="shared" si="123"/>
        <v>18.228411343022152</v>
      </c>
      <c r="M1944" s="3">
        <f>COUNTIF(Expirydates!$C$2:$C$233,Analysis!A1944)</f>
        <v>0</v>
      </c>
    </row>
    <row r="1945" spans="1:13">
      <c r="A1945" s="8">
        <v>39244</v>
      </c>
      <c r="B1945" s="3">
        <v>4183.75</v>
      </c>
      <c r="C1945" s="3">
        <v>4205.2</v>
      </c>
      <c r="D1945" s="3">
        <v>4134.95</v>
      </c>
      <c r="E1945" s="3">
        <v>4145.6000000000004</v>
      </c>
      <c r="F1945" s="3">
        <v>82508456</v>
      </c>
      <c r="G1945" s="3">
        <f t="shared" si="121"/>
        <v>18.228411343022152</v>
      </c>
      <c r="H1945" s="3">
        <f t="shared" si="122"/>
        <v>18.465594633639057</v>
      </c>
      <c r="I1945" s="3">
        <f>COUNTIF(Expirydates!$A$2:$A$233,Analysis!A1945)</f>
        <v>0</v>
      </c>
      <c r="J1945" s="20">
        <f t="shared" si="120"/>
        <v>18.465594633639057</v>
      </c>
      <c r="K1945" s="3">
        <f>COUNTIF(Expirydates!$B$2:$B$233,Analysis!A1945)</f>
        <v>0</v>
      </c>
      <c r="L1945" s="3">
        <f t="shared" si="123"/>
        <v>18.465594633639057</v>
      </c>
      <c r="M1945" s="3">
        <f>COUNTIF(Expirydates!$C$2:$C$233,Analysis!A1945)</f>
        <v>0</v>
      </c>
    </row>
    <row r="1946" spans="1:13">
      <c r="A1946" s="8">
        <v>39241</v>
      </c>
      <c r="B1946" s="3">
        <v>4179.5</v>
      </c>
      <c r="C1946" s="3">
        <v>4195.1499999999996</v>
      </c>
      <c r="D1946" s="3">
        <v>4126.1000000000004</v>
      </c>
      <c r="E1946" s="3">
        <v>4145</v>
      </c>
      <c r="F1946" s="3">
        <v>104593779</v>
      </c>
      <c r="G1946" s="3">
        <f t="shared" si="121"/>
        <v>18.465594633639057</v>
      </c>
      <c r="H1946" s="3">
        <f t="shared" si="122"/>
        <v>18.268660300226855</v>
      </c>
      <c r="I1946" s="3">
        <f>COUNTIF(Expirydates!$A$2:$A$233,Analysis!A1946)</f>
        <v>0</v>
      </c>
      <c r="J1946" s="20">
        <f t="shared" si="120"/>
        <v>18.268660300226855</v>
      </c>
      <c r="K1946" s="3">
        <f>COUNTIF(Expirydates!$B$2:$B$233,Analysis!A1946)</f>
        <v>0</v>
      </c>
      <c r="L1946" s="3">
        <f t="shared" si="123"/>
        <v>18.268660300226855</v>
      </c>
      <c r="M1946" s="3">
        <f>COUNTIF(Expirydates!$C$2:$C$233,Analysis!A1946)</f>
        <v>0</v>
      </c>
    </row>
    <row r="1947" spans="1:13">
      <c r="A1947" s="8">
        <v>39240</v>
      </c>
      <c r="B1947" s="3">
        <v>4197.6000000000004</v>
      </c>
      <c r="C1947" s="3">
        <v>4230.05</v>
      </c>
      <c r="D1947" s="3">
        <v>4130.5</v>
      </c>
      <c r="E1947" s="3">
        <v>4179.5</v>
      </c>
      <c r="F1947" s="3">
        <v>85897072</v>
      </c>
      <c r="G1947" s="3">
        <f t="shared" si="121"/>
        <v>18.268660300226855</v>
      </c>
      <c r="H1947" s="3">
        <f t="shared" si="122"/>
        <v>18.240208340420207</v>
      </c>
      <c r="I1947" s="3">
        <f>COUNTIF(Expirydates!$A$2:$A$233,Analysis!A1947)</f>
        <v>0</v>
      </c>
      <c r="J1947" s="20">
        <f t="shared" si="120"/>
        <v>18.240208340420207</v>
      </c>
      <c r="K1947" s="3">
        <f>COUNTIF(Expirydates!$B$2:$B$233,Analysis!A1947)</f>
        <v>0</v>
      </c>
      <c r="L1947" s="3">
        <f t="shared" si="123"/>
        <v>18.240208340420207</v>
      </c>
      <c r="M1947" s="3">
        <f>COUNTIF(Expirydates!$C$2:$C$233,Analysis!A1947)</f>
        <v>0</v>
      </c>
    </row>
    <row r="1948" spans="1:13">
      <c r="A1948" s="8">
        <v>39239</v>
      </c>
      <c r="B1948" s="3">
        <v>4285.75</v>
      </c>
      <c r="C1948" s="3">
        <v>4324.1000000000004</v>
      </c>
      <c r="D1948" s="3">
        <v>4190.95</v>
      </c>
      <c r="E1948" s="3">
        <v>4198.25</v>
      </c>
      <c r="F1948" s="3">
        <v>83487572</v>
      </c>
      <c r="G1948" s="3">
        <f t="shared" si="121"/>
        <v>18.240208340420207</v>
      </c>
      <c r="H1948" s="3">
        <f t="shared" si="122"/>
        <v>18.165193904686962</v>
      </c>
      <c r="I1948" s="3">
        <f>COUNTIF(Expirydates!$A$2:$A$233,Analysis!A1948)</f>
        <v>0</v>
      </c>
      <c r="J1948" s="20">
        <f t="shared" si="120"/>
        <v>18.165193904686962</v>
      </c>
      <c r="K1948" s="3">
        <f>COUNTIF(Expirydates!$B$2:$B$233,Analysis!A1948)</f>
        <v>0</v>
      </c>
      <c r="L1948" s="3">
        <f t="shared" si="123"/>
        <v>18.165193904686962</v>
      </c>
      <c r="M1948" s="3">
        <f>COUNTIF(Expirydates!$C$2:$C$233,Analysis!A1948)</f>
        <v>0</v>
      </c>
    </row>
    <row r="1949" spans="1:13">
      <c r="A1949" s="8">
        <v>39238</v>
      </c>
      <c r="B1949" s="3">
        <v>4268.8999999999996</v>
      </c>
      <c r="C1949" s="3">
        <v>4292.5</v>
      </c>
      <c r="D1949" s="3">
        <v>4249.1000000000004</v>
      </c>
      <c r="E1949" s="3">
        <v>4284.6499999999996</v>
      </c>
      <c r="F1949" s="3">
        <v>77453933</v>
      </c>
      <c r="G1949" s="3">
        <f t="shared" si="121"/>
        <v>18.165193904686962</v>
      </c>
      <c r="H1949" s="3">
        <f t="shared" si="122"/>
        <v>18.210793809125946</v>
      </c>
      <c r="I1949" s="3">
        <f>COUNTIF(Expirydates!$A$2:$A$233,Analysis!A1949)</f>
        <v>0</v>
      </c>
      <c r="J1949" s="20">
        <f t="shared" si="120"/>
        <v>18.210793809125946</v>
      </c>
      <c r="K1949" s="3">
        <f>COUNTIF(Expirydates!$B$2:$B$233,Analysis!A1949)</f>
        <v>0</v>
      </c>
      <c r="L1949" s="3">
        <f t="shared" si="123"/>
        <v>18.210793809125946</v>
      </c>
      <c r="M1949" s="3">
        <f>COUNTIF(Expirydates!$C$2:$C$233,Analysis!A1949)</f>
        <v>0</v>
      </c>
    </row>
    <row r="1950" spans="1:13">
      <c r="A1950" s="8">
        <v>39237</v>
      </c>
      <c r="B1950" s="3">
        <v>4300.7</v>
      </c>
      <c r="C1950" s="3">
        <v>4362.95</v>
      </c>
      <c r="D1950" s="3">
        <v>4256.45</v>
      </c>
      <c r="E1950" s="3">
        <v>4267.05</v>
      </c>
      <c r="F1950" s="3">
        <v>81067590</v>
      </c>
      <c r="G1950" s="3">
        <f t="shared" si="121"/>
        <v>18.210793809125946</v>
      </c>
      <c r="H1950" s="3">
        <f t="shared" si="122"/>
        <v>18.110485746663958</v>
      </c>
      <c r="I1950" s="3">
        <f>COUNTIF(Expirydates!$A$2:$A$233,Analysis!A1950)</f>
        <v>0</v>
      </c>
      <c r="J1950" s="20">
        <f t="shared" si="120"/>
        <v>18.110485746663958</v>
      </c>
      <c r="K1950" s="3">
        <f>COUNTIF(Expirydates!$B$2:$B$233,Analysis!A1950)</f>
        <v>0</v>
      </c>
      <c r="L1950" s="3">
        <f t="shared" si="123"/>
        <v>18.110485746663958</v>
      </c>
      <c r="M1950" s="3">
        <f>COUNTIF(Expirydates!$C$2:$C$233,Analysis!A1950)</f>
        <v>0</v>
      </c>
    </row>
    <row r="1951" spans="1:13">
      <c r="A1951" s="8">
        <v>39234</v>
      </c>
      <c r="B1951" s="3">
        <v>4296.05</v>
      </c>
      <c r="C1951" s="3">
        <v>4325.8</v>
      </c>
      <c r="D1951" s="3">
        <v>4288.55</v>
      </c>
      <c r="E1951" s="3">
        <v>4297.05</v>
      </c>
      <c r="F1951" s="3">
        <v>73330395</v>
      </c>
      <c r="G1951" s="3">
        <f t="shared" si="121"/>
        <v>18.110485746663958</v>
      </c>
      <c r="H1951" s="3">
        <f t="shared" si="122"/>
        <v>18.475466441793365</v>
      </c>
      <c r="I1951" s="3">
        <f>COUNTIF(Expirydates!$A$2:$A$233,Analysis!A1951)</f>
        <v>0</v>
      </c>
      <c r="J1951" s="20">
        <f t="shared" si="120"/>
        <v>18.475466441793365</v>
      </c>
      <c r="K1951" s="3">
        <f>COUNTIF(Expirydates!$B$2:$B$233,Analysis!A1951)</f>
        <v>1</v>
      </c>
      <c r="L1951" s="3">
        <f t="shared" si="123"/>
        <v>18.475466441793365</v>
      </c>
      <c r="M1951" s="3">
        <f>COUNTIF(Expirydates!$C$2:$C$233,Analysis!A1951)</f>
        <v>0</v>
      </c>
    </row>
    <row r="1952" spans="1:13">
      <c r="A1952" s="8">
        <v>39233</v>
      </c>
      <c r="B1952" s="3">
        <v>4250.25</v>
      </c>
      <c r="C1952" s="3">
        <v>4306.75</v>
      </c>
      <c r="D1952" s="3">
        <v>4250.25</v>
      </c>
      <c r="E1952" s="3">
        <v>4295.8</v>
      </c>
      <c r="F1952" s="3">
        <v>105631422</v>
      </c>
      <c r="G1952" s="3">
        <f t="shared" si="121"/>
        <v>18.475466441793365</v>
      </c>
      <c r="H1952" s="3">
        <f t="shared" si="122"/>
        <v>18.295104652413496</v>
      </c>
      <c r="I1952" s="3">
        <f>COUNTIF(Expirydates!$A$2:$A$233,Analysis!A1952)</f>
        <v>1</v>
      </c>
      <c r="J1952" s="20">
        <f t="shared" si="120"/>
        <v>18.295104652413496</v>
      </c>
      <c r="K1952" s="3">
        <f>COUNTIF(Expirydates!$B$2:$B$233,Analysis!A1952)</f>
        <v>0</v>
      </c>
      <c r="L1952" s="3">
        <f t="shared" si="123"/>
        <v>18.295104652413496</v>
      </c>
      <c r="M1952" s="3">
        <f>COUNTIF(Expirydates!$C$2:$C$233,Analysis!A1952)</f>
        <v>0</v>
      </c>
    </row>
    <row r="1953" spans="1:13">
      <c r="A1953" s="8">
        <v>39232</v>
      </c>
      <c r="B1953" s="3">
        <v>4292.7</v>
      </c>
      <c r="C1953" s="3">
        <v>4301.6000000000004</v>
      </c>
      <c r="D1953" s="3">
        <v>4241.3500000000004</v>
      </c>
      <c r="E1953" s="3">
        <v>4249.6499999999996</v>
      </c>
      <c r="F1953" s="3">
        <v>88198865</v>
      </c>
      <c r="G1953" s="3">
        <f t="shared" si="121"/>
        <v>18.295104652413496</v>
      </c>
      <c r="H1953" s="3">
        <f t="shared" si="122"/>
        <v>18.077195447211619</v>
      </c>
      <c r="I1953" s="3">
        <f>COUNTIF(Expirydates!$A$2:$A$233,Analysis!A1953)</f>
        <v>0</v>
      </c>
      <c r="J1953" s="20">
        <f t="shared" si="120"/>
        <v>18.077195447211619</v>
      </c>
      <c r="K1953" s="3">
        <f>COUNTIF(Expirydates!$B$2:$B$233,Analysis!A1953)</f>
        <v>0</v>
      </c>
      <c r="L1953" s="3">
        <f t="shared" si="123"/>
        <v>18.077195447211619</v>
      </c>
      <c r="M1953" s="3">
        <f>COUNTIF(Expirydates!$C$2:$C$233,Analysis!A1953)</f>
        <v>0</v>
      </c>
    </row>
    <row r="1954" spans="1:13">
      <c r="A1954" s="8">
        <v>39231</v>
      </c>
      <c r="B1954" s="3">
        <v>4257.6000000000004</v>
      </c>
      <c r="C1954" s="3">
        <v>4298.8500000000004</v>
      </c>
      <c r="D1954" s="3">
        <v>4248.8999999999996</v>
      </c>
      <c r="E1954" s="3">
        <v>4293.25</v>
      </c>
      <c r="F1954" s="3">
        <v>70929391</v>
      </c>
      <c r="G1954" s="3">
        <f t="shared" si="121"/>
        <v>18.077195447211619</v>
      </c>
      <c r="H1954" s="3">
        <f t="shared" si="122"/>
        <v>18.230580318054756</v>
      </c>
      <c r="I1954" s="3">
        <f>COUNTIF(Expirydates!$A$2:$A$233,Analysis!A1954)</f>
        <v>0</v>
      </c>
      <c r="J1954" s="20">
        <f t="shared" si="120"/>
        <v>18.230580318054756</v>
      </c>
      <c r="K1954" s="3">
        <f>COUNTIF(Expirydates!$B$2:$B$233,Analysis!A1954)</f>
        <v>0</v>
      </c>
      <c r="L1954" s="3">
        <f t="shared" si="123"/>
        <v>18.230580318054756</v>
      </c>
      <c r="M1954" s="3">
        <f>COUNTIF(Expirydates!$C$2:$C$233,Analysis!A1954)</f>
        <v>0</v>
      </c>
    </row>
    <row r="1955" spans="1:13">
      <c r="A1955" s="8">
        <v>39230</v>
      </c>
      <c r="B1955" s="3">
        <v>4248.3500000000004</v>
      </c>
      <c r="C1955" s="3">
        <v>4295.6000000000004</v>
      </c>
      <c r="D1955" s="3">
        <v>4242.8</v>
      </c>
      <c r="E1955" s="3">
        <v>4256.55</v>
      </c>
      <c r="F1955" s="3">
        <v>82687609</v>
      </c>
      <c r="G1955" s="3">
        <f t="shared" si="121"/>
        <v>18.230580318054756</v>
      </c>
      <c r="H1955" s="3">
        <f t="shared" si="122"/>
        <v>18.2880024730303</v>
      </c>
      <c r="I1955" s="3">
        <f>COUNTIF(Expirydates!$A$2:$A$233,Analysis!A1955)</f>
        <v>0</v>
      </c>
      <c r="J1955" s="20">
        <f t="shared" si="120"/>
        <v>18.2880024730303</v>
      </c>
      <c r="K1955" s="3">
        <f>COUNTIF(Expirydates!$B$2:$B$233,Analysis!A1955)</f>
        <v>0</v>
      </c>
      <c r="L1955" s="3">
        <f t="shared" si="123"/>
        <v>18.2880024730303</v>
      </c>
      <c r="M1955" s="3">
        <f>COUNTIF(Expirydates!$C$2:$C$233,Analysis!A1955)</f>
        <v>0</v>
      </c>
    </row>
    <row r="1956" spans="1:13">
      <c r="A1956" s="8">
        <v>39227</v>
      </c>
      <c r="B1956" s="3">
        <v>4197.8500000000004</v>
      </c>
      <c r="C1956" s="3">
        <v>4256.3999999999996</v>
      </c>
      <c r="D1956" s="3">
        <v>4141.3500000000004</v>
      </c>
      <c r="E1956" s="3">
        <v>4248.1499999999996</v>
      </c>
      <c r="F1956" s="3">
        <v>87574680</v>
      </c>
      <c r="G1956" s="3">
        <f t="shared" si="121"/>
        <v>18.2880024730303</v>
      </c>
      <c r="H1956" s="3">
        <f t="shared" si="122"/>
        <v>18.197353075689669</v>
      </c>
      <c r="I1956" s="3">
        <f>COUNTIF(Expirydates!$A$2:$A$233,Analysis!A1956)</f>
        <v>0</v>
      </c>
      <c r="J1956" s="20">
        <f t="shared" si="120"/>
        <v>18.197353075689669</v>
      </c>
      <c r="K1956" s="3">
        <f>COUNTIF(Expirydates!$B$2:$B$233,Analysis!A1956)</f>
        <v>0</v>
      </c>
      <c r="L1956" s="3">
        <f t="shared" si="123"/>
        <v>18.197353075689669</v>
      </c>
      <c r="M1956" s="3">
        <f>COUNTIF(Expirydates!$C$2:$C$233,Analysis!A1956)</f>
        <v>0</v>
      </c>
    </row>
    <row r="1957" spans="1:13">
      <c r="A1957" s="8">
        <v>39226</v>
      </c>
      <c r="B1957" s="3">
        <v>4246.2</v>
      </c>
      <c r="C1957" s="3">
        <v>4250.8500000000004</v>
      </c>
      <c r="D1957" s="3">
        <v>4189.05</v>
      </c>
      <c r="E1957" s="3">
        <v>4204.8999999999996</v>
      </c>
      <c r="F1957" s="3">
        <v>79985272</v>
      </c>
      <c r="G1957" s="3">
        <f t="shared" si="121"/>
        <v>18.197353075689669</v>
      </c>
      <c r="H1957" s="3">
        <f t="shared" si="122"/>
        <v>18.252616301777177</v>
      </c>
      <c r="I1957" s="3">
        <f>COUNTIF(Expirydates!$A$2:$A$233,Analysis!A1957)</f>
        <v>0</v>
      </c>
      <c r="J1957" s="20">
        <f t="shared" si="120"/>
        <v>18.252616301777177</v>
      </c>
      <c r="K1957" s="3">
        <f>COUNTIF(Expirydates!$B$2:$B$233,Analysis!A1957)</f>
        <v>0</v>
      </c>
      <c r="L1957" s="3">
        <f t="shared" si="123"/>
        <v>18.252616301777177</v>
      </c>
      <c r="M1957" s="3">
        <f>COUNTIF(Expirydates!$C$2:$C$233,Analysis!A1957)</f>
        <v>1</v>
      </c>
    </row>
    <row r="1958" spans="1:13">
      <c r="A1958" s="8">
        <v>39225</v>
      </c>
      <c r="B1958" s="3">
        <v>4279.6000000000004</v>
      </c>
      <c r="C1958" s="3">
        <v>4291.3999999999996</v>
      </c>
      <c r="D1958" s="3">
        <v>4231.05</v>
      </c>
      <c r="E1958" s="3">
        <v>4246.2</v>
      </c>
      <c r="F1958" s="3">
        <v>84529936</v>
      </c>
      <c r="G1958" s="3">
        <f t="shared" si="121"/>
        <v>18.252616301777177</v>
      </c>
      <c r="H1958" s="3">
        <f t="shared" si="122"/>
        <v>18.258320437167459</v>
      </c>
      <c r="I1958" s="3">
        <f>COUNTIF(Expirydates!$A$2:$A$233,Analysis!A1958)</f>
        <v>0</v>
      </c>
      <c r="J1958" s="20">
        <f t="shared" si="120"/>
        <v>18.258320437167459</v>
      </c>
      <c r="K1958" s="3">
        <f>COUNTIF(Expirydates!$B$2:$B$233,Analysis!A1958)</f>
        <v>0</v>
      </c>
      <c r="L1958" s="3">
        <f t="shared" si="123"/>
        <v>18.258320437167459</v>
      </c>
      <c r="M1958" s="3">
        <f>COUNTIF(Expirydates!$C$2:$C$233,Analysis!A1958)</f>
        <v>0</v>
      </c>
    </row>
    <row r="1959" spans="1:13">
      <c r="A1959" s="8">
        <v>39224</v>
      </c>
      <c r="B1959" s="3">
        <v>4263.1000000000004</v>
      </c>
      <c r="C1959" s="3">
        <v>4281.6000000000004</v>
      </c>
      <c r="D1959" s="3">
        <v>4234.1000000000004</v>
      </c>
      <c r="E1959" s="3">
        <v>4278.1000000000004</v>
      </c>
      <c r="F1959" s="3">
        <v>85013484</v>
      </c>
      <c r="G1959" s="3">
        <f t="shared" si="121"/>
        <v>18.258320437167459</v>
      </c>
      <c r="H1959" s="3">
        <f t="shared" si="122"/>
        <v>18.345702564046913</v>
      </c>
      <c r="I1959" s="3">
        <f>COUNTIF(Expirydates!$A$2:$A$233,Analysis!A1959)</f>
        <v>0</v>
      </c>
      <c r="J1959" s="20">
        <f t="shared" si="120"/>
        <v>18.345702564046913</v>
      </c>
      <c r="K1959" s="3">
        <f>COUNTIF(Expirydates!$B$2:$B$233,Analysis!A1959)</f>
        <v>0</v>
      </c>
      <c r="L1959" s="3">
        <f t="shared" si="123"/>
        <v>18.345702564046913</v>
      </c>
      <c r="M1959" s="3">
        <f>COUNTIF(Expirydates!$C$2:$C$233,Analysis!A1959)</f>
        <v>0</v>
      </c>
    </row>
    <row r="1960" spans="1:13">
      <c r="A1960" s="8">
        <v>39223</v>
      </c>
      <c r="B1960" s="3">
        <v>4217.6499999999996</v>
      </c>
      <c r="C1960" s="3">
        <v>4269.3500000000004</v>
      </c>
      <c r="D1960" s="3">
        <v>4217.55</v>
      </c>
      <c r="E1960" s="3">
        <v>4260.8999999999996</v>
      </c>
      <c r="F1960" s="3">
        <v>92776373</v>
      </c>
      <c r="G1960" s="3">
        <f t="shared" si="121"/>
        <v>18.345702564046913</v>
      </c>
      <c r="H1960" s="3">
        <f t="shared" si="122"/>
        <v>18.046297122872826</v>
      </c>
      <c r="I1960" s="3">
        <f>COUNTIF(Expirydates!$A$2:$A$233,Analysis!A1960)</f>
        <v>0</v>
      </c>
      <c r="J1960" s="20">
        <f t="shared" si="120"/>
        <v>18.046297122872826</v>
      </c>
      <c r="K1960" s="3">
        <f>COUNTIF(Expirydates!$B$2:$B$233,Analysis!A1960)</f>
        <v>0</v>
      </c>
      <c r="L1960" s="3">
        <f t="shared" si="123"/>
        <v>18.046297122872826</v>
      </c>
      <c r="M1960" s="3">
        <f>COUNTIF(Expirydates!$C$2:$C$233,Analysis!A1960)</f>
        <v>0</v>
      </c>
    </row>
    <row r="1961" spans="1:13">
      <c r="A1961" s="8">
        <v>39220</v>
      </c>
      <c r="B1961" s="3">
        <v>4216.5</v>
      </c>
      <c r="C1961" s="3">
        <v>4228.45</v>
      </c>
      <c r="D1961" s="3">
        <v>4177</v>
      </c>
      <c r="E1961" s="3">
        <v>4214.5</v>
      </c>
      <c r="F1961" s="3">
        <v>68771304</v>
      </c>
      <c r="G1961" s="3">
        <f t="shared" si="121"/>
        <v>18.046297122872826</v>
      </c>
      <c r="H1961" s="3">
        <f t="shared" si="122"/>
        <v>18.339867160897402</v>
      </c>
      <c r="I1961" s="3">
        <f>COUNTIF(Expirydates!$A$2:$A$233,Analysis!A1961)</f>
        <v>0</v>
      </c>
      <c r="J1961" s="20">
        <f t="shared" si="120"/>
        <v>18.339867160897402</v>
      </c>
      <c r="K1961" s="3">
        <f>COUNTIF(Expirydates!$B$2:$B$233,Analysis!A1961)</f>
        <v>0</v>
      </c>
      <c r="L1961" s="3">
        <f t="shared" si="123"/>
        <v>18.339867160897402</v>
      </c>
      <c r="M1961" s="3">
        <f>COUNTIF(Expirydates!$C$2:$C$233,Analysis!A1961)</f>
        <v>0</v>
      </c>
    </row>
    <row r="1962" spans="1:13">
      <c r="A1962" s="8">
        <v>39219</v>
      </c>
      <c r="B1962" s="3">
        <v>4172.1000000000004</v>
      </c>
      <c r="C1962" s="3">
        <v>4232.45</v>
      </c>
      <c r="D1962" s="3">
        <v>4172.1000000000004</v>
      </c>
      <c r="E1962" s="3">
        <v>4219.55</v>
      </c>
      <c r="F1962" s="3">
        <v>92236562</v>
      </c>
      <c r="G1962" s="3">
        <f t="shared" si="121"/>
        <v>18.339867160897402</v>
      </c>
      <c r="H1962" s="3">
        <f t="shared" si="122"/>
        <v>18.282826466826243</v>
      </c>
      <c r="I1962" s="3">
        <f>COUNTIF(Expirydates!$A$2:$A$233,Analysis!A1962)</f>
        <v>0</v>
      </c>
      <c r="J1962" s="20">
        <f t="shared" si="120"/>
        <v>18.282826466826243</v>
      </c>
      <c r="K1962" s="3">
        <f>COUNTIF(Expirydates!$B$2:$B$233,Analysis!A1962)</f>
        <v>0</v>
      </c>
      <c r="L1962" s="3">
        <f t="shared" si="123"/>
        <v>18.282826466826243</v>
      </c>
      <c r="M1962" s="3">
        <f>COUNTIF(Expirydates!$C$2:$C$233,Analysis!A1962)</f>
        <v>0</v>
      </c>
    </row>
    <row r="1963" spans="1:13">
      <c r="A1963" s="8">
        <v>39218</v>
      </c>
      <c r="B1963" s="3">
        <v>4125.3999999999996</v>
      </c>
      <c r="C1963" s="3">
        <v>4181</v>
      </c>
      <c r="D1963" s="3">
        <v>4113.05</v>
      </c>
      <c r="E1963" s="3">
        <v>4170.95</v>
      </c>
      <c r="F1963" s="3">
        <v>87122564</v>
      </c>
      <c r="G1963" s="3">
        <f t="shared" si="121"/>
        <v>18.282826466826243</v>
      </c>
      <c r="H1963" s="3">
        <f t="shared" si="122"/>
        <v>18.230828063302805</v>
      </c>
      <c r="I1963" s="3">
        <f>COUNTIF(Expirydates!$A$2:$A$233,Analysis!A1963)</f>
        <v>0</v>
      </c>
      <c r="J1963" s="20">
        <f t="shared" si="120"/>
        <v>18.230828063302805</v>
      </c>
      <c r="K1963" s="3">
        <f>COUNTIF(Expirydates!$B$2:$B$233,Analysis!A1963)</f>
        <v>0</v>
      </c>
      <c r="L1963" s="3">
        <f t="shared" si="123"/>
        <v>18.230828063302805</v>
      </c>
      <c r="M1963" s="3">
        <f>COUNTIF(Expirydates!$C$2:$C$233,Analysis!A1963)</f>
        <v>0</v>
      </c>
    </row>
    <row r="1964" spans="1:13">
      <c r="A1964" s="8">
        <v>39217</v>
      </c>
      <c r="B1964" s="3">
        <v>4134.3</v>
      </c>
      <c r="C1964" s="3">
        <v>4150.45</v>
      </c>
      <c r="D1964" s="3">
        <v>4102.45</v>
      </c>
      <c r="E1964" s="3">
        <v>4120.3</v>
      </c>
      <c r="F1964" s="3">
        <v>82708097</v>
      </c>
      <c r="G1964" s="3">
        <f t="shared" si="121"/>
        <v>18.230828063302805</v>
      </c>
      <c r="H1964" s="3">
        <f t="shared" si="122"/>
        <v>18.376098406947971</v>
      </c>
      <c r="I1964" s="3">
        <f>COUNTIF(Expirydates!$A$2:$A$233,Analysis!A1964)</f>
        <v>0</v>
      </c>
      <c r="J1964" s="20">
        <f t="shared" si="120"/>
        <v>18.376098406947971</v>
      </c>
      <c r="K1964" s="3">
        <f>COUNTIF(Expirydates!$B$2:$B$233,Analysis!A1964)</f>
        <v>0</v>
      </c>
      <c r="L1964" s="3">
        <f t="shared" si="123"/>
        <v>18.376098406947971</v>
      </c>
      <c r="M1964" s="3">
        <f>COUNTIF(Expirydates!$C$2:$C$233,Analysis!A1964)</f>
        <v>0</v>
      </c>
    </row>
    <row r="1965" spans="1:13">
      <c r="A1965" s="8">
        <v>39216</v>
      </c>
      <c r="B1965" s="3">
        <v>4078.8</v>
      </c>
      <c r="C1965" s="3">
        <v>4151.3</v>
      </c>
      <c r="D1965" s="3">
        <v>4072.45</v>
      </c>
      <c r="E1965" s="3">
        <v>4134.3</v>
      </c>
      <c r="F1965" s="3">
        <v>95639685</v>
      </c>
      <c r="G1965" s="3">
        <f t="shared" si="121"/>
        <v>18.376098406947971</v>
      </c>
      <c r="H1965" s="3">
        <f t="shared" si="122"/>
        <v>18.439480191761636</v>
      </c>
      <c r="I1965" s="3">
        <f>COUNTIF(Expirydates!$A$2:$A$233,Analysis!A1965)</f>
        <v>0</v>
      </c>
      <c r="J1965" s="20">
        <f t="shared" si="120"/>
        <v>18.439480191761636</v>
      </c>
      <c r="K1965" s="3">
        <f>COUNTIF(Expirydates!$B$2:$B$233,Analysis!A1965)</f>
        <v>0</v>
      </c>
      <c r="L1965" s="3">
        <f t="shared" si="123"/>
        <v>18.439480191761636</v>
      </c>
      <c r="M1965" s="3">
        <f>COUNTIF(Expirydates!$C$2:$C$233,Analysis!A1965)</f>
        <v>0</v>
      </c>
    </row>
    <row r="1966" spans="1:13">
      <c r="A1966" s="8">
        <v>39213</v>
      </c>
      <c r="B1966" s="3">
        <v>4070.2</v>
      </c>
      <c r="C1966" s="3">
        <v>4094.65</v>
      </c>
      <c r="D1966" s="3">
        <v>3981.15</v>
      </c>
      <c r="E1966" s="3">
        <v>4076.65</v>
      </c>
      <c r="F1966" s="3">
        <v>101897727</v>
      </c>
      <c r="G1966" s="3">
        <f t="shared" si="121"/>
        <v>18.439480191761636</v>
      </c>
      <c r="H1966" s="3">
        <f t="shared" si="122"/>
        <v>18.122516808209074</v>
      </c>
      <c r="I1966" s="3">
        <f>COUNTIF(Expirydates!$A$2:$A$233,Analysis!A1966)</f>
        <v>0</v>
      </c>
      <c r="J1966" s="20">
        <f t="shared" si="120"/>
        <v>18.122516808209074</v>
      </c>
      <c r="K1966" s="3">
        <f>COUNTIF(Expirydates!$B$2:$B$233,Analysis!A1966)</f>
        <v>0</v>
      </c>
      <c r="L1966" s="3">
        <f t="shared" si="123"/>
        <v>18.122516808209074</v>
      </c>
      <c r="M1966" s="3">
        <f>COUNTIF(Expirydates!$C$2:$C$233,Analysis!A1966)</f>
        <v>0</v>
      </c>
    </row>
    <row r="1967" spans="1:13">
      <c r="A1967" s="8">
        <v>39212</v>
      </c>
      <c r="B1967" s="3">
        <v>4079.6</v>
      </c>
      <c r="C1967" s="3">
        <v>4134.2</v>
      </c>
      <c r="D1967" s="3">
        <v>4057.55</v>
      </c>
      <c r="E1967" s="3">
        <v>4066.8</v>
      </c>
      <c r="F1967" s="3">
        <v>74217966</v>
      </c>
      <c r="G1967" s="3">
        <f t="shared" si="121"/>
        <v>18.122516808209074</v>
      </c>
      <c r="H1967" s="3">
        <f t="shared" si="122"/>
        <v>17.999231517753259</v>
      </c>
      <c r="I1967" s="3">
        <f>COUNTIF(Expirydates!$A$2:$A$233,Analysis!A1967)</f>
        <v>0</v>
      </c>
      <c r="J1967" s="20">
        <f t="shared" si="120"/>
        <v>17.999231517753259</v>
      </c>
      <c r="K1967" s="3">
        <f>COUNTIF(Expirydates!$B$2:$B$233,Analysis!A1967)</f>
        <v>0</v>
      </c>
      <c r="L1967" s="3">
        <f t="shared" si="123"/>
        <v>17.999231517753259</v>
      </c>
      <c r="M1967" s="3">
        <f>COUNTIF(Expirydates!$C$2:$C$233,Analysis!A1967)</f>
        <v>0</v>
      </c>
    </row>
    <row r="1968" spans="1:13">
      <c r="A1968" s="8">
        <v>39211</v>
      </c>
      <c r="B1968" s="3">
        <v>4077.25</v>
      </c>
      <c r="C1968" s="3">
        <v>4087.8</v>
      </c>
      <c r="D1968" s="3">
        <v>4030.55</v>
      </c>
      <c r="E1968" s="3">
        <v>4079.3</v>
      </c>
      <c r="F1968" s="3">
        <v>65609530</v>
      </c>
      <c r="G1968" s="3">
        <f t="shared" si="121"/>
        <v>17.999231517753259</v>
      </c>
      <c r="H1968" s="3">
        <f t="shared" si="122"/>
        <v>18.163492958370004</v>
      </c>
      <c r="I1968" s="3">
        <f>COUNTIF(Expirydates!$A$2:$A$233,Analysis!A1968)</f>
        <v>0</v>
      </c>
      <c r="J1968" s="20">
        <f t="shared" si="120"/>
        <v>18.163492958370004</v>
      </c>
      <c r="K1968" s="3">
        <f>COUNTIF(Expirydates!$B$2:$B$233,Analysis!A1968)</f>
        <v>0</v>
      </c>
      <c r="L1968" s="3">
        <f t="shared" si="123"/>
        <v>18.163492958370004</v>
      </c>
      <c r="M1968" s="3">
        <f>COUNTIF(Expirydates!$C$2:$C$233,Analysis!A1968)</f>
        <v>0</v>
      </c>
    </row>
    <row r="1969" spans="1:13">
      <c r="A1969" s="8">
        <v>39210</v>
      </c>
      <c r="B1969" s="3">
        <v>4111.25</v>
      </c>
      <c r="C1969" s="3">
        <v>4136.05</v>
      </c>
      <c r="D1969" s="3">
        <v>4066.4</v>
      </c>
      <c r="E1969" s="3">
        <v>4077</v>
      </c>
      <c r="F1969" s="3">
        <v>77322300</v>
      </c>
      <c r="G1969" s="3">
        <f t="shared" si="121"/>
        <v>18.163492958370004</v>
      </c>
      <c r="H1969" s="3">
        <f t="shared" si="122"/>
        <v>17.960574026311232</v>
      </c>
      <c r="I1969" s="3">
        <f>COUNTIF(Expirydates!$A$2:$A$233,Analysis!A1969)</f>
        <v>0</v>
      </c>
      <c r="J1969" s="20">
        <f t="shared" si="120"/>
        <v>17.960574026311232</v>
      </c>
      <c r="K1969" s="3">
        <f>COUNTIF(Expirydates!$B$2:$B$233,Analysis!A1969)</f>
        <v>0</v>
      </c>
      <c r="L1969" s="3">
        <f t="shared" si="123"/>
        <v>17.960574026311232</v>
      </c>
      <c r="M1969" s="3">
        <f>COUNTIF(Expirydates!$C$2:$C$233,Analysis!A1969)</f>
        <v>0</v>
      </c>
    </row>
    <row r="1970" spans="1:13">
      <c r="A1970" s="8">
        <v>39209</v>
      </c>
      <c r="B1970" s="3">
        <v>4117.5</v>
      </c>
      <c r="C1970" s="3">
        <v>4157.6499999999996</v>
      </c>
      <c r="D1970" s="3">
        <v>4103.6000000000004</v>
      </c>
      <c r="E1970" s="3">
        <v>4111.1499999999996</v>
      </c>
      <c r="F1970" s="3">
        <v>63121628</v>
      </c>
      <c r="G1970" s="3">
        <f t="shared" si="121"/>
        <v>17.960574026311232</v>
      </c>
      <c r="H1970" s="3">
        <f t="shared" si="122"/>
        <v>18.027223581029606</v>
      </c>
      <c r="I1970" s="3">
        <f>COUNTIF(Expirydates!$A$2:$A$233,Analysis!A1970)</f>
        <v>0</v>
      </c>
      <c r="J1970" s="20">
        <f t="shared" si="120"/>
        <v>18.027223581029606</v>
      </c>
      <c r="K1970" s="3">
        <f>COUNTIF(Expirydates!$B$2:$B$233,Analysis!A1970)</f>
        <v>0</v>
      </c>
      <c r="L1970" s="3">
        <f t="shared" si="123"/>
        <v>18.027223581029606</v>
      </c>
      <c r="M1970" s="3">
        <f>COUNTIF(Expirydates!$C$2:$C$233,Analysis!A1970)</f>
        <v>0</v>
      </c>
    </row>
    <row r="1971" spans="1:13">
      <c r="A1971" s="8">
        <v>39206</v>
      </c>
      <c r="B1971" s="3">
        <v>4168.8999999999996</v>
      </c>
      <c r="C1971" s="3">
        <v>4180.8999999999996</v>
      </c>
      <c r="D1971" s="3">
        <v>4109.7</v>
      </c>
      <c r="E1971" s="3">
        <v>4117.3500000000004</v>
      </c>
      <c r="F1971" s="3">
        <v>67472022</v>
      </c>
      <c r="G1971" s="3">
        <f t="shared" si="121"/>
        <v>18.027223581029606</v>
      </c>
      <c r="H1971" s="3">
        <f t="shared" si="122"/>
        <v>18.192416881188578</v>
      </c>
      <c r="I1971" s="3">
        <f>COUNTIF(Expirydates!$A$2:$A$233,Analysis!A1971)</f>
        <v>0</v>
      </c>
      <c r="J1971" s="20">
        <f t="shared" si="120"/>
        <v>18.192416881188578</v>
      </c>
      <c r="K1971" s="3">
        <f>COUNTIF(Expirydates!$B$2:$B$233,Analysis!A1971)</f>
        <v>0</v>
      </c>
      <c r="L1971" s="3">
        <f t="shared" si="123"/>
        <v>18.192416881188578</v>
      </c>
      <c r="M1971" s="3">
        <f>COUNTIF(Expirydates!$C$2:$C$233,Analysis!A1971)</f>
        <v>0</v>
      </c>
    </row>
    <row r="1972" spans="1:13">
      <c r="A1972" s="8">
        <v>39205</v>
      </c>
      <c r="B1972" s="3">
        <v>4089.45</v>
      </c>
      <c r="C1972" s="3">
        <v>4161.2</v>
      </c>
      <c r="D1972" s="3">
        <v>4080.75</v>
      </c>
      <c r="E1972" s="3">
        <v>4150.8500000000004</v>
      </c>
      <c r="F1972" s="3">
        <v>79591422</v>
      </c>
      <c r="G1972" s="3">
        <f t="shared" si="121"/>
        <v>18.192416881188578</v>
      </c>
      <c r="H1972" s="3">
        <f t="shared" si="122"/>
        <v>18.12960673872859</v>
      </c>
      <c r="I1972" s="3">
        <f>COUNTIF(Expirydates!$A$2:$A$233,Analysis!A1972)</f>
        <v>0</v>
      </c>
      <c r="J1972" s="20">
        <f t="shared" si="120"/>
        <v>18.12960673872859</v>
      </c>
      <c r="K1972" s="3">
        <f>COUNTIF(Expirydates!$B$2:$B$233,Analysis!A1972)</f>
        <v>0</v>
      </c>
      <c r="L1972" s="3">
        <f t="shared" si="123"/>
        <v>18.12960673872859</v>
      </c>
      <c r="M1972" s="3">
        <f>COUNTIF(Expirydates!$C$2:$C$233,Analysis!A1972)</f>
        <v>0</v>
      </c>
    </row>
    <row r="1973" spans="1:13">
      <c r="A1973" s="8">
        <v>39202</v>
      </c>
      <c r="B1973" s="3">
        <v>4081.6</v>
      </c>
      <c r="C1973" s="3">
        <v>4096.8999999999996</v>
      </c>
      <c r="D1973" s="3">
        <v>4028.9</v>
      </c>
      <c r="E1973" s="3">
        <v>4087.9</v>
      </c>
      <c r="F1973" s="3">
        <v>74746036</v>
      </c>
      <c r="G1973" s="3">
        <f t="shared" si="121"/>
        <v>18.12960673872859</v>
      </c>
      <c r="H1973" s="3">
        <f t="shared" si="122"/>
        <v>18.238330994761007</v>
      </c>
      <c r="I1973" s="3">
        <f>COUNTIF(Expirydates!$A$2:$A$233,Analysis!A1973)</f>
        <v>0</v>
      </c>
      <c r="J1973" s="20">
        <f t="shared" si="120"/>
        <v>18.238330994761007</v>
      </c>
      <c r="K1973" s="3">
        <f>COUNTIF(Expirydates!$B$2:$B$233,Analysis!A1973)</f>
        <v>0</v>
      </c>
      <c r="L1973" s="3">
        <f t="shared" si="123"/>
        <v>18.238330994761007</v>
      </c>
      <c r="M1973" s="3">
        <f>COUNTIF(Expirydates!$C$2:$C$233,Analysis!A1973)</f>
        <v>0</v>
      </c>
    </row>
    <row r="1974" spans="1:13">
      <c r="A1974" s="8">
        <v>39199</v>
      </c>
      <c r="B1974" s="3">
        <v>4182</v>
      </c>
      <c r="C1974" s="3">
        <v>4182</v>
      </c>
      <c r="D1974" s="3">
        <v>4074.3</v>
      </c>
      <c r="E1974" s="3">
        <v>4083.5</v>
      </c>
      <c r="F1974" s="3">
        <v>83330984</v>
      </c>
      <c r="G1974" s="3">
        <f t="shared" si="121"/>
        <v>18.238330994761007</v>
      </c>
      <c r="H1974" s="3">
        <f t="shared" si="122"/>
        <v>18.531477834618958</v>
      </c>
      <c r="I1974" s="3">
        <f>COUNTIF(Expirydates!$A$2:$A$233,Analysis!A1974)</f>
        <v>0</v>
      </c>
      <c r="J1974" s="20">
        <f t="shared" si="120"/>
        <v>18.531477834618958</v>
      </c>
      <c r="K1974" s="3">
        <f>COUNTIF(Expirydates!$B$2:$B$233,Analysis!A1974)</f>
        <v>1</v>
      </c>
      <c r="L1974" s="3">
        <f t="shared" si="123"/>
        <v>18.531477834618958</v>
      </c>
      <c r="M1974" s="3">
        <f>COUNTIF(Expirydates!$C$2:$C$233,Analysis!A1974)</f>
        <v>0</v>
      </c>
    </row>
    <row r="1975" spans="1:13">
      <c r="A1975" s="8">
        <v>39198</v>
      </c>
      <c r="B1975" s="3">
        <v>4170.05</v>
      </c>
      <c r="C1975" s="3">
        <v>4217.8999999999996</v>
      </c>
      <c r="D1975" s="3">
        <v>4143.25</v>
      </c>
      <c r="E1975" s="3">
        <v>4177.8500000000004</v>
      </c>
      <c r="F1975" s="3">
        <v>111716820</v>
      </c>
      <c r="G1975" s="3">
        <f t="shared" si="121"/>
        <v>18.531477834618958</v>
      </c>
      <c r="H1975" s="3">
        <f t="shared" si="122"/>
        <v>18.383844659710199</v>
      </c>
      <c r="I1975" s="3">
        <f>COUNTIF(Expirydates!$A$2:$A$233,Analysis!A1975)</f>
        <v>1</v>
      </c>
      <c r="J1975" s="20">
        <f t="shared" si="120"/>
        <v>18.383844659710199</v>
      </c>
      <c r="K1975" s="3">
        <f>COUNTIF(Expirydates!$B$2:$B$233,Analysis!A1975)</f>
        <v>0</v>
      </c>
      <c r="L1975" s="3">
        <f t="shared" si="123"/>
        <v>18.383844659710199</v>
      </c>
      <c r="M1975" s="3">
        <f>COUNTIF(Expirydates!$C$2:$C$233,Analysis!A1975)</f>
        <v>0</v>
      </c>
    </row>
    <row r="1976" spans="1:13">
      <c r="A1976" s="8">
        <v>39197</v>
      </c>
      <c r="B1976" s="3">
        <v>4134.25</v>
      </c>
      <c r="C1976" s="3">
        <v>4173.3</v>
      </c>
      <c r="D1976" s="3">
        <v>4114.3500000000004</v>
      </c>
      <c r="E1976" s="3">
        <v>4167.3</v>
      </c>
      <c r="F1976" s="3">
        <v>96383411</v>
      </c>
      <c r="G1976" s="3">
        <f t="shared" si="121"/>
        <v>18.383844659710199</v>
      </c>
      <c r="H1976" s="3">
        <f t="shared" si="122"/>
        <v>18.438447987534268</v>
      </c>
      <c r="I1976" s="3">
        <f>COUNTIF(Expirydates!$A$2:$A$233,Analysis!A1976)</f>
        <v>0</v>
      </c>
      <c r="J1976" s="20">
        <f t="shared" si="120"/>
        <v>18.438447987534268</v>
      </c>
      <c r="K1976" s="3">
        <f>COUNTIF(Expirydates!$B$2:$B$233,Analysis!A1976)</f>
        <v>0</v>
      </c>
      <c r="L1976" s="3">
        <f t="shared" si="123"/>
        <v>18.438447987534268</v>
      </c>
      <c r="M1976" s="3">
        <f>COUNTIF(Expirydates!$C$2:$C$233,Analysis!A1976)</f>
        <v>0</v>
      </c>
    </row>
    <row r="1977" spans="1:13">
      <c r="A1977" s="8">
        <v>39196</v>
      </c>
      <c r="B1977" s="3">
        <v>4085.1</v>
      </c>
      <c r="C1977" s="3">
        <v>4162.1499999999996</v>
      </c>
      <c r="D1977" s="3">
        <v>4057.7</v>
      </c>
      <c r="E1977" s="3">
        <v>4141.8</v>
      </c>
      <c r="F1977" s="3">
        <v>101792602</v>
      </c>
      <c r="G1977" s="3">
        <f t="shared" si="121"/>
        <v>18.438447987534268</v>
      </c>
      <c r="H1977" s="3">
        <f t="shared" si="122"/>
        <v>18.26744998087192</v>
      </c>
      <c r="I1977" s="3">
        <f>COUNTIF(Expirydates!$A$2:$A$233,Analysis!A1977)</f>
        <v>0</v>
      </c>
      <c r="J1977" s="20">
        <f t="shared" si="120"/>
        <v>18.26744998087192</v>
      </c>
      <c r="K1977" s="3">
        <f>COUNTIF(Expirydates!$B$2:$B$233,Analysis!A1977)</f>
        <v>0</v>
      </c>
      <c r="L1977" s="3">
        <f t="shared" si="123"/>
        <v>18.26744998087192</v>
      </c>
      <c r="M1977" s="3">
        <f>COUNTIF(Expirydates!$C$2:$C$233,Analysis!A1977)</f>
        <v>0</v>
      </c>
    </row>
    <row r="1978" spans="1:13">
      <c r="A1978" s="8">
        <v>39195</v>
      </c>
      <c r="B1978" s="3">
        <v>4083.55</v>
      </c>
      <c r="C1978" s="3">
        <v>4122.3500000000004</v>
      </c>
      <c r="D1978" s="3">
        <v>4075.2</v>
      </c>
      <c r="E1978" s="3">
        <v>4085.1</v>
      </c>
      <c r="F1978" s="3">
        <v>85793172</v>
      </c>
      <c r="G1978" s="3">
        <f t="shared" si="121"/>
        <v>18.26744998087192</v>
      </c>
      <c r="H1978" s="3">
        <f t="shared" si="122"/>
        <v>18.386607270602447</v>
      </c>
      <c r="I1978" s="3">
        <f>COUNTIF(Expirydates!$A$2:$A$233,Analysis!A1978)</f>
        <v>0</v>
      </c>
      <c r="J1978" s="20">
        <f t="shared" si="120"/>
        <v>18.386607270602447</v>
      </c>
      <c r="K1978" s="3">
        <f>COUNTIF(Expirydates!$B$2:$B$233,Analysis!A1978)</f>
        <v>0</v>
      </c>
      <c r="L1978" s="3">
        <f t="shared" si="123"/>
        <v>18.386607270602447</v>
      </c>
      <c r="M1978" s="3">
        <f>COUNTIF(Expirydates!$C$2:$C$233,Analysis!A1978)</f>
        <v>0</v>
      </c>
    </row>
    <row r="1979" spans="1:13">
      <c r="A1979" s="8">
        <v>39192</v>
      </c>
      <c r="B1979" s="3">
        <v>4000.25</v>
      </c>
      <c r="C1979" s="3">
        <v>4090.05</v>
      </c>
      <c r="D1979" s="3">
        <v>3995.5</v>
      </c>
      <c r="E1979" s="3">
        <v>4083.55</v>
      </c>
      <c r="F1979" s="3">
        <v>96650049</v>
      </c>
      <c r="G1979" s="3">
        <f t="shared" si="121"/>
        <v>18.386607270602447</v>
      </c>
      <c r="H1979" s="3">
        <f t="shared" si="122"/>
        <v>18.14845111844167</v>
      </c>
      <c r="I1979" s="3">
        <f>COUNTIF(Expirydates!$A$2:$A$233,Analysis!A1979)</f>
        <v>0</v>
      </c>
      <c r="J1979" s="20">
        <f t="shared" si="120"/>
        <v>18.14845111844167</v>
      </c>
      <c r="K1979" s="3">
        <f>COUNTIF(Expirydates!$B$2:$B$233,Analysis!A1979)</f>
        <v>0</v>
      </c>
      <c r="L1979" s="3">
        <f t="shared" si="123"/>
        <v>18.14845111844167</v>
      </c>
      <c r="M1979" s="3">
        <f>COUNTIF(Expirydates!$C$2:$C$233,Analysis!A1979)</f>
        <v>0</v>
      </c>
    </row>
    <row r="1980" spans="1:13">
      <c r="A1980" s="8">
        <v>39191</v>
      </c>
      <c r="B1980" s="3">
        <v>3998.5</v>
      </c>
      <c r="C1980" s="3">
        <v>4011</v>
      </c>
      <c r="D1980" s="3">
        <v>3933.35</v>
      </c>
      <c r="E1980" s="3">
        <v>3997.65</v>
      </c>
      <c r="F1980" s="3">
        <v>76167934</v>
      </c>
      <c r="G1980" s="3">
        <f t="shared" si="121"/>
        <v>18.14845111844167</v>
      </c>
      <c r="H1980" s="3">
        <f t="shared" si="122"/>
        <v>18.118228893345755</v>
      </c>
      <c r="I1980" s="3">
        <f>COUNTIF(Expirydates!$A$2:$A$233,Analysis!A1980)</f>
        <v>0</v>
      </c>
      <c r="J1980" s="20">
        <f t="shared" si="120"/>
        <v>18.118228893345755</v>
      </c>
      <c r="K1980" s="3">
        <f>COUNTIF(Expirydates!$B$2:$B$233,Analysis!A1980)</f>
        <v>0</v>
      </c>
      <c r="L1980" s="3">
        <f t="shared" si="123"/>
        <v>18.118228893345755</v>
      </c>
      <c r="M1980" s="3">
        <f>COUNTIF(Expirydates!$C$2:$C$233,Analysis!A1980)</f>
        <v>1</v>
      </c>
    </row>
    <row r="1981" spans="1:13">
      <c r="A1981" s="8">
        <v>39190</v>
      </c>
      <c r="B1981" s="3">
        <v>3989.6</v>
      </c>
      <c r="C1981" s="3">
        <v>4039.25</v>
      </c>
      <c r="D1981" s="3">
        <v>3981.75</v>
      </c>
      <c r="E1981" s="3">
        <v>4011.6</v>
      </c>
      <c r="F1981" s="3">
        <v>73900407</v>
      </c>
      <c r="G1981" s="3">
        <f t="shared" si="121"/>
        <v>18.118228893345755</v>
      </c>
      <c r="H1981" s="3">
        <f t="shared" si="122"/>
        <v>18.237733067186205</v>
      </c>
      <c r="I1981" s="3">
        <f>COUNTIF(Expirydates!$A$2:$A$233,Analysis!A1981)</f>
        <v>0</v>
      </c>
      <c r="J1981" s="20">
        <f t="shared" si="120"/>
        <v>18.237733067186205</v>
      </c>
      <c r="K1981" s="3">
        <f>COUNTIF(Expirydates!$B$2:$B$233,Analysis!A1981)</f>
        <v>0</v>
      </c>
      <c r="L1981" s="3">
        <f t="shared" si="123"/>
        <v>18.237733067186205</v>
      </c>
      <c r="M1981" s="3">
        <f>COUNTIF(Expirydates!$C$2:$C$233,Analysis!A1981)</f>
        <v>0</v>
      </c>
    </row>
    <row r="1982" spans="1:13">
      <c r="A1982" s="8">
        <v>39189</v>
      </c>
      <c r="B1982" s="3">
        <v>4014.4</v>
      </c>
      <c r="C1982" s="3">
        <v>4030</v>
      </c>
      <c r="D1982" s="3">
        <v>3976.25</v>
      </c>
      <c r="E1982" s="3">
        <v>3984.95</v>
      </c>
      <c r="F1982" s="3">
        <v>83281173</v>
      </c>
      <c r="G1982" s="3">
        <f t="shared" si="121"/>
        <v>18.237733067186205</v>
      </c>
      <c r="H1982" s="3">
        <f t="shared" si="122"/>
        <v>18.262932206256302</v>
      </c>
      <c r="I1982" s="3">
        <f>COUNTIF(Expirydates!$A$2:$A$233,Analysis!A1982)</f>
        <v>0</v>
      </c>
      <c r="J1982" s="20">
        <f t="shared" si="120"/>
        <v>18.262932206256302</v>
      </c>
      <c r="K1982" s="3">
        <f>COUNTIF(Expirydates!$B$2:$B$233,Analysis!A1982)</f>
        <v>0</v>
      </c>
      <c r="L1982" s="3">
        <f t="shared" si="123"/>
        <v>18.262932206256302</v>
      </c>
      <c r="M1982" s="3">
        <f>COUNTIF(Expirydates!$C$2:$C$233,Analysis!A1982)</f>
        <v>0</v>
      </c>
    </row>
    <row r="1983" spans="1:13">
      <c r="A1983" s="8">
        <v>39188</v>
      </c>
      <c r="B1983" s="3">
        <v>3920.5</v>
      </c>
      <c r="C1983" s="3">
        <v>4016.8</v>
      </c>
      <c r="D1983" s="3">
        <v>3920.5</v>
      </c>
      <c r="E1983" s="3">
        <v>4013.35</v>
      </c>
      <c r="F1983" s="3">
        <v>85406452</v>
      </c>
      <c r="G1983" s="3">
        <f t="shared" si="121"/>
        <v>18.262932206256302</v>
      </c>
      <c r="H1983" s="3">
        <f t="shared" si="122"/>
        <v>18.305927476409767</v>
      </c>
      <c r="I1983" s="3">
        <f>COUNTIF(Expirydates!$A$2:$A$233,Analysis!A1983)</f>
        <v>0</v>
      </c>
      <c r="J1983" s="20">
        <f t="shared" si="120"/>
        <v>18.305927476409767</v>
      </c>
      <c r="K1983" s="3">
        <f>COUNTIF(Expirydates!$B$2:$B$233,Analysis!A1983)</f>
        <v>0</v>
      </c>
      <c r="L1983" s="3">
        <f t="shared" si="123"/>
        <v>18.305927476409767</v>
      </c>
      <c r="M1983" s="3">
        <f>COUNTIF(Expirydates!$C$2:$C$233,Analysis!A1983)</f>
        <v>0</v>
      </c>
    </row>
    <row r="1984" spans="1:13">
      <c r="A1984" s="8">
        <v>39185</v>
      </c>
      <c r="B1984" s="3">
        <v>3830.35</v>
      </c>
      <c r="C1984" s="3">
        <v>3924.55</v>
      </c>
      <c r="D1984" s="3">
        <v>3828.45</v>
      </c>
      <c r="E1984" s="3">
        <v>3917.35</v>
      </c>
      <c r="F1984" s="3">
        <v>89158610</v>
      </c>
      <c r="G1984" s="3">
        <f t="shared" si="121"/>
        <v>18.305927476409767</v>
      </c>
      <c r="H1984" s="3">
        <f t="shared" si="122"/>
        <v>18.053462846451453</v>
      </c>
      <c r="I1984" s="3">
        <f>COUNTIF(Expirydates!$A$2:$A$233,Analysis!A1984)</f>
        <v>0</v>
      </c>
      <c r="J1984" s="20">
        <f t="shared" si="120"/>
        <v>18.053462846451453</v>
      </c>
      <c r="K1984" s="3">
        <f>COUNTIF(Expirydates!$B$2:$B$233,Analysis!A1984)</f>
        <v>0</v>
      </c>
      <c r="L1984" s="3">
        <f t="shared" si="123"/>
        <v>18.053462846451453</v>
      </c>
      <c r="M1984" s="3">
        <f>COUNTIF(Expirydates!$C$2:$C$233,Analysis!A1984)</f>
        <v>0</v>
      </c>
    </row>
    <row r="1985" spans="1:13">
      <c r="A1985" s="8">
        <v>39184</v>
      </c>
      <c r="B1985" s="3">
        <v>3861.85</v>
      </c>
      <c r="C1985" s="3">
        <v>3861.85</v>
      </c>
      <c r="D1985" s="3">
        <v>3811.25</v>
      </c>
      <c r="E1985" s="3">
        <v>3829.85</v>
      </c>
      <c r="F1985" s="3">
        <v>69265870</v>
      </c>
      <c r="G1985" s="3">
        <f t="shared" si="121"/>
        <v>18.053462846451453</v>
      </c>
      <c r="H1985" s="3">
        <f t="shared" si="122"/>
        <v>18.305423954646919</v>
      </c>
      <c r="I1985" s="3">
        <f>COUNTIF(Expirydates!$A$2:$A$233,Analysis!A1985)</f>
        <v>0</v>
      </c>
      <c r="J1985" s="20">
        <f t="shared" si="120"/>
        <v>18.305423954646919</v>
      </c>
      <c r="K1985" s="3">
        <f>COUNTIF(Expirydates!$B$2:$B$233,Analysis!A1985)</f>
        <v>0</v>
      </c>
      <c r="L1985" s="3">
        <f t="shared" si="123"/>
        <v>18.305423954646919</v>
      </c>
      <c r="M1985" s="3">
        <f>COUNTIF(Expirydates!$C$2:$C$233,Analysis!A1985)</f>
        <v>0</v>
      </c>
    </row>
    <row r="1986" spans="1:13">
      <c r="A1986" s="8">
        <v>39183</v>
      </c>
      <c r="B1986" s="3">
        <v>3848.35</v>
      </c>
      <c r="C1986" s="3">
        <v>3876.35</v>
      </c>
      <c r="D1986" s="3">
        <v>3844.75</v>
      </c>
      <c r="E1986" s="3">
        <v>3862.65</v>
      </c>
      <c r="F1986" s="3">
        <v>89113728</v>
      </c>
      <c r="G1986" s="3">
        <f t="shared" si="121"/>
        <v>18.305423954646919</v>
      </c>
      <c r="H1986" s="3">
        <f t="shared" si="122"/>
        <v>18.17586289285531</v>
      </c>
      <c r="I1986" s="3">
        <f>COUNTIF(Expirydates!$A$2:$A$233,Analysis!A1986)</f>
        <v>0</v>
      </c>
      <c r="J1986" s="20">
        <f t="shared" ref="J1986:J2049" si="124">H1986</f>
        <v>18.17586289285531</v>
      </c>
      <c r="K1986" s="3">
        <f>COUNTIF(Expirydates!$B$2:$B$233,Analysis!A1986)</f>
        <v>0</v>
      </c>
      <c r="L1986" s="3">
        <f t="shared" si="123"/>
        <v>18.17586289285531</v>
      </c>
      <c r="M1986" s="3">
        <f>COUNTIF(Expirydates!$C$2:$C$233,Analysis!A1986)</f>
        <v>0</v>
      </c>
    </row>
    <row r="1987" spans="1:13">
      <c r="A1987" s="8">
        <v>39182</v>
      </c>
      <c r="B1987" s="3">
        <v>3844.15</v>
      </c>
      <c r="C1987" s="3">
        <v>3858.35</v>
      </c>
      <c r="D1987" s="3">
        <v>3819.3</v>
      </c>
      <c r="E1987" s="3">
        <v>3848.15</v>
      </c>
      <c r="F1987" s="3">
        <v>78284712</v>
      </c>
      <c r="G1987" s="3">
        <f t="shared" ref="G1986:H2050" si="125">LN(F1987)</f>
        <v>18.17586289285531</v>
      </c>
      <c r="H1987" s="3">
        <f t="shared" ref="H1987:H2050" si="126">LN(F1988)</f>
        <v>17.997589142949085</v>
      </c>
      <c r="I1987" s="3">
        <f>COUNTIF(Expirydates!$A$2:$A$233,Analysis!A1987)</f>
        <v>0</v>
      </c>
      <c r="J1987" s="20">
        <f t="shared" si="124"/>
        <v>17.997589142949085</v>
      </c>
      <c r="K1987" s="3">
        <f>COUNTIF(Expirydates!$B$2:$B$233,Analysis!A1987)</f>
        <v>0</v>
      </c>
      <c r="L1987" s="3">
        <f t="shared" ref="L1987:L2050" si="127">H1987</f>
        <v>17.997589142949085</v>
      </c>
      <c r="M1987" s="3">
        <f>COUNTIF(Expirydates!$C$2:$C$233,Analysis!A1987)</f>
        <v>0</v>
      </c>
    </row>
    <row r="1988" spans="1:13">
      <c r="A1988" s="8">
        <v>39181</v>
      </c>
      <c r="B1988" s="3">
        <v>3752.9</v>
      </c>
      <c r="C1988" s="3">
        <v>3850.9</v>
      </c>
      <c r="D1988" s="3">
        <v>3747.25</v>
      </c>
      <c r="E1988" s="3">
        <v>3843.5</v>
      </c>
      <c r="F1988" s="3">
        <v>65501863</v>
      </c>
      <c r="G1988" s="3">
        <f t="shared" si="125"/>
        <v>17.997589142949085</v>
      </c>
      <c r="H1988" s="3">
        <f t="shared" si="126"/>
        <v>18.137614575140269</v>
      </c>
      <c r="I1988" s="3">
        <f>COUNTIF(Expirydates!$A$2:$A$233,Analysis!A1988)</f>
        <v>0</v>
      </c>
      <c r="J1988" s="20">
        <f t="shared" si="124"/>
        <v>18.137614575140269</v>
      </c>
      <c r="K1988" s="3">
        <f>COUNTIF(Expirydates!$B$2:$B$233,Analysis!A1988)</f>
        <v>0</v>
      </c>
      <c r="L1988" s="3">
        <f t="shared" si="127"/>
        <v>18.137614575140269</v>
      </c>
      <c r="M1988" s="3">
        <f>COUNTIF(Expirydates!$C$2:$C$233,Analysis!A1988)</f>
        <v>0</v>
      </c>
    </row>
    <row r="1989" spans="1:13">
      <c r="A1989" s="8">
        <v>39177</v>
      </c>
      <c r="B1989" s="3">
        <v>3735.2</v>
      </c>
      <c r="C1989" s="3">
        <v>3771.45</v>
      </c>
      <c r="D1989" s="3">
        <v>3709.15</v>
      </c>
      <c r="E1989" s="3">
        <v>3752</v>
      </c>
      <c r="F1989" s="3">
        <v>75346993</v>
      </c>
      <c r="G1989" s="3">
        <f t="shared" si="125"/>
        <v>18.137614575140269</v>
      </c>
      <c r="H1989" s="3">
        <f t="shared" si="126"/>
        <v>18.290250811111122</v>
      </c>
      <c r="I1989" s="3">
        <f>COUNTIF(Expirydates!$A$2:$A$233,Analysis!A1989)</f>
        <v>0</v>
      </c>
      <c r="J1989" s="20">
        <f t="shared" si="124"/>
        <v>18.290250811111122</v>
      </c>
      <c r="K1989" s="3">
        <f>COUNTIF(Expirydates!$B$2:$B$233,Analysis!A1989)</f>
        <v>0</v>
      </c>
      <c r="L1989" s="3">
        <f t="shared" si="127"/>
        <v>18.290250811111122</v>
      </c>
      <c r="M1989" s="3">
        <f>COUNTIF(Expirydates!$C$2:$C$233,Analysis!A1989)</f>
        <v>0</v>
      </c>
    </row>
    <row r="1990" spans="1:13">
      <c r="A1990" s="8">
        <v>39176</v>
      </c>
      <c r="B1990" s="3">
        <v>3689.75</v>
      </c>
      <c r="C1990" s="3">
        <v>3751.4</v>
      </c>
      <c r="D1990" s="3">
        <v>3689.75</v>
      </c>
      <c r="E1990" s="3">
        <v>3733.25</v>
      </c>
      <c r="F1990" s="3">
        <v>87771799</v>
      </c>
      <c r="G1990" s="3">
        <f t="shared" si="125"/>
        <v>18.290250811111122</v>
      </c>
      <c r="H1990" s="3">
        <f t="shared" si="126"/>
        <v>17.985783421440079</v>
      </c>
      <c r="I1990" s="3">
        <f>COUNTIF(Expirydates!$A$2:$A$233,Analysis!A1990)</f>
        <v>0</v>
      </c>
      <c r="J1990" s="20">
        <f t="shared" si="124"/>
        <v>17.985783421440079</v>
      </c>
      <c r="K1990" s="3">
        <f>COUNTIF(Expirydates!$B$2:$B$233,Analysis!A1990)</f>
        <v>0</v>
      </c>
      <c r="L1990" s="3">
        <f t="shared" si="127"/>
        <v>17.985783421440079</v>
      </c>
      <c r="M1990" s="3">
        <f>COUNTIF(Expirydates!$C$2:$C$233,Analysis!A1990)</f>
        <v>0</v>
      </c>
    </row>
    <row r="1991" spans="1:13">
      <c r="A1991" s="8">
        <v>39175</v>
      </c>
      <c r="B1991" s="3">
        <v>3633.85</v>
      </c>
      <c r="C1991" s="3">
        <v>3703.05</v>
      </c>
      <c r="D1991" s="3">
        <v>3632.2</v>
      </c>
      <c r="E1991" s="3">
        <v>3690.65</v>
      </c>
      <c r="F1991" s="3">
        <v>64733113</v>
      </c>
      <c r="G1991" s="3">
        <f t="shared" si="125"/>
        <v>17.985783421440079</v>
      </c>
      <c r="H1991" s="3">
        <f t="shared" si="126"/>
        <v>18.127803265387197</v>
      </c>
      <c r="I1991" s="3">
        <f>COUNTIF(Expirydates!$A$2:$A$233,Analysis!A1991)</f>
        <v>0</v>
      </c>
      <c r="J1991" s="20">
        <f t="shared" si="124"/>
        <v>18.127803265387197</v>
      </c>
      <c r="K1991" s="3">
        <f>COUNTIF(Expirydates!$B$2:$B$233,Analysis!A1991)</f>
        <v>0</v>
      </c>
      <c r="L1991" s="3">
        <f t="shared" si="127"/>
        <v>18.127803265387197</v>
      </c>
      <c r="M1991" s="3">
        <f>COUNTIF(Expirydates!$C$2:$C$233,Analysis!A1991)</f>
        <v>0</v>
      </c>
    </row>
    <row r="1992" spans="1:13">
      <c r="A1992" s="8">
        <v>39174</v>
      </c>
      <c r="B1992" s="3">
        <v>3820</v>
      </c>
      <c r="C1992" s="3">
        <v>3820</v>
      </c>
      <c r="D1992" s="3">
        <v>3617</v>
      </c>
      <c r="E1992" s="3">
        <v>3633.6</v>
      </c>
      <c r="F1992" s="3">
        <v>74611355</v>
      </c>
      <c r="G1992" s="3">
        <f t="shared" si="125"/>
        <v>18.127803265387197</v>
      </c>
      <c r="H1992" s="3">
        <f t="shared" si="126"/>
        <v>18.213600927213299</v>
      </c>
      <c r="I1992" s="3">
        <f>COUNTIF(Expirydates!$A$2:$A$233,Analysis!A1992)</f>
        <v>0</v>
      </c>
      <c r="J1992" s="20">
        <f t="shared" si="124"/>
        <v>18.213600927213299</v>
      </c>
      <c r="K1992" s="3">
        <f>COUNTIF(Expirydates!$B$2:$B$233,Analysis!A1992)</f>
        <v>0</v>
      </c>
      <c r="L1992" s="3">
        <f t="shared" si="127"/>
        <v>18.213600927213299</v>
      </c>
      <c r="M1992" s="3">
        <f>COUNTIF(Expirydates!$C$2:$C$233,Analysis!A1992)</f>
        <v>0</v>
      </c>
    </row>
    <row r="1993" spans="1:13">
      <c r="A1993" s="8">
        <v>39171</v>
      </c>
      <c r="B1993" s="3">
        <v>3788.85</v>
      </c>
      <c r="C1993" s="3">
        <v>3832.2</v>
      </c>
      <c r="D1993" s="3">
        <v>3785.3</v>
      </c>
      <c r="E1993" s="3">
        <v>3821.55</v>
      </c>
      <c r="F1993" s="3">
        <v>81295476</v>
      </c>
      <c r="G1993" s="3">
        <f t="shared" si="125"/>
        <v>18.213600927213299</v>
      </c>
      <c r="H1993" s="3">
        <f t="shared" si="126"/>
        <v>18.528851623834608</v>
      </c>
      <c r="I1993" s="3">
        <f>COUNTIF(Expirydates!$A$2:$A$233,Analysis!A1993)</f>
        <v>0</v>
      </c>
      <c r="J1993" s="20">
        <f t="shared" si="124"/>
        <v>18.528851623834608</v>
      </c>
      <c r="K1993" s="3">
        <f>COUNTIF(Expirydates!$B$2:$B$233,Analysis!A1993)</f>
        <v>1</v>
      </c>
      <c r="L1993" s="3">
        <f t="shared" si="127"/>
        <v>18.528851623834608</v>
      </c>
      <c r="M1993" s="3">
        <f>COUNTIF(Expirydates!$C$2:$C$233,Analysis!A1993)</f>
        <v>0</v>
      </c>
    </row>
    <row r="1994" spans="1:13">
      <c r="A1994" s="8">
        <v>39170</v>
      </c>
      <c r="B1994" s="3">
        <v>3759.15</v>
      </c>
      <c r="C1994" s="3">
        <v>3805.85</v>
      </c>
      <c r="D1994" s="3">
        <v>3750.35</v>
      </c>
      <c r="E1994" s="3">
        <v>3798.1</v>
      </c>
      <c r="F1994" s="3">
        <v>111423813</v>
      </c>
      <c r="G1994" s="3">
        <f t="shared" si="125"/>
        <v>18.528851623834608</v>
      </c>
      <c r="H1994" s="3">
        <f t="shared" si="126"/>
        <v>18.235618230165507</v>
      </c>
      <c r="I1994" s="3">
        <f>COUNTIF(Expirydates!$A$2:$A$233,Analysis!A1994)</f>
        <v>1</v>
      </c>
      <c r="J1994" s="20">
        <f t="shared" si="124"/>
        <v>18.235618230165507</v>
      </c>
      <c r="K1994" s="3">
        <f>COUNTIF(Expirydates!$B$2:$B$233,Analysis!A1994)</f>
        <v>0</v>
      </c>
      <c r="L1994" s="3">
        <f t="shared" si="127"/>
        <v>18.235618230165507</v>
      </c>
      <c r="M1994" s="3">
        <f>COUNTIF(Expirydates!$C$2:$C$233,Analysis!A1994)</f>
        <v>0</v>
      </c>
    </row>
    <row r="1995" spans="1:13">
      <c r="A1995" s="8">
        <v>39169</v>
      </c>
      <c r="B1995" s="3">
        <v>3818.75</v>
      </c>
      <c r="C1995" s="3">
        <v>3830.3</v>
      </c>
      <c r="D1995" s="3">
        <v>3752.95</v>
      </c>
      <c r="E1995" s="3">
        <v>3761.1</v>
      </c>
      <c r="F1995" s="3">
        <v>83105233</v>
      </c>
      <c r="G1995" s="3">
        <f t="shared" si="125"/>
        <v>18.235618230165507</v>
      </c>
      <c r="H1995" s="3">
        <f t="shared" si="126"/>
        <v>18.023659778509771</v>
      </c>
      <c r="I1995" s="3">
        <f>COUNTIF(Expirydates!$A$2:$A$233,Analysis!A1995)</f>
        <v>0</v>
      </c>
      <c r="J1995" s="20">
        <f t="shared" si="124"/>
        <v>18.023659778509771</v>
      </c>
      <c r="K1995" s="3">
        <f>COUNTIF(Expirydates!$B$2:$B$233,Analysis!A1995)</f>
        <v>0</v>
      </c>
      <c r="L1995" s="3">
        <f t="shared" si="127"/>
        <v>18.023659778509771</v>
      </c>
      <c r="M1995" s="3">
        <f>COUNTIF(Expirydates!$C$2:$C$233,Analysis!A1995)</f>
        <v>0</v>
      </c>
    </row>
    <row r="1996" spans="1:13">
      <c r="A1996" s="8">
        <v>39167</v>
      </c>
      <c r="B1996" s="3">
        <v>3863.45</v>
      </c>
      <c r="C1996" s="3">
        <v>3885.45</v>
      </c>
      <c r="D1996" s="3">
        <v>3768.25</v>
      </c>
      <c r="E1996" s="3">
        <v>3819.95</v>
      </c>
      <c r="F1996" s="3">
        <v>67231993</v>
      </c>
      <c r="G1996" s="3">
        <f t="shared" si="125"/>
        <v>18.023659778509771</v>
      </c>
      <c r="H1996" s="3">
        <f t="shared" si="126"/>
        <v>18.26415954499679</v>
      </c>
      <c r="I1996" s="3">
        <f>COUNTIF(Expirydates!$A$2:$A$233,Analysis!A1996)</f>
        <v>0</v>
      </c>
      <c r="J1996" s="20">
        <f t="shared" si="124"/>
        <v>18.26415954499679</v>
      </c>
      <c r="K1996" s="3">
        <f>COUNTIF(Expirydates!$B$2:$B$233,Analysis!A1996)</f>
        <v>0</v>
      </c>
      <c r="L1996" s="3">
        <f t="shared" si="127"/>
        <v>18.26415954499679</v>
      </c>
      <c r="M1996" s="3">
        <f>COUNTIF(Expirydates!$C$2:$C$233,Analysis!A1996)</f>
        <v>0</v>
      </c>
    </row>
    <row r="1997" spans="1:13">
      <c r="A1997" s="8">
        <v>39164</v>
      </c>
      <c r="B1997" s="3">
        <v>3876.75</v>
      </c>
      <c r="C1997" s="3">
        <v>3901.75</v>
      </c>
      <c r="D1997" s="3">
        <v>3850.8</v>
      </c>
      <c r="E1997" s="3">
        <v>3861.05</v>
      </c>
      <c r="F1997" s="3">
        <v>85511339</v>
      </c>
      <c r="G1997" s="3">
        <f t="shared" si="125"/>
        <v>18.26415954499679</v>
      </c>
      <c r="H1997" s="3">
        <f t="shared" si="126"/>
        <v>18.332067113130254</v>
      </c>
      <c r="I1997" s="3">
        <f>COUNTIF(Expirydates!$A$2:$A$233,Analysis!A1997)</f>
        <v>0</v>
      </c>
      <c r="J1997" s="20">
        <f t="shared" si="124"/>
        <v>18.332067113130254</v>
      </c>
      <c r="K1997" s="3">
        <f>COUNTIF(Expirydates!$B$2:$B$233,Analysis!A1997)</f>
        <v>0</v>
      </c>
      <c r="L1997" s="3">
        <f t="shared" si="127"/>
        <v>18.332067113130254</v>
      </c>
      <c r="M1997" s="3">
        <f>COUNTIF(Expirydates!$C$2:$C$233,Analysis!A1997)</f>
        <v>0</v>
      </c>
    </row>
    <row r="1998" spans="1:13">
      <c r="A1998" s="8">
        <v>39163</v>
      </c>
      <c r="B1998" s="3">
        <v>3764.5</v>
      </c>
      <c r="C1998" s="3">
        <v>3881</v>
      </c>
      <c r="D1998" s="3">
        <v>3764.5</v>
      </c>
      <c r="E1998" s="3">
        <v>3875.9</v>
      </c>
      <c r="F1998" s="3">
        <v>91519911</v>
      </c>
      <c r="G1998" s="3">
        <f t="shared" si="125"/>
        <v>18.332067113130254</v>
      </c>
      <c r="H1998" s="3">
        <f t="shared" si="126"/>
        <v>18.11488128498813</v>
      </c>
      <c r="I1998" s="3">
        <f>COUNTIF(Expirydates!$A$2:$A$233,Analysis!A1998)</f>
        <v>0</v>
      </c>
      <c r="J1998" s="20">
        <f t="shared" si="124"/>
        <v>18.11488128498813</v>
      </c>
      <c r="K1998" s="3">
        <f>COUNTIF(Expirydates!$B$2:$B$233,Analysis!A1998)</f>
        <v>0</v>
      </c>
      <c r="L1998" s="3">
        <f t="shared" si="127"/>
        <v>18.11488128498813</v>
      </c>
      <c r="M1998" s="3">
        <f>COUNTIF(Expirydates!$C$2:$C$233,Analysis!A1998)</f>
        <v>1</v>
      </c>
    </row>
    <row r="1999" spans="1:13">
      <c r="A1999" s="8">
        <v>39162</v>
      </c>
      <c r="B1999" s="3">
        <v>3697.7</v>
      </c>
      <c r="C1999" s="3">
        <v>3771.2</v>
      </c>
      <c r="D1999" s="3">
        <v>3680.6</v>
      </c>
      <c r="E1999" s="3">
        <v>3764.55</v>
      </c>
      <c r="F1999" s="3">
        <v>73653431</v>
      </c>
      <c r="G1999" s="3">
        <f t="shared" si="125"/>
        <v>18.11488128498813</v>
      </c>
      <c r="H1999" s="3">
        <f t="shared" si="126"/>
        <v>18.056532199245105</v>
      </c>
      <c r="I1999" s="3">
        <f>COUNTIF(Expirydates!$A$2:$A$233,Analysis!A1999)</f>
        <v>0</v>
      </c>
      <c r="J1999" s="20">
        <f t="shared" si="124"/>
        <v>18.056532199245105</v>
      </c>
      <c r="K1999" s="3">
        <f>COUNTIF(Expirydates!$B$2:$B$233,Analysis!A1999)</f>
        <v>0</v>
      </c>
      <c r="L1999" s="3">
        <f t="shared" si="127"/>
        <v>18.056532199245105</v>
      </c>
      <c r="M1999" s="3">
        <f>COUNTIF(Expirydates!$C$2:$C$233,Analysis!A1999)</f>
        <v>0</v>
      </c>
    </row>
    <row r="2000" spans="1:13">
      <c r="A2000" s="8">
        <v>39161</v>
      </c>
      <c r="B2000" s="3">
        <v>3680.35</v>
      </c>
      <c r="C2000" s="3">
        <v>3725</v>
      </c>
      <c r="D2000" s="3">
        <v>3676.65</v>
      </c>
      <c r="E2000" s="3">
        <v>3697.6</v>
      </c>
      <c r="F2000" s="3">
        <v>69478798</v>
      </c>
      <c r="G2000" s="3">
        <f t="shared" si="125"/>
        <v>18.056532199245105</v>
      </c>
      <c r="H2000" s="3">
        <f t="shared" si="126"/>
        <v>17.643196541670154</v>
      </c>
      <c r="I2000" s="3">
        <f>COUNTIF(Expirydates!$A$2:$A$233,Analysis!A2000)</f>
        <v>0</v>
      </c>
      <c r="J2000" s="20">
        <f t="shared" si="124"/>
        <v>17.643196541670154</v>
      </c>
      <c r="K2000" s="3">
        <f>COUNTIF(Expirydates!$B$2:$B$233,Analysis!A2000)</f>
        <v>0</v>
      </c>
      <c r="L2000" s="3">
        <f t="shared" si="127"/>
        <v>17.643196541670154</v>
      </c>
      <c r="M2000" s="3">
        <f>COUNTIF(Expirydates!$C$2:$C$233,Analysis!A2000)</f>
        <v>0</v>
      </c>
    </row>
    <row r="2001" spans="1:13">
      <c r="A2001" s="8">
        <v>39160</v>
      </c>
      <c r="B2001" s="3">
        <v>3611.3</v>
      </c>
      <c r="C2001" s="3">
        <v>3683.35</v>
      </c>
      <c r="D2001" s="3">
        <v>3602.85</v>
      </c>
      <c r="E2001" s="3">
        <v>3678.9</v>
      </c>
      <c r="F2001" s="3">
        <v>45956072</v>
      </c>
      <c r="G2001" s="3">
        <f t="shared" si="125"/>
        <v>17.643196541670154</v>
      </c>
      <c r="H2001" s="3">
        <f t="shared" si="126"/>
        <v>17.986015624929351</v>
      </c>
      <c r="I2001" s="3">
        <f>COUNTIF(Expirydates!$A$2:$A$233,Analysis!A2001)</f>
        <v>0</v>
      </c>
      <c r="J2001" s="20">
        <f t="shared" si="124"/>
        <v>17.986015624929351</v>
      </c>
      <c r="K2001" s="3">
        <f>COUNTIF(Expirydates!$B$2:$B$233,Analysis!A2001)</f>
        <v>0</v>
      </c>
      <c r="L2001" s="3">
        <f t="shared" si="127"/>
        <v>17.986015624929351</v>
      </c>
      <c r="M2001" s="3">
        <f>COUNTIF(Expirydates!$C$2:$C$233,Analysis!A2001)</f>
        <v>0</v>
      </c>
    </row>
    <row r="2002" spans="1:13">
      <c r="A2002" s="8">
        <v>39157</v>
      </c>
      <c r="B2002" s="3">
        <v>3639.35</v>
      </c>
      <c r="C2002" s="3">
        <v>3683.6</v>
      </c>
      <c r="D2002" s="3">
        <v>3573.85</v>
      </c>
      <c r="E2002" s="3">
        <v>3608.55</v>
      </c>
      <c r="F2002" s="3">
        <v>64748146</v>
      </c>
      <c r="G2002" s="3">
        <f t="shared" si="125"/>
        <v>17.986015624929351</v>
      </c>
      <c r="H2002" s="3">
        <f t="shared" si="126"/>
        <v>18.118241883717573</v>
      </c>
      <c r="I2002" s="3">
        <f>COUNTIF(Expirydates!$A$2:$A$233,Analysis!A2002)</f>
        <v>0</v>
      </c>
      <c r="J2002" s="20">
        <f t="shared" si="124"/>
        <v>18.118241883717573</v>
      </c>
      <c r="K2002" s="3">
        <f>COUNTIF(Expirydates!$B$2:$B$233,Analysis!A2002)</f>
        <v>0</v>
      </c>
      <c r="L2002" s="3">
        <f t="shared" si="127"/>
        <v>18.118241883717573</v>
      </c>
      <c r="M2002" s="3">
        <f>COUNTIF(Expirydates!$C$2:$C$233,Analysis!A2002)</f>
        <v>0</v>
      </c>
    </row>
    <row r="2003" spans="1:13">
      <c r="A2003" s="8">
        <v>39156</v>
      </c>
      <c r="B2003" s="3">
        <v>3644.9</v>
      </c>
      <c r="C2003" s="3">
        <v>3711.05</v>
      </c>
      <c r="D2003" s="3">
        <v>3630.55</v>
      </c>
      <c r="E2003" s="3">
        <v>3643.6</v>
      </c>
      <c r="F2003" s="3">
        <v>73901367</v>
      </c>
      <c r="G2003" s="3">
        <f t="shared" si="125"/>
        <v>18.118241883717573</v>
      </c>
      <c r="H2003" s="3">
        <f t="shared" si="126"/>
        <v>18.238268519048184</v>
      </c>
      <c r="I2003" s="3">
        <f>COUNTIF(Expirydates!$A$2:$A$233,Analysis!A2003)</f>
        <v>0</v>
      </c>
      <c r="J2003" s="20">
        <f t="shared" si="124"/>
        <v>18.238268519048184</v>
      </c>
      <c r="K2003" s="3">
        <f>COUNTIF(Expirydates!$B$2:$B$233,Analysis!A2003)</f>
        <v>0</v>
      </c>
      <c r="L2003" s="3">
        <f t="shared" si="127"/>
        <v>18.238268519048184</v>
      </c>
      <c r="M2003" s="3">
        <f>COUNTIF(Expirydates!$C$2:$C$233,Analysis!A2003)</f>
        <v>0</v>
      </c>
    </row>
    <row r="2004" spans="1:13">
      <c r="A2004" s="8">
        <v>39155</v>
      </c>
      <c r="B2004" s="3">
        <v>3768.4</v>
      </c>
      <c r="C2004" s="3">
        <v>3768.4</v>
      </c>
      <c r="D2004" s="3">
        <v>3623</v>
      </c>
      <c r="E2004" s="3">
        <v>3641.1</v>
      </c>
      <c r="F2004" s="3">
        <v>83325778</v>
      </c>
      <c r="G2004" s="3">
        <f t="shared" si="125"/>
        <v>18.238268519048184</v>
      </c>
      <c r="H2004" s="3">
        <f t="shared" si="126"/>
        <v>18.155269922439146</v>
      </c>
      <c r="I2004" s="3">
        <f>COUNTIF(Expirydates!$A$2:$A$233,Analysis!A2004)</f>
        <v>0</v>
      </c>
      <c r="J2004" s="20">
        <f t="shared" si="124"/>
        <v>18.155269922439146</v>
      </c>
      <c r="K2004" s="3">
        <f>COUNTIF(Expirydates!$B$2:$B$233,Analysis!A2004)</f>
        <v>0</v>
      </c>
      <c r="L2004" s="3">
        <f t="shared" si="127"/>
        <v>18.155269922439146</v>
      </c>
      <c r="M2004" s="3">
        <f>COUNTIF(Expirydates!$C$2:$C$233,Analysis!A2004)</f>
        <v>0</v>
      </c>
    </row>
    <row r="2005" spans="1:13">
      <c r="A2005" s="8">
        <v>39154</v>
      </c>
      <c r="B2005" s="3">
        <v>3735.25</v>
      </c>
      <c r="C2005" s="3">
        <v>3775.85</v>
      </c>
      <c r="D2005" s="3">
        <v>3717.15</v>
      </c>
      <c r="E2005" s="3">
        <v>3770.55</v>
      </c>
      <c r="F2005" s="3">
        <v>76689083</v>
      </c>
      <c r="G2005" s="3">
        <f t="shared" si="125"/>
        <v>18.155269922439146</v>
      </c>
      <c r="H2005" s="3">
        <f t="shared" si="126"/>
        <v>18.312915071555892</v>
      </c>
      <c r="I2005" s="3">
        <f>COUNTIF(Expirydates!$A$2:$A$233,Analysis!A2005)</f>
        <v>0</v>
      </c>
      <c r="J2005" s="20">
        <f t="shared" si="124"/>
        <v>18.312915071555892</v>
      </c>
      <c r="K2005" s="3">
        <f>COUNTIF(Expirydates!$B$2:$B$233,Analysis!A2005)</f>
        <v>0</v>
      </c>
      <c r="L2005" s="3">
        <f t="shared" si="127"/>
        <v>18.312915071555892</v>
      </c>
      <c r="M2005" s="3">
        <f>COUNTIF(Expirydates!$C$2:$C$233,Analysis!A2005)</f>
        <v>0</v>
      </c>
    </row>
    <row r="2006" spans="1:13">
      <c r="A2006" s="8">
        <v>39153</v>
      </c>
      <c r="B2006" s="3">
        <v>3717.45</v>
      </c>
      <c r="C2006" s="3">
        <v>3781.45</v>
      </c>
      <c r="D2006" s="3">
        <v>3713.9</v>
      </c>
      <c r="E2006" s="3">
        <v>3734.6</v>
      </c>
      <c r="F2006" s="3">
        <v>89783796</v>
      </c>
      <c r="G2006" s="3">
        <f t="shared" si="125"/>
        <v>18.312915071555892</v>
      </c>
      <c r="H2006" s="3">
        <f t="shared" si="126"/>
        <v>18.569791269227402</v>
      </c>
      <c r="I2006" s="3">
        <f>COUNTIF(Expirydates!$A$2:$A$233,Analysis!A2006)</f>
        <v>0</v>
      </c>
      <c r="J2006" s="20">
        <f t="shared" si="124"/>
        <v>18.569791269227402</v>
      </c>
      <c r="K2006" s="3">
        <f>COUNTIF(Expirydates!$B$2:$B$233,Analysis!A2006)</f>
        <v>0</v>
      </c>
      <c r="L2006" s="3">
        <f t="shared" si="127"/>
        <v>18.569791269227402</v>
      </c>
      <c r="M2006" s="3">
        <f>COUNTIF(Expirydates!$C$2:$C$233,Analysis!A2006)</f>
        <v>0</v>
      </c>
    </row>
    <row r="2007" spans="1:13">
      <c r="A2007" s="8">
        <v>39150</v>
      </c>
      <c r="B2007" s="3">
        <v>3761.85</v>
      </c>
      <c r="C2007" s="3">
        <v>3795.7</v>
      </c>
      <c r="D2007" s="3">
        <v>3684.25</v>
      </c>
      <c r="E2007" s="3">
        <v>3718</v>
      </c>
      <c r="F2007" s="3">
        <v>116080128</v>
      </c>
      <c r="G2007" s="3">
        <f t="shared" si="125"/>
        <v>18.569791269227402</v>
      </c>
      <c r="H2007" s="3">
        <f t="shared" si="126"/>
        <v>18.441721770781871</v>
      </c>
      <c r="I2007" s="3">
        <f>COUNTIF(Expirydates!$A$2:$A$233,Analysis!A2007)</f>
        <v>0</v>
      </c>
      <c r="J2007" s="20">
        <f t="shared" si="124"/>
        <v>18.441721770781871</v>
      </c>
      <c r="K2007" s="3">
        <f>COUNTIF(Expirydates!$B$2:$B$233,Analysis!A2007)</f>
        <v>0</v>
      </c>
      <c r="L2007" s="3">
        <f t="shared" si="127"/>
        <v>18.441721770781871</v>
      </c>
      <c r="M2007" s="3">
        <f>COUNTIF(Expirydates!$C$2:$C$233,Analysis!A2007)</f>
        <v>0</v>
      </c>
    </row>
    <row r="2008" spans="1:13">
      <c r="A2008" s="8">
        <v>39149</v>
      </c>
      <c r="B2008" s="3">
        <v>3627.25</v>
      </c>
      <c r="C2008" s="3">
        <v>3779.5</v>
      </c>
      <c r="D2008" s="3">
        <v>3626.8</v>
      </c>
      <c r="E2008" s="3">
        <v>3761.65</v>
      </c>
      <c r="F2008" s="3">
        <v>102126395</v>
      </c>
      <c r="G2008" s="3">
        <f t="shared" si="125"/>
        <v>18.441721770781871</v>
      </c>
      <c r="H2008" s="3">
        <f t="shared" si="126"/>
        <v>18.344495364712753</v>
      </c>
      <c r="I2008" s="3">
        <f>COUNTIF(Expirydates!$A$2:$A$233,Analysis!A2008)</f>
        <v>0</v>
      </c>
      <c r="J2008" s="20">
        <f t="shared" si="124"/>
        <v>18.344495364712753</v>
      </c>
      <c r="K2008" s="3">
        <f>COUNTIF(Expirydates!$B$2:$B$233,Analysis!A2008)</f>
        <v>0</v>
      </c>
      <c r="L2008" s="3">
        <f t="shared" si="127"/>
        <v>18.344495364712753</v>
      </c>
      <c r="M2008" s="3">
        <f>COUNTIF(Expirydates!$C$2:$C$233,Analysis!A2008)</f>
        <v>0</v>
      </c>
    </row>
    <row r="2009" spans="1:13">
      <c r="A2009" s="8">
        <v>39148</v>
      </c>
      <c r="B2009" s="3">
        <v>3661.55</v>
      </c>
      <c r="C2009" s="3">
        <v>3714.15</v>
      </c>
      <c r="D2009" s="3">
        <v>3568.55</v>
      </c>
      <c r="E2009" s="3">
        <v>3626.85</v>
      </c>
      <c r="F2009" s="3">
        <v>92664441</v>
      </c>
      <c r="G2009" s="3">
        <f t="shared" si="125"/>
        <v>18.344495364712753</v>
      </c>
      <c r="H2009" s="3">
        <f t="shared" si="126"/>
        <v>18.366311502634183</v>
      </c>
      <c r="I2009" s="3">
        <f>COUNTIF(Expirydates!$A$2:$A$233,Analysis!A2009)</f>
        <v>0</v>
      </c>
      <c r="J2009" s="20">
        <f t="shared" si="124"/>
        <v>18.366311502634183</v>
      </c>
      <c r="K2009" s="3">
        <f>COUNTIF(Expirydates!$B$2:$B$233,Analysis!A2009)</f>
        <v>0</v>
      </c>
      <c r="L2009" s="3">
        <f t="shared" si="127"/>
        <v>18.366311502634183</v>
      </c>
      <c r="M2009" s="3">
        <f>COUNTIF(Expirydates!$C$2:$C$233,Analysis!A2009)</f>
        <v>0</v>
      </c>
    </row>
    <row r="2010" spans="1:13">
      <c r="A2010" s="8">
        <v>39147</v>
      </c>
      <c r="B2010" s="3">
        <v>3577.15</v>
      </c>
      <c r="C2010" s="3">
        <v>3679.15</v>
      </c>
      <c r="D2010" s="3">
        <v>3576.65</v>
      </c>
      <c r="E2010" s="3">
        <v>3655.65</v>
      </c>
      <c r="F2010" s="3">
        <v>94708234</v>
      </c>
      <c r="G2010" s="3">
        <f t="shared" si="125"/>
        <v>18.366311502634183</v>
      </c>
      <c r="H2010" s="3">
        <f t="shared" si="126"/>
        <v>18.528438062980811</v>
      </c>
      <c r="I2010" s="3">
        <f>COUNTIF(Expirydates!$A$2:$A$233,Analysis!A2010)</f>
        <v>0</v>
      </c>
      <c r="J2010" s="20">
        <f t="shared" si="124"/>
        <v>18.528438062980811</v>
      </c>
      <c r="K2010" s="3">
        <f>COUNTIF(Expirydates!$B$2:$B$233,Analysis!A2010)</f>
        <v>0</v>
      </c>
      <c r="L2010" s="3">
        <f t="shared" si="127"/>
        <v>18.528438062980811</v>
      </c>
      <c r="M2010" s="3">
        <f>COUNTIF(Expirydates!$C$2:$C$233,Analysis!A2010)</f>
        <v>0</v>
      </c>
    </row>
    <row r="2011" spans="1:13">
      <c r="A2011" s="8">
        <v>39146</v>
      </c>
      <c r="B2011" s="3">
        <v>3726.5</v>
      </c>
      <c r="C2011" s="3">
        <v>3726.65</v>
      </c>
      <c r="D2011" s="3">
        <v>3554.5</v>
      </c>
      <c r="E2011" s="3">
        <v>3576.5</v>
      </c>
      <c r="F2011" s="3">
        <v>111377742</v>
      </c>
      <c r="G2011" s="3">
        <f t="shared" si="125"/>
        <v>18.528438062980811</v>
      </c>
      <c r="H2011" s="3">
        <f t="shared" si="126"/>
        <v>18.414510889484735</v>
      </c>
      <c r="I2011" s="3">
        <f>COUNTIF(Expirydates!$A$2:$A$233,Analysis!A2011)</f>
        <v>0</v>
      </c>
      <c r="J2011" s="20">
        <f t="shared" si="124"/>
        <v>18.414510889484735</v>
      </c>
      <c r="K2011" s="3">
        <f>COUNTIF(Expirydates!$B$2:$B$233,Analysis!A2011)</f>
        <v>0</v>
      </c>
      <c r="L2011" s="3">
        <f t="shared" si="127"/>
        <v>18.414510889484735</v>
      </c>
      <c r="M2011" s="3">
        <f>COUNTIF(Expirydates!$C$2:$C$233,Analysis!A2011)</f>
        <v>0</v>
      </c>
    </row>
    <row r="2012" spans="1:13">
      <c r="A2012" s="8">
        <v>39143</v>
      </c>
      <c r="B2012" s="3">
        <v>3811.65</v>
      </c>
      <c r="C2012" s="3">
        <v>3842.05</v>
      </c>
      <c r="D2012" s="3">
        <v>3711.05</v>
      </c>
      <c r="E2012" s="3">
        <v>3726.75</v>
      </c>
      <c r="F2012" s="3">
        <v>99384914</v>
      </c>
      <c r="G2012" s="3">
        <f t="shared" si="125"/>
        <v>18.414510889484735</v>
      </c>
      <c r="H2012" s="3">
        <f t="shared" si="126"/>
        <v>18.500792298486672</v>
      </c>
      <c r="I2012" s="3">
        <f>COUNTIF(Expirydates!$A$2:$A$233,Analysis!A2012)</f>
        <v>0</v>
      </c>
      <c r="J2012" s="20">
        <f t="shared" si="124"/>
        <v>18.500792298486672</v>
      </c>
      <c r="K2012" s="3">
        <f>COUNTIF(Expirydates!$B$2:$B$233,Analysis!A2012)</f>
        <v>0</v>
      </c>
      <c r="L2012" s="3">
        <f t="shared" si="127"/>
        <v>18.500792298486672</v>
      </c>
      <c r="M2012" s="3">
        <f>COUNTIF(Expirydates!$C$2:$C$233,Analysis!A2012)</f>
        <v>0</v>
      </c>
    </row>
    <row r="2013" spans="1:13">
      <c r="A2013" s="8">
        <v>39142</v>
      </c>
      <c r="B2013" s="3">
        <v>3745.4</v>
      </c>
      <c r="C2013" s="3">
        <v>3818.75</v>
      </c>
      <c r="D2013" s="3">
        <v>3718.15</v>
      </c>
      <c r="E2013" s="3">
        <v>3811.2</v>
      </c>
      <c r="F2013" s="3">
        <v>108340792</v>
      </c>
      <c r="G2013" s="3">
        <f t="shared" si="125"/>
        <v>18.500792298486672</v>
      </c>
      <c r="H2013" s="3">
        <f t="shared" si="126"/>
        <v>18.779059995733061</v>
      </c>
      <c r="I2013" s="3">
        <f>COUNTIF(Expirydates!$A$2:$A$233,Analysis!A2013)</f>
        <v>0</v>
      </c>
      <c r="J2013" s="20">
        <f t="shared" si="124"/>
        <v>18.779059995733061</v>
      </c>
      <c r="K2013" s="3">
        <f>COUNTIF(Expirydates!$B$2:$B$233,Analysis!A2013)</f>
        <v>0</v>
      </c>
      <c r="L2013" s="3">
        <f t="shared" si="127"/>
        <v>18.779059995733061</v>
      </c>
      <c r="M2013" s="3">
        <f>COUNTIF(Expirydates!$C$2:$C$233,Analysis!A2013)</f>
        <v>0</v>
      </c>
    </row>
    <row r="2014" spans="1:13">
      <c r="A2014" s="8">
        <v>39141</v>
      </c>
      <c r="B2014" s="3">
        <v>3893.4</v>
      </c>
      <c r="C2014" s="3">
        <v>3893.4</v>
      </c>
      <c r="D2014" s="3">
        <v>3674.85</v>
      </c>
      <c r="E2014" s="3">
        <v>3745.3</v>
      </c>
      <c r="F2014" s="3">
        <v>143100823</v>
      </c>
      <c r="G2014" s="3">
        <f t="shared" si="125"/>
        <v>18.779059995733061</v>
      </c>
      <c r="H2014" s="3">
        <f t="shared" si="126"/>
        <v>18.144023078792429</v>
      </c>
      <c r="I2014" s="3">
        <f>COUNTIF(Expirydates!$A$2:$A$233,Analysis!A2014)</f>
        <v>0</v>
      </c>
      <c r="J2014" s="20">
        <f t="shared" si="124"/>
        <v>18.144023078792429</v>
      </c>
      <c r="K2014" s="3">
        <f>COUNTIF(Expirydates!$B$2:$B$233,Analysis!A2014)</f>
        <v>0</v>
      </c>
      <c r="L2014" s="3">
        <f t="shared" si="127"/>
        <v>18.144023078792429</v>
      </c>
      <c r="M2014" s="3">
        <f>COUNTIF(Expirydates!$C$2:$C$233,Analysis!A2014)</f>
        <v>0</v>
      </c>
    </row>
    <row r="2015" spans="1:13">
      <c r="A2015" s="8">
        <v>39140</v>
      </c>
      <c r="B2015" s="3">
        <v>3948.05</v>
      </c>
      <c r="C2015" s="3">
        <v>3958</v>
      </c>
      <c r="D2015" s="3">
        <v>3873.85</v>
      </c>
      <c r="E2015" s="3">
        <v>3893.9</v>
      </c>
      <c r="F2015" s="3">
        <v>75831405</v>
      </c>
      <c r="G2015" s="3">
        <f t="shared" si="125"/>
        <v>18.144023078792429</v>
      </c>
      <c r="H2015" s="3">
        <f t="shared" si="126"/>
        <v>18.272160619422312</v>
      </c>
      <c r="I2015" s="3">
        <f>COUNTIF(Expirydates!$A$2:$A$233,Analysis!A2015)</f>
        <v>0</v>
      </c>
      <c r="J2015" s="20">
        <f t="shared" si="124"/>
        <v>18.272160619422312</v>
      </c>
      <c r="K2015" s="3">
        <f>COUNTIF(Expirydates!$B$2:$B$233,Analysis!A2015)</f>
        <v>0</v>
      </c>
      <c r="L2015" s="3">
        <f t="shared" si="127"/>
        <v>18.272160619422312</v>
      </c>
      <c r="M2015" s="3">
        <f>COUNTIF(Expirydates!$C$2:$C$233,Analysis!A2015)</f>
        <v>0</v>
      </c>
    </row>
    <row r="2016" spans="1:13">
      <c r="A2016" s="8">
        <v>39139</v>
      </c>
      <c r="B2016" s="3">
        <v>3939.1</v>
      </c>
      <c r="C2016" s="3">
        <v>3958.9</v>
      </c>
      <c r="D2016" s="3">
        <v>3856.7</v>
      </c>
      <c r="E2016" s="3">
        <v>3942</v>
      </c>
      <c r="F2016" s="3">
        <v>86198266</v>
      </c>
      <c r="G2016" s="3">
        <f t="shared" si="125"/>
        <v>18.272160619422312</v>
      </c>
      <c r="H2016" s="3">
        <f t="shared" si="126"/>
        <v>18.328915240353773</v>
      </c>
      <c r="I2016" s="3">
        <f>COUNTIF(Expirydates!$A$2:$A$233,Analysis!A2016)</f>
        <v>0</v>
      </c>
      <c r="J2016" s="20">
        <f t="shared" si="124"/>
        <v>18.328915240353773</v>
      </c>
      <c r="K2016" s="3">
        <f>COUNTIF(Expirydates!$B$2:$B$233,Analysis!A2016)</f>
        <v>0</v>
      </c>
      <c r="L2016" s="3">
        <f t="shared" si="127"/>
        <v>18.328915240353773</v>
      </c>
      <c r="M2016" s="3">
        <f>COUNTIF(Expirydates!$C$2:$C$233,Analysis!A2016)</f>
        <v>0</v>
      </c>
    </row>
    <row r="2017" spans="1:13">
      <c r="A2017" s="8">
        <v>39136</v>
      </c>
      <c r="B2017" s="3">
        <v>4046</v>
      </c>
      <c r="C2017" s="3">
        <v>4065.45</v>
      </c>
      <c r="D2017" s="3">
        <v>3918.2</v>
      </c>
      <c r="E2017" s="3">
        <v>3938.95</v>
      </c>
      <c r="F2017" s="3">
        <v>91231906</v>
      </c>
      <c r="G2017" s="3">
        <f t="shared" si="125"/>
        <v>18.328915240353773</v>
      </c>
      <c r="H2017" s="3">
        <f t="shared" si="126"/>
        <v>18.610743402620205</v>
      </c>
      <c r="I2017" s="3">
        <f>COUNTIF(Expirydates!$A$2:$A$233,Analysis!A2017)</f>
        <v>0</v>
      </c>
      <c r="J2017" s="20">
        <f t="shared" si="124"/>
        <v>18.610743402620205</v>
      </c>
      <c r="K2017" s="3">
        <f>COUNTIF(Expirydates!$B$2:$B$233,Analysis!A2017)</f>
        <v>1</v>
      </c>
      <c r="L2017" s="3">
        <f t="shared" si="127"/>
        <v>18.610743402620205</v>
      </c>
      <c r="M2017" s="3">
        <f>COUNTIF(Expirydates!$C$2:$C$233,Analysis!A2017)</f>
        <v>0</v>
      </c>
    </row>
    <row r="2018" spans="1:13">
      <c r="A2018" s="8">
        <v>39135</v>
      </c>
      <c r="B2018" s="3">
        <v>4096.6499999999996</v>
      </c>
      <c r="C2018" s="3">
        <v>4126.8999999999996</v>
      </c>
      <c r="D2018" s="3">
        <v>4023.15</v>
      </c>
      <c r="E2018" s="3">
        <v>4040</v>
      </c>
      <c r="F2018" s="3">
        <v>120932537</v>
      </c>
      <c r="G2018" s="3">
        <f t="shared" si="125"/>
        <v>18.610743402620205</v>
      </c>
      <c r="H2018" s="3">
        <f t="shared" si="126"/>
        <v>18.101765611404559</v>
      </c>
      <c r="I2018" s="3">
        <f>COUNTIF(Expirydates!$A$2:$A$233,Analysis!A2018)</f>
        <v>1</v>
      </c>
      <c r="J2018" s="20">
        <f t="shared" si="124"/>
        <v>18.101765611404559</v>
      </c>
      <c r="K2018" s="3">
        <f>COUNTIF(Expirydates!$B$2:$B$233,Analysis!A2018)</f>
        <v>0</v>
      </c>
      <c r="L2018" s="3">
        <f t="shared" si="127"/>
        <v>18.101765611404559</v>
      </c>
      <c r="M2018" s="3">
        <f>COUNTIF(Expirydates!$C$2:$C$233,Analysis!A2018)</f>
        <v>0</v>
      </c>
    </row>
    <row r="2019" spans="1:13">
      <c r="A2019" s="8">
        <v>39134</v>
      </c>
      <c r="B2019" s="3">
        <v>4107.1499999999996</v>
      </c>
      <c r="C2019" s="3">
        <v>4132.8</v>
      </c>
      <c r="D2019" s="3">
        <v>4080.9</v>
      </c>
      <c r="E2019" s="3">
        <v>4096.2</v>
      </c>
      <c r="F2019" s="3">
        <v>72693724</v>
      </c>
      <c r="G2019" s="3">
        <f t="shared" si="125"/>
        <v>18.101765611404559</v>
      </c>
      <c r="H2019" s="3">
        <f t="shared" si="126"/>
        <v>17.962383447440104</v>
      </c>
      <c r="I2019" s="3">
        <f>COUNTIF(Expirydates!$A$2:$A$233,Analysis!A2019)</f>
        <v>0</v>
      </c>
      <c r="J2019" s="20">
        <f t="shared" si="124"/>
        <v>17.962383447440104</v>
      </c>
      <c r="K2019" s="3">
        <f>COUNTIF(Expirydates!$B$2:$B$233,Analysis!A2019)</f>
        <v>0</v>
      </c>
      <c r="L2019" s="3">
        <f t="shared" si="127"/>
        <v>17.962383447440104</v>
      </c>
      <c r="M2019" s="3">
        <f>COUNTIF(Expirydates!$C$2:$C$233,Analysis!A2019)</f>
        <v>0</v>
      </c>
    </row>
    <row r="2020" spans="1:13">
      <c r="A2020" s="8">
        <v>39133</v>
      </c>
      <c r="B2020" s="3">
        <v>4164.8500000000004</v>
      </c>
      <c r="C2020" s="3">
        <v>4175.45</v>
      </c>
      <c r="D2020" s="3">
        <v>4099.55</v>
      </c>
      <c r="E2020" s="3">
        <v>4106.95</v>
      </c>
      <c r="F2020" s="3">
        <v>63235945</v>
      </c>
      <c r="G2020" s="3">
        <f t="shared" si="125"/>
        <v>17.962383447440104</v>
      </c>
      <c r="H2020" s="3">
        <f t="shared" si="126"/>
        <v>17.900126651719926</v>
      </c>
      <c r="I2020" s="3">
        <f>COUNTIF(Expirydates!$A$2:$A$233,Analysis!A2020)</f>
        <v>0</v>
      </c>
      <c r="J2020" s="20">
        <f t="shared" si="124"/>
        <v>17.900126651719926</v>
      </c>
      <c r="K2020" s="3">
        <f>COUNTIF(Expirydates!$B$2:$B$233,Analysis!A2020)</f>
        <v>0</v>
      </c>
      <c r="L2020" s="3">
        <f t="shared" si="127"/>
        <v>17.900126651719926</v>
      </c>
      <c r="M2020" s="3">
        <f>COUNTIF(Expirydates!$C$2:$C$233,Analysis!A2020)</f>
        <v>0</v>
      </c>
    </row>
    <row r="2021" spans="1:13">
      <c r="A2021" s="8">
        <v>39132</v>
      </c>
      <c r="B2021" s="3">
        <v>4149.25</v>
      </c>
      <c r="C2021" s="3">
        <v>4177.7</v>
      </c>
      <c r="D2021" s="3">
        <v>4149.25</v>
      </c>
      <c r="E2021" s="3">
        <v>4164.55</v>
      </c>
      <c r="F2021" s="3">
        <v>59419122</v>
      </c>
      <c r="G2021" s="3">
        <f t="shared" si="125"/>
        <v>17.900126651719926</v>
      </c>
      <c r="H2021" s="3">
        <f t="shared" si="126"/>
        <v>18.163778591951392</v>
      </c>
      <c r="I2021" s="3">
        <f>COUNTIF(Expirydates!$A$2:$A$233,Analysis!A2021)</f>
        <v>0</v>
      </c>
      <c r="J2021" s="20">
        <f t="shared" si="124"/>
        <v>18.163778591951392</v>
      </c>
      <c r="K2021" s="3">
        <f>COUNTIF(Expirydates!$B$2:$B$233,Analysis!A2021)</f>
        <v>0</v>
      </c>
      <c r="L2021" s="3">
        <f t="shared" si="127"/>
        <v>18.163778591951392</v>
      </c>
      <c r="M2021" s="3">
        <f>COUNTIF(Expirydates!$C$2:$C$233,Analysis!A2021)</f>
        <v>0</v>
      </c>
    </row>
    <row r="2022" spans="1:13">
      <c r="A2022" s="8">
        <v>39128</v>
      </c>
      <c r="B2022" s="3">
        <v>4046.8</v>
      </c>
      <c r="C2022" s="3">
        <v>4155.7</v>
      </c>
      <c r="D2022" s="3">
        <v>4046.8</v>
      </c>
      <c r="E2022" s="3">
        <v>4146.2</v>
      </c>
      <c r="F2022" s="3">
        <v>77344389</v>
      </c>
      <c r="G2022" s="3">
        <f t="shared" si="125"/>
        <v>18.163778591951392</v>
      </c>
      <c r="H2022" s="3">
        <f t="shared" si="126"/>
        <v>18.223179817238815</v>
      </c>
      <c r="I2022" s="3">
        <f>COUNTIF(Expirydates!$A$2:$A$233,Analysis!A2022)</f>
        <v>0</v>
      </c>
      <c r="J2022" s="20">
        <f t="shared" si="124"/>
        <v>18.223179817238815</v>
      </c>
      <c r="K2022" s="3">
        <f>COUNTIF(Expirydates!$B$2:$B$233,Analysis!A2022)</f>
        <v>0</v>
      </c>
      <c r="L2022" s="3">
        <f t="shared" si="127"/>
        <v>18.223179817238815</v>
      </c>
      <c r="M2022" s="3">
        <f>COUNTIF(Expirydates!$C$2:$C$233,Analysis!A2022)</f>
        <v>1</v>
      </c>
    </row>
    <row r="2023" spans="1:13">
      <c r="A2023" s="8">
        <v>39127</v>
      </c>
      <c r="B2023" s="3">
        <v>4044.9</v>
      </c>
      <c r="C2023" s="3">
        <v>4057.35</v>
      </c>
      <c r="D2023" s="3">
        <v>3965.2</v>
      </c>
      <c r="E2023" s="3">
        <v>4047.1</v>
      </c>
      <c r="F2023" s="3">
        <v>82077938</v>
      </c>
      <c r="G2023" s="3">
        <f t="shared" si="125"/>
        <v>18.223179817238815</v>
      </c>
      <c r="H2023" s="3">
        <f t="shared" si="126"/>
        <v>18.399337253536107</v>
      </c>
      <c r="I2023" s="3">
        <f>COUNTIF(Expirydates!$A$2:$A$233,Analysis!A2023)</f>
        <v>0</v>
      </c>
      <c r="J2023" s="20">
        <f t="shared" si="124"/>
        <v>18.399337253536107</v>
      </c>
      <c r="K2023" s="3">
        <f>COUNTIF(Expirydates!$B$2:$B$233,Analysis!A2023)</f>
        <v>0</v>
      </c>
      <c r="L2023" s="3">
        <f t="shared" si="127"/>
        <v>18.399337253536107</v>
      </c>
      <c r="M2023" s="3">
        <f>COUNTIF(Expirydates!$C$2:$C$233,Analysis!A2023)</f>
        <v>0</v>
      </c>
    </row>
    <row r="2024" spans="1:13">
      <c r="A2024" s="8">
        <v>39126</v>
      </c>
      <c r="B2024" s="3">
        <v>4069.1</v>
      </c>
      <c r="C2024" s="3">
        <v>4132.7</v>
      </c>
      <c r="D2024" s="3">
        <v>3998.3</v>
      </c>
      <c r="E2024" s="3">
        <v>4044.55</v>
      </c>
      <c r="F2024" s="3">
        <v>97888267</v>
      </c>
      <c r="G2024" s="3">
        <f t="shared" si="125"/>
        <v>18.399337253536107</v>
      </c>
      <c r="H2024" s="3">
        <f t="shared" si="126"/>
        <v>18.331057555514352</v>
      </c>
      <c r="I2024" s="3">
        <f>COUNTIF(Expirydates!$A$2:$A$233,Analysis!A2024)</f>
        <v>0</v>
      </c>
      <c r="J2024" s="20">
        <f t="shared" si="124"/>
        <v>18.331057555514352</v>
      </c>
      <c r="K2024" s="3">
        <f>COUNTIF(Expirydates!$B$2:$B$233,Analysis!A2024)</f>
        <v>0</v>
      </c>
      <c r="L2024" s="3">
        <f t="shared" si="127"/>
        <v>18.331057555514352</v>
      </c>
      <c r="M2024" s="3">
        <f>COUNTIF(Expirydates!$C$2:$C$233,Analysis!A2024)</f>
        <v>0</v>
      </c>
    </row>
    <row r="2025" spans="1:13">
      <c r="A2025" s="8">
        <v>39125</v>
      </c>
      <c r="B2025" s="3">
        <v>4187.2</v>
      </c>
      <c r="C2025" s="3">
        <v>4187.2</v>
      </c>
      <c r="D2025" s="3">
        <v>4044.35</v>
      </c>
      <c r="E2025" s="3">
        <v>4058.3</v>
      </c>
      <c r="F2025" s="3">
        <v>91427563</v>
      </c>
      <c r="G2025" s="3">
        <f t="shared" si="125"/>
        <v>18.331057555514352</v>
      </c>
      <c r="H2025" s="3">
        <f t="shared" si="126"/>
        <v>18.006786016223362</v>
      </c>
      <c r="I2025" s="3">
        <f>COUNTIF(Expirydates!$A$2:$A$233,Analysis!A2025)</f>
        <v>0</v>
      </c>
      <c r="J2025" s="20">
        <f t="shared" si="124"/>
        <v>18.006786016223362</v>
      </c>
      <c r="K2025" s="3">
        <f>COUNTIF(Expirydates!$B$2:$B$233,Analysis!A2025)</f>
        <v>0</v>
      </c>
      <c r="L2025" s="3">
        <f t="shared" si="127"/>
        <v>18.006786016223362</v>
      </c>
      <c r="M2025" s="3">
        <f>COUNTIF(Expirydates!$C$2:$C$233,Analysis!A2025)</f>
        <v>0</v>
      </c>
    </row>
    <row r="2026" spans="1:13">
      <c r="A2026" s="8">
        <v>39122</v>
      </c>
      <c r="B2026" s="3">
        <v>4223.5</v>
      </c>
      <c r="C2026" s="3">
        <v>4239.2</v>
      </c>
      <c r="D2026" s="3">
        <v>4171.8</v>
      </c>
      <c r="E2026" s="3">
        <v>4187.3999999999996</v>
      </c>
      <c r="F2026" s="3">
        <v>66107054</v>
      </c>
      <c r="G2026" s="3">
        <f t="shared" si="125"/>
        <v>18.006786016223362</v>
      </c>
      <c r="H2026" s="3">
        <f t="shared" si="126"/>
        <v>18.056255601806956</v>
      </c>
      <c r="I2026" s="3">
        <f>COUNTIF(Expirydates!$A$2:$A$233,Analysis!A2026)</f>
        <v>0</v>
      </c>
      <c r="J2026" s="20">
        <f t="shared" si="124"/>
        <v>18.056255601806956</v>
      </c>
      <c r="K2026" s="3">
        <f>COUNTIF(Expirydates!$B$2:$B$233,Analysis!A2026)</f>
        <v>0</v>
      </c>
      <c r="L2026" s="3">
        <f t="shared" si="127"/>
        <v>18.056255601806956</v>
      </c>
      <c r="M2026" s="3">
        <f>COUNTIF(Expirydates!$C$2:$C$233,Analysis!A2026)</f>
        <v>0</v>
      </c>
    </row>
    <row r="2027" spans="1:13">
      <c r="A2027" s="8">
        <v>39121</v>
      </c>
      <c r="B2027" s="3">
        <v>4232</v>
      </c>
      <c r="C2027" s="3">
        <v>4245.3</v>
      </c>
      <c r="D2027" s="3">
        <v>4188.45</v>
      </c>
      <c r="E2027" s="3">
        <v>4223.3999999999996</v>
      </c>
      <c r="F2027" s="3">
        <v>69459583</v>
      </c>
      <c r="G2027" s="3">
        <f t="shared" si="125"/>
        <v>18.056255601806956</v>
      </c>
      <c r="H2027" s="3">
        <f t="shared" si="126"/>
        <v>18.015749648234202</v>
      </c>
      <c r="I2027" s="3">
        <f>COUNTIF(Expirydates!$A$2:$A$233,Analysis!A2027)</f>
        <v>0</v>
      </c>
      <c r="J2027" s="20">
        <f t="shared" si="124"/>
        <v>18.015749648234202</v>
      </c>
      <c r="K2027" s="3">
        <f>COUNTIF(Expirydates!$B$2:$B$233,Analysis!A2027)</f>
        <v>0</v>
      </c>
      <c r="L2027" s="3">
        <f t="shared" si="127"/>
        <v>18.015749648234202</v>
      </c>
      <c r="M2027" s="3">
        <f>COUNTIF(Expirydates!$C$2:$C$233,Analysis!A2027)</f>
        <v>0</v>
      </c>
    </row>
    <row r="2028" spans="1:13">
      <c r="A2028" s="8">
        <v>39120</v>
      </c>
      <c r="B2028" s="3">
        <v>4198.2</v>
      </c>
      <c r="C2028" s="3">
        <v>4232.3</v>
      </c>
      <c r="D2028" s="3">
        <v>4192.8500000000004</v>
      </c>
      <c r="E2028" s="3">
        <v>4224.25</v>
      </c>
      <c r="F2028" s="3">
        <v>66702277</v>
      </c>
      <c r="G2028" s="3">
        <f t="shared" si="125"/>
        <v>18.015749648234202</v>
      </c>
      <c r="H2028" s="3">
        <f t="shared" si="126"/>
        <v>17.97634819868161</v>
      </c>
      <c r="I2028" s="3">
        <f>COUNTIF(Expirydates!$A$2:$A$233,Analysis!A2028)</f>
        <v>0</v>
      </c>
      <c r="J2028" s="20">
        <f t="shared" si="124"/>
        <v>17.97634819868161</v>
      </c>
      <c r="K2028" s="3">
        <f>COUNTIF(Expirydates!$B$2:$B$233,Analysis!A2028)</f>
        <v>0</v>
      </c>
      <c r="L2028" s="3">
        <f t="shared" si="127"/>
        <v>17.97634819868161</v>
      </c>
      <c r="M2028" s="3">
        <f>COUNTIF(Expirydates!$C$2:$C$233,Analysis!A2028)</f>
        <v>0</v>
      </c>
    </row>
    <row r="2029" spans="1:13">
      <c r="A2029" s="8">
        <v>39119</v>
      </c>
      <c r="B2029" s="3">
        <v>4216.55</v>
      </c>
      <c r="C2029" s="3">
        <v>4228.1499999999996</v>
      </c>
      <c r="D2029" s="3">
        <v>4186.1499999999996</v>
      </c>
      <c r="E2029" s="3">
        <v>4195.8999999999996</v>
      </c>
      <c r="F2029" s="3">
        <v>64125214</v>
      </c>
      <c r="G2029" s="3">
        <f t="shared" si="125"/>
        <v>17.97634819868161</v>
      </c>
      <c r="H2029" s="3">
        <f t="shared" si="126"/>
        <v>17.945512167300095</v>
      </c>
      <c r="I2029" s="3">
        <f>COUNTIF(Expirydates!$A$2:$A$233,Analysis!A2029)</f>
        <v>0</v>
      </c>
      <c r="J2029" s="20">
        <f t="shared" si="124"/>
        <v>17.945512167300095</v>
      </c>
      <c r="K2029" s="3">
        <f>COUNTIF(Expirydates!$B$2:$B$233,Analysis!A2029)</f>
        <v>0</v>
      </c>
      <c r="L2029" s="3">
        <f t="shared" si="127"/>
        <v>17.945512167300095</v>
      </c>
      <c r="M2029" s="3">
        <f>COUNTIF(Expirydates!$C$2:$C$233,Analysis!A2029)</f>
        <v>0</v>
      </c>
    </row>
    <row r="2030" spans="1:13">
      <c r="A2030" s="8">
        <v>39118</v>
      </c>
      <c r="B2030" s="3">
        <v>4193.1499999999996</v>
      </c>
      <c r="C2030" s="3">
        <v>4219</v>
      </c>
      <c r="D2030" s="3">
        <v>4170</v>
      </c>
      <c r="E2030" s="3">
        <v>4215.3500000000004</v>
      </c>
      <c r="F2030" s="3">
        <v>62178023</v>
      </c>
      <c r="G2030" s="3">
        <f t="shared" si="125"/>
        <v>17.945512167300095</v>
      </c>
      <c r="H2030" s="3">
        <f t="shared" si="126"/>
        <v>18.343227473291158</v>
      </c>
      <c r="I2030" s="3">
        <f>COUNTIF(Expirydates!$A$2:$A$233,Analysis!A2030)</f>
        <v>0</v>
      </c>
      <c r="J2030" s="20">
        <f t="shared" si="124"/>
        <v>18.343227473291158</v>
      </c>
      <c r="K2030" s="3">
        <f>COUNTIF(Expirydates!$B$2:$B$233,Analysis!A2030)</f>
        <v>0</v>
      </c>
      <c r="L2030" s="3">
        <f t="shared" si="127"/>
        <v>18.343227473291158</v>
      </c>
      <c r="M2030" s="3">
        <f>COUNTIF(Expirydates!$C$2:$C$233,Analysis!A2030)</f>
        <v>0</v>
      </c>
    </row>
    <row r="2031" spans="1:13">
      <c r="A2031" s="8">
        <v>39115</v>
      </c>
      <c r="B2031" s="3">
        <v>4140.2</v>
      </c>
      <c r="C2031" s="3">
        <v>4198.7</v>
      </c>
      <c r="D2031" s="3">
        <v>4132.95</v>
      </c>
      <c r="E2031" s="3">
        <v>4183.5</v>
      </c>
      <c r="F2031" s="3">
        <v>92547027</v>
      </c>
      <c r="G2031" s="3">
        <f t="shared" si="125"/>
        <v>18.343227473291158</v>
      </c>
      <c r="H2031" s="3">
        <f t="shared" si="126"/>
        <v>18.112254293696569</v>
      </c>
      <c r="I2031" s="3">
        <f>COUNTIF(Expirydates!$A$2:$A$233,Analysis!A2031)</f>
        <v>0</v>
      </c>
      <c r="J2031" s="20">
        <f t="shared" si="124"/>
        <v>18.112254293696569</v>
      </c>
      <c r="K2031" s="3">
        <f>COUNTIF(Expirydates!$B$2:$B$233,Analysis!A2031)</f>
        <v>0</v>
      </c>
      <c r="L2031" s="3">
        <f t="shared" si="127"/>
        <v>18.112254293696569</v>
      </c>
      <c r="M2031" s="3">
        <f>COUNTIF(Expirydates!$C$2:$C$233,Analysis!A2031)</f>
        <v>0</v>
      </c>
    </row>
    <row r="2032" spans="1:13">
      <c r="A2032" s="8">
        <v>39114</v>
      </c>
      <c r="B2032" s="3">
        <v>4083.4</v>
      </c>
      <c r="C2032" s="3">
        <v>4141.6000000000004</v>
      </c>
      <c r="D2032" s="3">
        <v>4081.1</v>
      </c>
      <c r="E2032" s="3">
        <v>4137.2</v>
      </c>
      <c r="F2032" s="3">
        <v>73460198</v>
      </c>
      <c r="G2032" s="3">
        <f t="shared" si="125"/>
        <v>18.112254293696569</v>
      </c>
      <c r="H2032" s="3">
        <f t="shared" si="126"/>
        <v>18.560378336431025</v>
      </c>
      <c r="I2032" s="3">
        <f>COUNTIF(Expirydates!$A$2:$A$233,Analysis!A2032)</f>
        <v>0</v>
      </c>
      <c r="J2032" s="20">
        <f t="shared" si="124"/>
        <v>18.560378336431025</v>
      </c>
      <c r="K2032" s="3">
        <f>COUNTIF(Expirydates!$B$2:$B$233,Analysis!A2032)</f>
        <v>0</v>
      </c>
      <c r="L2032" s="3">
        <f t="shared" si="127"/>
        <v>18.560378336431025</v>
      </c>
      <c r="M2032" s="3">
        <f>COUNTIF(Expirydates!$C$2:$C$233,Analysis!A2032)</f>
        <v>0</v>
      </c>
    </row>
    <row r="2033" spans="1:13">
      <c r="A2033" s="8">
        <v>39113</v>
      </c>
      <c r="B2033" s="3">
        <v>4123.8500000000004</v>
      </c>
      <c r="C2033" s="3">
        <v>4137.8500000000004</v>
      </c>
      <c r="D2033" s="3">
        <v>4068.55</v>
      </c>
      <c r="E2033" s="3">
        <v>4082.7</v>
      </c>
      <c r="F2033" s="3">
        <v>114992600</v>
      </c>
      <c r="G2033" s="3">
        <f t="shared" si="125"/>
        <v>18.560378336431025</v>
      </c>
      <c r="H2033" s="3">
        <f t="shared" si="126"/>
        <v>18.368821152406738</v>
      </c>
      <c r="I2033" s="3">
        <f>COUNTIF(Expirydates!$A$2:$A$233,Analysis!A2033)</f>
        <v>0</v>
      </c>
      <c r="J2033" s="20">
        <f t="shared" si="124"/>
        <v>18.368821152406738</v>
      </c>
      <c r="K2033" s="3">
        <f>COUNTIF(Expirydates!$B$2:$B$233,Analysis!A2033)</f>
        <v>0</v>
      </c>
      <c r="L2033" s="3">
        <f t="shared" si="127"/>
        <v>18.368821152406738</v>
      </c>
      <c r="M2033" s="3">
        <f>COUNTIF(Expirydates!$C$2:$C$233,Analysis!A2033)</f>
        <v>0</v>
      </c>
    </row>
    <row r="2034" spans="1:13">
      <c r="A2034" s="8">
        <v>39111</v>
      </c>
      <c r="B2034" s="3">
        <v>4148.3999999999996</v>
      </c>
      <c r="C2034" s="3">
        <v>4167.1499999999996</v>
      </c>
      <c r="D2034" s="3">
        <v>4115.75</v>
      </c>
      <c r="E2034" s="3">
        <v>4124.45</v>
      </c>
      <c r="F2034" s="3">
        <v>94946217</v>
      </c>
      <c r="G2034" s="3">
        <f t="shared" si="125"/>
        <v>18.368821152406738</v>
      </c>
      <c r="H2034" s="3">
        <f t="shared" si="126"/>
        <v>18.689870545965309</v>
      </c>
      <c r="I2034" s="3">
        <f>COUNTIF(Expirydates!$A$2:$A$233,Analysis!A2034)</f>
        <v>0</v>
      </c>
      <c r="J2034" s="20">
        <f t="shared" si="124"/>
        <v>18.689870545965309</v>
      </c>
      <c r="K2034" s="3">
        <f>COUNTIF(Expirydates!$B$2:$B$233,Analysis!A2034)</f>
        <v>0</v>
      </c>
      <c r="L2034" s="3">
        <f t="shared" si="127"/>
        <v>18.689870545965309</v>
      </c>
      <c r="M2034" s="3">
        <f>COUNTIF(Expirydates!$C$2:$C$233,Analysis!A2034)</f>
        <v>0</v>
      </c>
    </row>
    <row r="2035" spans="1:13">
      <c r="A2035" s="8">
        <v>39107</v>
      </c>
      <c r="B2035" s="3">
        <v>4092.05</v>
      </c>
      <c r="C2035" s="3">
        <v>4157.95</v>
      </c>
      <c r="D2035" s="3">
        <v>4090.1</v>
      </c>
      <c r="E2035" s="3">
        <v>4147.7</v>
      </c>
      <c r="F2035" s="3">
        <v>130890355</v>
      </c>
      <c r="G2035" s="3">
        <f t="shared" si="125"/>
        <v>18.689870545965309</v>
      </c>
      <c r="H2035" s="3">
        <f t="shared" si="126"/>
        <v>18.31862936926537</v>
      </c>
      <c r="I2035" s="3">
        <f>COUNTIF(Expirydates!$A$2:$A$233,Analysis!A2035)</f>
        <v>1</v>
      </c>
      <c r="J2035" s="20">
        <f t="shared" si="124"/>
        <v>18.31862936926537</v>
      </c>
      <c r="K2035" s="3">
        <f>COUNTIF(Expirydates!$B$2:$B$233,Analysis!A2035)</f>
        <v>0</v>
      </c>
      <c r="L2035" s="3">
        <f t="shared" si="127"/>
        <v>18.31862936926537</v>
      </c>
      <c r="M2035" s="3">
        <f>COUNTIF(Expirydates!$C$2:$C$233,Analysis!A2035)</f>
        <v>0</v>
      </c>
    </row>
    <row r="2036" spans="1:13">
      <c r="A2036" s="8">
        <v>39106</v>
      </c>
      <c r="B2036" s="3">
        <v>4066.6</v>
      </c>
      <c r="C2036" s="3">
        <v>4098.25</v>
      </c>
      <c r="D2036" s="3">
        <v>4065.75</v>
      </c>
      <c r="E2036" s="3">
        <v>4089.9</v>
      </c>
      <c r="F2036" s="3">
        <v>90298316</v>
      </c>
      <c r="G2036" s="3">
        <f t="shared" si="125"/>
        <v>18.31862936926537</v>
      </c>
      <c r="H2036" s="3">
        <f t="shared" si="126"/>
        <v>18.203056893522298</v>
      </c>
      <c r="I2036" s="3">
        <f>COUNTIF(Expirydates!$A$2:$A$233,Analysis!A2036)</f>
        <v>0</v>
      </c>
      <c r="J2036" s="20">
        <f t="shared" si="124"/>
        <v>18.203056893522298</v>
      </c>
      <c r="K2036" s="3">
        <f>COUNTIF(Expirydates!$B$2:$B$233,Analysis!A2036)</f>
        <v>0</v>
      </c>
      <c r="L2036" s="3">
        <f t="shared" si="127"/>
        <v>18.203056893522298</v>
      </c>
      <c r="M2036" s="3">
        <f>COUNTIF(Expirydates!$C$2:$C$233,Analysis!A2036)</f>
        <v>0</v>
      </c>
    </row>
    <row r="2037" spans="1:13">
      <c r="A2037" s="8">
        <v>39105</v>
      </c>
      <c r="B2037" s="3">
        <v>4102.6499999999996</v>
      </c>
      <c r="C2037" s="3">
        <v>4105.1000000000004</v>
      </c>
      <c r="D2037" s="3">
        <v>4056.45</v>
      </c>
      <c r="E2037" s="3">
        <v>4066.1</v>
      </c>
      <c r="F2037" s="3">
        <v>80442797</v>
      </c>
      <c r="G2037" s="3">
        <f t="shared" si="125"/>
        <v>18.203056893522298</v>
      </c>
      <c r="H2037" s="3">
        <f t="shared" si="126"/>
        <v>17.970618602949418</v>
      </c>
      <c r="I2037" s="3">
        <f>COUNTIF(Expirydates!$A$2:$A$233,Analysis!A2037)</f>
        <v>0</v>
      </c>
      <c r="J2037" s="20">
        <f t="shared" si="124"/>
        <v>17.970618602949418</v>
      </c>
      <c r="K2037" s="3">
        <f>COUNTIF(Expirydates!$B$2:$B$233,Analysis!A2037)</f>
        <v>0</v>
      </c>
      <c r="L2037" s="3">
        <f t="shared" si="127"/>
        <v>17.970618602949418</v>
      </c>
      <c r="M2037" s="3">
        <f>COUNTIF(Expirydates!$C$2:$C$233,Analysis!A2037)</f>
        <v>0</v>
      </c>
    </row>
    <row r="2038" spans="1:13">
      <c r="A2038" s="8">
        <v>39104</v>
      </c>
      <c r="B2038" s="3">
        <v>4089.6</v>
      </c>
      <c r="C2038" s="3">
        <v>4114.5</v>
      </c>
      <c r="D2038" s="3">
        <v>4069.95</v>
      </c>
      <c r="E2038" s="3">
        <v>4102.45</v>
      </c>
      <c r="F2038" s="3">
        <v>63758853</v>
      </c>
      <c r="G2038" s="3">
        <f t="shared" si="125"/>
        <v>17.970618602949418</v>
      </c>
      <c r="H2038" s="3">
        <f t="shared" si="126"/>
        <v>18.264674279888915</v>
      </c>
      <c r="I2038" s="3">
        <f>COUNTIF(Expirydates!$A$2:$A$233,Analysis!A2038)</f>
        <v>0</v>
      </c>
      <c r="J2038" s="20">
        <f t="shared" si="124"/>
        <v>18.264674279888915</v>
      </c>
      <c r="K2038" s="3">
        <f>COUNTIF(Expirydates!$B$2:$B$233,Analysis!A2038)</f>
        <v>0</v>
      </c>
      <c r="L2038" s="3">
        <f t="shared" si="127"/>
        <v>18.264674279888915</v>
      </c>
      <c r="M2038" s="3">
        <f>COUNTIF(Expirydates!$C$2:$C$233,Analysis!A2038)</f>
        <v>0</v>
      </c>
    </row>
    <row r="2039" spans="1:13">
      <c r="A2039" s="8">
        <v>39101</v>
      </c>
      <c r="B2039" s="3">
        <v>4126</v>
      </c>
      <c r="C2039" s="3">
        <v>4137.1499999999996</v>
      </c>
      <c r="D2039" s="3">
        <v>4058.35</v>
      </c>
      <c r="E2039" s="3">
        <v>4090.15</v>
      </c>
      <c r="F2039" s="3">
        <v>85555366</v>
      </c>
      <c r="G2039" s="3">
        <f t="shared" si="125"/>
        <v>18.264674279888915</v>
      </c>
      <c r="H2039" s="3">
        <f t="shared" si="126"/>
        <v>18.141579669205299</v>
      </c>
      <c r="I2039" s="3">
        <f>COUNTIF(Expirydates!$A$2:$A$233,Analysis!A2039)</f>
        <v>0</v>
      </c>
      <c r="J2039" s="20">
        <f t="shared" si="124"/>
        <v>18.141579669205299</v>
      </c>
      <c r="K2039" s="3">
        <f>COUNTIF(Expirydates!$B$2:$B$233,Analysis!A2039)</f>
        <v>0</v>
      </c>
      <c r="L2039" s="3">
        <f t="shared" si="127"/>
        <v>18.141579669205299</v>
      </c>
      <c r="M2039" s="3">
        <f>COUNTIF(Expirydates!$C$2:$C$233,Analysis!A2039)</f>
        <v>0</v>
      </c>
    </row>
    <row r="2040" spans="1:13">
      <c r="A2040" s="8">
        <v>39100</v>
      </c>
      <c r="B2040" s="3">
        <v>4075.2</v>
      </c>
      <c r="C2040" s="3">
        <v>4140.25</v>
      </c>
      <c r="D2040" s="3">
        <v>4075.2</v>
      </c>
      <c r="E2040" s="3">
        <v>4109.05</v>
      </c>
      <c r="F2040" s="3">
        <v>75646344</v>
      </c>
      <c r="G2040" s="3">
        <f t="shared" si="125"/>
        <v>18.141579669205299</v>
      </c>
      <c r="H2040" s="3">
        <f t="shared" si="126"/>
        <v>17.894299134131753</v>
      </c>
      <c r="I2040" s="3">
        <f>COUNTIF(Expirydates!$A$2:$A$233,Analysis!A2040)</f>
        <v>0</v>
      </c>
      <c r="J2040" s="20">
        <f t="shared" si="124"/>
        <v>17.894299134131753</v>
      </c>
      <c r="K2040" s="3">
        <f>COUNTIF(Expirydates!$B$2:$B$233,Analysis!A2040)</f>
        <v>0</v>
      </c>
      <c r="L2040" s="3">
        <f t="shared" si="127"/>
        <v>17.894299134131753</v>
      </c>
      <c r="M2040" s="3">
        <f>COUNTIF(Expirydates!$C$2:$C$233,Analysis!A2040)</f>
        <v>1</v>
      </c>
    </row>
    <row r="2041" spans="1:13">
      <c r="A2041" s="8">
        <v>39099</v>
      </c>
      <c r="B2041" s="3">
        <v>4084.9</v>
      </c>
      <c r="C2041" s="3">
        <v>4096.75</v>
      </c>
      <c r="D2041" s="3">
        <v>4071.55</v>
      </c>
      <c r="E2041" s="3">
        <v>4076.45</v>
      </c>
      <c r="F2041" s="3">
        <v>59073863</v>
      </c>
      <c r="G2041" s="3">
        <f t="shared" si="125"/>
        <v>17.894299134131753</v>
      </c>
      <c r="H2041" s="3">
        <f t="shared" si="126"/>
        <v>17.914034042979438</v>
      </c>
      <c r="I2041" s="3">
        <f>COUNTIF(Expirydates!$A$2:$A$233,Analysis!A2041)</f>
        <v>0</v>
      </c>
      <c r="J2041" s="20">
        <f t="shared" si="124"/>
        <v>17.914034042979438</v>
      </c>
      <c r="K2041" s="3">
        <f>COUNTIF(Expirydates!$B$2:$B$233,Analysis!A2041)</f>
        <v>0</v>
      </c>
      <c r="L2041" s="3">
        <f t="shared" si="127"/>
        <v>17.914034042979438</v>
      </c>
      <c r="M2041" s="3">
        <f>COUNTIF(Expirydates!$C$2:$C$233,Analysis!A2041)</f>
        <v>0</v>
      </c>
    </row>
    <row r="2042" spans="1:13">
      <c r="A2042" s="8">
        <v>39098</v>
      </c>
      <c r="B2042" s="3">
        <v>4090.7</v>
      </c>
      <c r="C2042" s="3">
        <v>4107.45</v>
      </c>
      <c r="D2042" s="3">
        <v>4067.9</v>
      </c>
      <c r="E2042" s="3">
        <v>4080.5</v>
      </c>
      <c r="F2042" s="3">
        <v>60251260</v>
      </c>
      <c r="G2042" s="3">
        <f t="shared" si="125"/>
        <v>17.914034042979438</v>
      </c>
      <c r="H2042" s="3">
        <f t="shared" si="126"/>
        <v>18.218857356618351</v>
      </c>
      <c r="I2042" s="3">
        <f>COUNTIF(Expirydates!$A$2:$A$233,Analysis!A2042)</f>
        <v>0</v>
      </c>
      <c r="J2042" s="20">
        <f t="shared" si="124"/>
        <v>18.218857356618351</v>
      </c>
      <c r="K2042" s="3">
        <f>COUNTIF(Expirydates!$B$2:$B$233,Analysis!A2042)</f>
        <v>0</v>
      </c>
      <c r="L2042" s="3">
        <f t="shared" si="127"/>
        <v>18.218857356618351</v>
      </c>
      <c r="M2042" s="3">
        <f>COUNTIF(Expirydates!$C$2:$C$233,Analysis!A2042)</f>
        <v>0</v>
      </c>
    </row>
    <row r="2043" spans="1:13">
      <c r="A2043" s="8">
        <v>39097</v>
      </c>
      <c r="B2043" s="3">
        <v>4052.85</v>
      </c>
      <c r="C2043" s="3">
        <v>4099.6499999999996</v>
      </c>
      <c r="D2043" s="3">
        <v>4052.4</v>
      </c>
      <c r="E2043" s="3">
        <v>4078.4</v>
      </c>
      <c r="F2043" s="3">
        <v>81723925</v>
      </c>
      <c r="G2043" s="3">
        <f t="shared" si="125"/>
        <v>18.218857356618351</v>
      </c>
      <c r="H2043" s="3">
        <f t="shared" si="126"/>
        <v>18.214431083856326</v>
      </c>
      <c r="I2043" s="3">
        <f>COUNTIF(Expirydates!$A$2:$A$233,Analysis!A2043)</f>
        <v>0</v>
      </c>
      <c r="J2043" s="20">
        <f t="shared" si="124"/>
        <v>18.214431083856326</v>
      </c>
      <c r="K2043" s="3">
        <f>COUNTIF(Expirydates!$B$2:$B$233,Analysis!A2043)</f>
        <v>0</v>
      </c>
      <c r="L2043" s="3">
        <f t="shared" si="127"/>
        <v>18.214431083856326</v>
      </c>
      <c r="M2043" s="3">
        <f>COUNTIF(Expirydates!$C$2:$C$233,Analysis!A2043)</f>
        <v>0</v>
      </c>
    </row>
    <row r="2044" spans="1:13">
      <c r="A2044" s="8">
        <v>39094</v>
      </c>
      <c r="B2044" s="3">
        <v>3944.55</v>
      </c>
      <c r="C2044" s="3">
        <v>4059.15</v>
      </c>
      <c r="D2044" s="3">
        <v>3944.55</v>
      </c>
      <c r="E2044" s="3">
        <v>4052.45</v>
      </c>
      <c r="F2044" s="3">
        <v>81362992</v>
      </c>
      <c r="G2044" s="3">
        <f t="shared" si="125"/>
        <v>18.214431083856326</v>
      </c>
      <c r="H2044" s="3">
        <f t="shared" si="126"/>
        <v>18.236185326033546</v>
      </c>
      <c r="I2044" s="3">
        <f>COUNTIF(Expirydates!$A$2:$A$233,Analysis!A2044)</f>
        <v>0</v>
      </c>
      <c r="J2044" s="20">
        <f t="shared" si="124"/>
        <v>18.236185326033546</v>
      </c>
      <c r="K2044" s="3">
        <f>COUNTIF(Expirydates!$B$2:$B$233,Analysis!A2044)</f>
        <v>0</v>
      </c>
      <c r="L2044" s="3">
        <f t="shared" si="127"/>
        <v>18.236185326033546</v>
      </c>
      <c r="M2044" s="3">
        <f>COUNTIF(Expirydates!$C$2:$C$233,Analysis!A2044)</f>
        <v>0</v>
      </c>
    </row>
    <row r="2045" spans="1:13">
      <c r="A2045" s="8">
        <v>39093</v>
      </c>
      <c r="B2045" s="3">
        <v>3852.15</v>
      </c>
      <c r="C2045" s="3">
        <v>3953.1</v>
      </c>
      <c r="D2045" s="3">
        <v>3833.6</v>
      </c>
      <c r="E2045" s="3">
        <v>3942.25</v>
      </c>
      <c r="F2045" s="3">
        <v>83152375</v>
      </c>
      <c r="G2045" s="3">
        <f t="shared" si="125"/>
        <v>18.236185326033546</v>
      </c>
      <c r="H2045" s="3">
        <f t="shared" si="126"/>
        <v>18.041916313847842</v>
      </c>
      <c r="I2045" s="3">
        <f>COUNTIF(Expirydates!$A$2:$A$233,Analysis!A2045)</f>
        <v>0</v>
      </c>
      <c r="J2045" s="20">
        <f t="shared" si="124"/>
        <v>18.041916313847842</v>
      </c>
      <c r="K2045" s="3">
        <f>COUNTIF(Expirydates!$B$2:$B$233,Analysis!A2045)</f>
        <v>0</v>
      </c>
      <c r="L2045" s="3">
        <f t="shared" si="127"/>
        <v>18.041916313847842</v>
      </c>
      <c r="M2045" s="3">
        <f>COUNTIF(Expirydates!$C$2:$C$233,Analysis!A2045)</f>
        <v>0</v>
      </c>
    </row>
    <row r="2046" spans="1:13">
      <c r="A2046" s="8">
        <v>39092</v>
      </c>
      <c r="B2046" s="3">
        <v>3910.95</v>
      </c>
      <c r="C2046" s="3">
        <v>3911.95</v>
      </c>
      <c r="D2046" s="3">
        <v>3841.7</v>
      </c>
      <c r="E2046" s="3">
        <v>3850.3</v>
      </c>
      <c r="F2046" s="3">
        <v>68470689</v>
      </c>
      <c r="G2046" s="3">
        <f t="shared" si="125"/>
        <v>18.041916313847842</v>
      </c>
      <c r="H2046" s="3">
        <f t="shared" si="126"/>
        <v>17.994833198090419</v>
      </c>
      <c r="I2046" s="3">
        <f>COUNTIF(Expirydates!$A$2:$A$233,Analysis!A2046)</f>
        <v>0</v>
      </c>
      <c r="J2046" s="20">
        <f t="shared" si="124"/>
        <v>17.994833198090419</v>
      </c>
      <c r="K2046" s="3">
        <f>COUNTIF(Expirydates!$B$2:$B$233,Analysis!A2046)</f>
        <v>0</v>
      </c>
      <c r="L2046" s="3">
        <f t="shared" si="127"/>
        <v>17.994833198090419</v>
      </c>
      <c r="M2046" s="3">
        <f>COUNTIF(Expirydates!$C$2:$C$233,Analysis!A2046)</f>
        <v>0</v>
      </c>
    </row>
    <row r="2047" spans="1:13">
      <c r="A2047" s="8">
        <v>39091</v>
      </c>
      <c r="B2047" s="3">
        <v>3933.3</v>
      </c>
      <c r="C2047" s="3">
        <v>3963.75</v>
      </c>
      <c r="D2047" s="3">
        <v>3890.75</v>
      </c>
      <c r="E2047" s="3">
        <v>3911.4</v>
      </c>
      <c r="F2047" s="3">
        <v>65321592</v>
      </c>
      <c r="G2047" s="3">
        <f t="shared" si="125"/>
        <v>17.994833198090419</v>
      </c>
      <c r="H2047" s="3">
        <f t="shared" si="126"/>
        <v>17.968370350171888</v>
      </c>
      <c r="I2047" s="3">
        <f>COUNTIF(Expirydates!$A$2:$A$233,Analysis!A2047)</f>
        <v>0</v>
      </c>
      <c r="J2047" s="20">
        <f t="shared" si="124"/>
        <v>17.968370350171888</v>
      </c>
      <c r="K2047" s="3">
        <f>COUNTIF(Expirydates!$B$2:$B$233,Analysis!A2047)</f>
        <v>0</v>
      </c>
      <c r="L2047" s="3">
        <f t="shared" si="127"/>
        <v>17.968370350171888</v>
      </c>
      <c r="M2047" s="3">
        <f>COUNTIF(Expirydates!$C$2:$C$233,Analysis!A2047)</f>
        <v>0</v>
      </c>
    </row>
    <row r="2048" spans="1:13">
      <c r="A2048" s="8">
        <v>39090</v>
      </c>
      <c r="B2048" s="3">
        <v>3983.3</v>
      </c>
      <c r="C2048" s="3">
        <v>3987.45</v>
      </c>
      <c r="D2048" s="3">
        <v>3913</v>
      </c>
      <c r="E2048" s="3">
        <v>3933.4</v>
      </c>
      <c r="F2048" s="3">
        <v>63615668</v>
      </c>
      <c r="G2048" s="3">
        <f t="shared" si="125"/>
        <v>17.968370350171888</v>
      </c>
      <c r="H2048" s="3">
        <f t="shared" si="126"/>
        <v>18.051739084841159</v>
      </c>
      <c r="I2048" s="3">
        <f>COUNTIF(Expirydates!$A$2:$A$233,Analysis!A2048)</f>
        <v>0</v>
      </c>
      <c r="J2048" s="20">
        <f t="shared" si="124"/>
        <v>18.051739084841159</v>
      </c>
      <c r="K2048" s="3">
        <f>COUNTIF(Expirydates!$B$2:$B$233,Analysis!A2048)</f>
        <v>0</v>
      </c>
      <c r="L2048" s="3">
        <f t="shared" si="127"/>
        <v>18.051739084841159</v>
      </c>
      <c r="M2048" s="3">
        <f>COUNTIF(Expirydates!$C$2:$C$233,Analysis!A2048)</f>
        <v>0</v>
      </c>
    </row>
    <row r="2049" spans="1:13">
      <c r="A2049" s="8">
        <v>39087</v>
      </c>
      <c r="B2049" s="3">
        <v>3990.15</v>
      </c>
      <c r="C2049" s="3">
        <v>4011.45</v>
      </c>
      <c r="D2049" s="3">
        <v>3969.65</v>
      </c>
      <c r="E2049" s="3">
        <v>3983.4</v>
      </c>
      <c r="F2049" s="3">
        <v>69146575</v>
      </c>
      <c r="G2049" s="3">
        <f t="shared" si="125"/>
        <v>18.051739084841159</v>
      </c>
      <c r="H2049" s="3">
        <f t="shared" si="126"/>
        <v>18.021637759789915</v>
      </c>
      <c r="I2049" s="3">
        <f>COUNTIF(Expirydates!$A$2:$A$233,Analysis!A2049)</f>
        <v>0</v>
      </c>
      <c r="J2049" s="20">
        <f t="shared" si="124"/>
        <v>18.021637759789915</v>
      </c>
      <c r="K2049" s="3">
        <f>COUNTIF(Expirydates!$B$2:$B$233,Analysis!A2049)</f>
        <v>0</v>
      </c>
      <c r="L2049" s="3">
        <f t="shared" si="127"/>
        <v>18.021637759789915</v>
      </c>
      <c r="M2049" s="3">
        <f>COUNTIF(Expirydates!$C$2:$C$233,Analysis!A2049)</f>
        <v>0</v>
      </c>
    </row>
    <row r="2050" spans="1:13">
      <c r="A2050" s="8">
        <v>39086</v>
      </c>
      <c r="B2050" s="3">
        <v>4027.3</v>
      </c>
      <c r="C2050" s="3">
        <v>4041</v>
      </c>
      <c r="D2050" s="3">
        <v>3979.8</v>
      </c>
      <c r="E2050" s="3">
        <v>3988.8</v>
      </c>
      <c r="F2050" s="3">
        <v>67096186</v>
      </c>
      <c r="G2050" s="3">
        <f t="shared" si="125"/>
        <v>18.021637759789915</v>
      </c>
      <c r="H2050" s="3">
        <f t="shared" si="126"/>
        <v>17.971678630891375</v>
      </c>
      <c r="I2050" s="3">
        <f>COUNTIF(Expirydates!$A$2:$A$233,Analysis!A2050)</f>
        <v>0</v>
      </c>
      <c r="J2050" s="20">
        <f t="shared" ref="J2050:J2113" si="128">H2050</f>
        <v>17.971678630891375</v>
      </c>
      <c r="K2050" s="3">
        <f>COUNTIF(Expirydates!$B$2:$B$233,Analysis!A2050)</f>
        <v>0</v>
      </c>
      <c r="L2050" s="3">
        <f t="shared" si="127"/>
        <v>17.971678630891375</v>
      </c>
      <c r="M2050" s="3">
        <f>COUNTIF(Expirydates!$C$2:$C$233,Analysis!A2050)</f>
        <v>0</v>
      </c>
    </row>
    <row r="2051" spans="1:13">
      <c r="A2051" s="8">
        <v>39085</v>
      </c>
      <c r="B2051" s="3">
        <v>4007.7</v>
      </c>
      <c r="C2051" s="3">
        <v>4029.8</v>
      </c>
      <c r="D2051" s="3">
        <v>3985</v>
      </c>
      <c r="E2051" s="3">
        <v>4024.05</v>
      </c>
      <c r="F2051" s="3">
        <v>63826475</v>
      </c>
      <c r="G2051" s="3">
        <f t="shared" ref="G2050:H2114" si="129">LN(F2051)</f>
        <v>17.971678630891375</v>
      </c>
      <c r="H2051" s="3">
        <f t="shared" ref="H2051:H2114" si="130">LN(F2052)</f>
        <v>17.523946530660751</v>
      </c>
      <c r="I2051" s="3">
        <f>COUNTIF(Expirydates!$A$2:$A$233,Analysis!A2051)</f>
        <v>0</v>
      </c>
      <c r="J2051" s="20">
        <f t="shared" si="128"/>
        <v>17.523946530660751</v>
      </c>
      <c r="K2051" s="3">
        <f>COUNTIF(Expirydates!$B$2:$B$233,Analysis!A2051)</f>
        <v>0</v>
      </c>
      <c r="L2051" s="3">
        <f t="shared" ref="L2051:L2114" si="131">H2051</f>
        <v>17.523946530660751</v>
      </c>
      <c r="M2051" s="3">
        <f>COUNTIF(Expirydates!$C$2:$C$233,Analysis!A2051)</f>
        <v>0</v>
      </c>
    </row>
    <row r="2052" spans="1:13">
      <c r="A2052" s="8">
        <v>39084</v>
      </c>
      <c r="B2052" s="3">
        <v>3966.25</v>
      </c>
      <c r="C2052" s="3">
        <v>4016.65</v>
      </c>
      <c r="D2052" s="3">
        <v>3964.95</v>
      </c>
      <c r="E2052" s="3">
        <v>4007.4</v>
      </c>
      <c r="F2052" s="3">
        <v>40789960</v>
      </c>
      <c r="G2052" s="3">
        <f t="shared" si="129"/>
        <v>17.523946530660751</v>
      </c>
      <c r="H2052" s="3">
        <f t="shared" si="130"/>
        <v>17.654136098768433</v>
      </c>
      <c r="I2052" s="3">
        <f>COUNTIF(Expirydates!$A$2:$A$233,Analysis!A2052)</f>
        <v>0</v>
      </c>
      <c r="J2052" s="20">
        <f t="shared" si="128"/>
        <v>17.654136098768433</v>
      </c>
      <c r="K2052" s="3">
        <f>COUNTIF(Expirydates!$B$2:$B$233,Analysis!A2052)</f>
        <v>0</v>
      </c>
      <c r="L2052" s="3">
        <f t="shared" si="131"/>
        <v>17.654136098768433</v>
      </c>
      <c r="M2052" s="3">
        <f>COUNTIF(Expirydates!$C$2:$C$233,Analysis!A2052)</f>
        <v>0</v>
      </c>
    </row>
    <row r="2053" spans="1:13">
      <c r="A2053" s="8">
        <v>39080</v>
      </c>
      <c r="B2053" s="3">
        <v>3971.65</v>
      </c>
      <c r="C2053" s="3">
        <v>3991.6</v>
      </c>
      <c r="D2053" s="3">
        <v>3960.45</v>
      </c>
      <c r="E2053" s="3">
        <v>3966.4</v>
      </c>
      <c r="F2053" s="3">
        <v>46461571</v>
      </c>
      <c r="G2053" s="3">
        <f t="shared" si="129"/>
        <v>17.654136098768433</v>
      </c>
      <c r="H2053" s="3">
        <f t="shared" si="130"/>
        <v>18.232982627329559</v>
      </c>
      <c r="I2053" s="3">
        <f>COUNTIF(Expirydates!$A$2:$A$233,Analysis!A2053)</f>
        <v>0</v>
      </c>
      <c r="J2053" s="20">
        <f t="shared" si="128"/>
        <v>18.232982627329559</v>
      </c>
      <c r="K2053" s="3">
        <f>COUNTIF(Expirydates!$B$2:$B$233,Analysis!A2053)</f>
        <v>1</v>
      </c>
      <c r="L2053" s="3">
        <f t="shared" si="131"/>
        <v>18.232982627329559</v>
      </c>
      <c r="M2053" s="3">
        <f>COUNTIF(Expirydates!$C$2:$C$233,Analysis!A2053)</f>
        <v>0</v>
      </c>
    </row>
    <row r="2054" spans="1:13">
      <c r="A2054" s="8">
        <v>39079</v>
      </c>
      <c r="B2054" s="3">
        <v>3974.2</v>
      </c>
      <c r="C2054" s="3">
        <v>3997.35</v>
      </c>
      <c r="D2054" s="3">
        <v>3961.95</v>
      </c>
      <c r="E2054" s="3">
        <v>3970.55</v>
      </c>
      <c r="F2054" s="3">
        <v>82886489</v>
      </c>
      <c r="G2054" s="3">
        <f t="shared" si="129"/>
        <v>18.232982627329559</v>
      </c>
      <c r="H2054" s="3">
        <f t="shared" si="130"/>
        <v>17.817351140982201</v>
      </c>
      <c r="I2054" s="3">
        <f>COUNTIF(Expirydates!$A$2:$A$233,Analysis!A2054)</f>
        <v>1</v>
      </c>
      <c r="J2054" s="20">
        <f t="shared" si="128"/>
        <v>17.817351140982201</v>
      </c>
      <c r="K2054" s="3">
        <f>COUNTIF(Expirydates!$B$2:$B$233,Analysis!A2054)</f>
        <v>0</v>
      </c>
      <c r="L2054" s="3">
        <f t="shared" si="131"/>
        <v>17.817351140982201</v>
      </c>
      <c r="M2054" s="3">
        <f>COUNTIF(Expirydates!$C$2:$C$233,Analysis!A2054)</f>
        <v>0</v>
      </c>
    </row>
    <row r="2055" spans="1:13">
      <c r="A2055" s="8">
        <v>39078</v>
      </c>
      <c r="B2055" s="3">
        <v>3942.75</v>
      </c>
      <c r="C2055" s="3">
        <v>3986.75</v>
      </c>
      <c r="D2055" s="3">
        <v>3937.7</v>
      </c>
      <c r="E2055" s="3">
        <v>3974.25</v>
      </c>
      <c r="F2055" s="3">
        <v>54698735</v>
      </c>
      <c r="G2055" s="3">
        <f t="shared" si="129"/>
        <v>17.817351140982201</v>
      </c>
      <c r="H2055" s="3">
        <f t="shared" si="130"/>
        <v>17.632087426346327</v>
      </c>
      <c r="I2055" s="3">
        <f>COUNTIF(Expirydates!$A$2:$A$233,Analysis!A2055)</f>
        <v>0</v>
      </c>
      <c r="J2055" s="20">
        <f t="shared" si="128"/>
        <v>17.632087426346327</v>
      </c>
      <c r="K2055" s="3">
        <f>COUNTIF(Expirydates!$B$2:$B$233,Analysis!A2055)</f>
        <v>0</v>
      </c>
      <c r="L2055" s="3">
        <f t="shared" si="131"/>
        <v>17.632087426346327</v>
      </c>
      <c r="M2055" s="3">
        <f>COUNTIF(Expirydates!$C$2:$C$233,Analysis!A2055)</f>
        <v>0</v>
      </c>
    </row>
    <row r="2056" spans="1:13">
      <c r="A2056" s="8">
        <v>39077</v>
      </c>
      <c r="B2056" s="3">
        <v>3871.3</v>
      </c>
      <c r="C2056" s="3">
        <v>3946.1</v>
      </c>
      <c r="D2056" s="3">
        <v>3870.45</v>
      </c>
      <c r="E2056" s="3">
        <v>3940.5</v>
      </c>
      <c r="F2056" s="3">
        <v>45448366</v>
      </c>
      <c r="G2056" s="3">
        <f t="shared" si="129"/>
        <v>17.632087426346327</v>
      </c>
      <c r="H2056" s="3">
        <f t="shared" si="130"/>
        <v>17.754149456998899</v>
      </c>
      <c r="I2056" s="3">
        <f>COUNTIF(Expirydates!$A$2:$A$233,Analysis!A2056)</f>
        <v>0</v>
      </c>
      <c r="J2056" s="20">
        <f t="shared" si="128"/>
        <v>17.754149456998899</v>
      </c>
      <c r="K2056" s="3">
        <f>COUNTIF(Expirydates!$B$2:$B$233,Analysis!A2056)</f>
        <v>0</v>
      </c>
      <c r="L2056" s="3">
        <f t="shared" si="131"/>
        <v>17.754149456998899</v>
      </c>
      <c r="M2056" s="3">
        <f>COUNTIF(Expirydates!$C$2:$C$233,Analysis!A2056)</f>
        <v>0</v>
      </c>
    </row>
    <row r="2057" spans="1:13">
      <c r="A2057" s="8">
        <v>39073</v>
      </c>
      <c r="B2057" s="3">
        <v>3834.9</v>
      </c>
      <c r="C2057" s="3">
        <v>3880.15</v>
      </c>
      <c r="D2057" s="3">
        <v>3823.4</v>
      </c>
      <c r="E2057" s="3">
        <v>3871.15</v>
      </c>
      <c r="F2057" s="3">
        <v>51348663</v>
      </c>
      <c r="G2057" s="3">
        <f t="shared" si="129"/>
        <v>17.754149456998899</v>
      </c>
      <c r="H2057" s="3">
        <f t="shared" si="130"/>
        <v>17.863817394580153</v>
      </c>
      <c r="I2057" s="3">
        <f>COUNTIF(Expirydates!$A$2:$A$233,Analysis!A2057)</f>
        <v>0</v>
      </c>
      <c r="J2057" s="20">
        <f t="shared" si="128"/>
        <v>17.863817394580153</v>
      </c>
      <c r="K2057" s="3">
        <f>COUNTIF(Expirydates!$B$2:$B$233,Analysis!A2057)</f>
        <v>0</v>
      </c>
      <c r="L2057" s="3">
        <f t="shared" si="131"/>
        <v>17.863817394580153</v>
      </c>
      <c r="M2057" s="3">
        <f>COUNTIF(Expirydates!$C$2:$C$233,Analysis!A2057)</f>
        <v>0</v>
      </c>
    </row>
    <row r="2058" spans="1:13">
      <c r="A2058" s="8">
        <v>39072</v>
      </c>
      <c r="B2058" s="3">
        <v>3814.75</v>
      </c>
      <c r="C2058" s="3">
        <v>3851.2</v>
      </c>
      <c r="D2058" s="3">
        <v>3768.8</v>
      </c>
      <c r="E2058" s="3">
        <v>3833.5</v>
      </c>
      <c r="F2058" s="3">
        <v>57300356</v>
      </c>
      <c r="G2058" s="3">
        <f t="shared" si="129"/>
        <v>17.863817394580153</v>
      </c>
      <c r="H2058" s="3">
        <f t="shared" si="130"/>
        <v>18.22142354126068</v>
      </c>
      <c r="I2058" s="3">
        <f>COUNTIF(Expirydates!$A$2:$A$233,Analysis!A2058)</f>
        <v>0</v>
      </c>
      <c r="J2058" s="20">
        <f t="shared" si="128"/>
        <v>18.22142354126068</v>
      </c>
      <c r="K2058" s="3">
        <f>COUNTIF(Expirydates!$B$2:$B$233,Analysis!A2058)</f>
        <v>0</v>
      </c>
      <c r="L2058" s="3">
        <f t="shared" si="131"/>
        <v>18.22142354126068</v>
      </c>
      <c r="M2058" s="3">
        <f>COUNTIF(Expirydates!$C$2:$C$233,Analysis!A2058)</f>
        <v>1</v>
      </c>
    </row>
    <row r="2059" spans="1:13">
      <c r="A2059" s="8">
        <v>39071</v>
      </c>
      <c r="B2059" s="3">
        <v>3832.15</v>
      </c>
      <c r="C2059" s="3">
        <v>3886.1</v>
      </c>
      <c r="D2059" s="3">
        <v>3787.55</v>
      </c>
      <c r="E2059" s="3">
        <v>3815.55</v>
      </c>
      <c r="F2059" s="3">
        <v>81933913</v>
      </c>
      <c r="G2059" s="3">
        <f t="shared" si="129"/>
        <v>18.22142354126068</v>
      </c>
      <c r="H2059" s="3">
        <f t="shared" si="130"/>
        <v>18.135774548519912</v>
      </c>
      <c r="I2059" s="3">
        <f>COUNTIF(Expirydates!$A$2:$A$233,Analysis!A2059)</f>
        <v>0</v>
      </c>
      <c r="J2059" s="20">
        <f t="shared" si="128"/>
        <v>18.135774548519912</v>
      </c>
      <c r="K2059" s="3">
        <f>COUNTIF(Expirydates!$B$2:$B$233,Analysis!A2059)</f>
        <v>0</v>
      </c>
      <c r="L2059" s="3">
        <f t="shared" si="131"/>
        <v>18.135774548519912</v>
      </c>
      <c r="M2059" s="3">
        <f>COUNTIF(Expirydates!$C$2:$C$233,Analysis!A2059)</f>
        <v>0</v>
      </c>
    </row>
    <row r="2060" spans="1:13">
      <c r="A2060" s="8">
        <v>39070</v>
      </c>
      <c r="B2060" s="3">
        <v>3928.85</v>
      </c>
      <c r="C2060" s="3">
        <v>3931.9</v>
      </c>
      <c r="D2060" s="3">
        <v>3783.45</v>
      </c>
      <c r="E2060" s="3">
        <v>3832</v>
      </c>
      <c r="F2060" s="3">
        <v>75208480</v>
      </c>
      <c r="G2060" s="3">
        <f t="shared" si="129"/>
        <v>18.135774548519912</v>
      </c>
      <c r="H2060" s="3">
        <f t="shared" si="130"/>
        <v>18.098870556230274</v>
      </c>
      <c r="I2060" s="3">
        <f>COUNTIF(Expirydates!$A$2:$A$233,Analysis!A2060)</f>
        <v>0</v>
      </c>
      <c r="J2060" s="20">
        <f t="shared" si="128"/>
        <v>18.098870556230274</v>
      </c>
      <c r="K2060" s="3">
        <f>COUNTIF(Expirydates!$B$2:$B$233,Analysis!A2060)</f>
        <v>0</v>
      </c>
      <c r="L2060" s="3">
        <f t="shared" si="131"/>
        <v>18.098870556230274</v>
      </c>
      <c r="M2060" s="3">
        <f>COUNTIF(Expirydates!$C$2:$C$233,Analysis!A2060)</f>
        <v>0</v>
      </c>
    </row>
    <row r="2061" spans="1:13">
      <c r="A2061" s="8">
        <v>39069</v>
      </c>
      <c r="B2061" s="3">
        <v>3888.2</v>
      </c>
      <c r="C2061" s="3">
        <v>3934</v>
      </c>
      <c r="D2061" s="3">
        <v>3828.15</v>
      </c>
      <c r="E2061" s="3">
        <v>3928.75</v>
      </c>
      <c r="F2061" s="3">
        <v>72483576</v>
      </c>
      <c r="G2061" s="3">
        <f t="shared" si="129"/>
        <v>18.098870556230274</v>
      </c>
      <c r="H2061" s="3">
        <f t="shared" si="130"/>
        <v>18.326594204195107</v>
      </c>
      <c r="I2061" s="3">
        <f>COUNTIF(Expirydates!$A$2:$A$233,Analysis!A2061)</f>
        <v>0</v>
      </c>
      <c r="J2061" s="20">
        <f t="shared" si="128"/>
        <v>18.326594204195107</v>
      </c>
      <c r="K2061" s="3">
        <f>COUNTIF(Expirydates!$B$2:$B$233,Analysis!A2061)</f>
        <v>0</v>
      </c>
      <c r="L2061" s="3">
        <f t="shared" si="131"/>
        <v>18.326594204195107</v>
      </c>
      <c r="M2061" s="3">
        <f>COUNTIF(Expirydates!$C$2:$C$233,Analysis!A2061)</f>
        <v>0</v>
      </c>
    </row>
    <row r="2062" spans="1:13">
      <c r="A2062" s="8">
        <v>39066</v>
      </c>
      <c r="B2062" s="3">
        <v>3849.6</v>
      </c>
      <c r="C2062" s="3">
        <v>3908.45</v>
      </c>
      <c r="D2062" s="3">
        <v>3845.45</v>
      </c>
      <c r="E2062" s="3">
        <v>3888.65</v>
      </c>
      <c r="F2062" s="3">
        <v>91020399</v>
      </c>
      <c r="G2062" s="3">
        <f t="shared" si="129"/>
        <v>18.326594204195107</v>
      </c>
      <c r="H2062" s="3">
        <f t="shared" si="130"/>
        <v>18.097188002067021</v>
      </c>
      <c r="I2062" s="3">
        <f>COUNTIF(Expirydates!$A$2:$A$233,Analysis!A2062)</f>
        <v>0</v>
      </c>
      <c r="J2062" s="20">
        <f t="shared" si="128"/>
        <v>18.097188002067021</v>
      </c>
      <c r="K2062" s="3">
        <f>COUNTIF(Expirydates!$B$2:$B$233,Analysis!A2062)</f>
        <v>0</v>
      </c>
      <c r="L2062" s="3">
        <f t="shared" si="131"/>
        <v>18.097188002067021</v>
      </c>
      <c r="M2062" s="3">
        <f>COUNTIF(Expirydates!$C$2:$C$233,Analysis!A2062)</f>
        <v>0</v>
      </c>
    </row>
    <row r="2063" spans="1:13">
      <c r="A2063" s="8">
        <v>39065</v>
      </c>
      <c r="B2063" s="3">
        <v>3765.7</v>
      </c>
      <c r="C2063" s="3">
        <v>3855.05</v>
      </c>
      <c r="D2063" s="3">
        <v>3763.5</v>
      </c>
      <c r="E2063" s="3">
        <v>3843.05</v>
      </c>
      <c r="F2063" s="3">
        <v>72361721</v>
      </c>
      <c r="G2063" s="3">
        <f t="shared" si="129"/>
        <v>18.097188002067021</v>
      </c>
      <c r="H2063" s="3">
        <f t="shared" si="130"/>
        <v>18.348878744844104</v>
      </c>
      <c r="I2063" s="3">
        <f>COUNTIF(Expirydates!$A$2:$A$233,Analysis!A2063)</f>
        <v>0</v>
      </c>
      <c r="J2063" s="20">
        <f t="shared" si="128"/>
        <v>18.348878744844104</v>
      </c>
      <c r="K2063" s="3">
        <f>COUNTIF(Expirydates!$B$2:$B$233,Analysis!A2063)</f>
        <v>0</v>
      </c>
      <c r="L2063" s="3">
        <f t="shared" si="131"/>
        <v>18.348878744844104</v>
      </c>
      <c r="M2063" s="3">
        <f>COUNTIF(Expirydates!$C$2:$C$233,Analysis!A2063)</f>
        <v>0</v>
      </c>
    </row>
    <row r="2064" spans="1:13">
      <c r="A2064" s="8">
        <v>39064</v>
      </c>
      <c r="B2064" s="3">
        <v>3716.75</v>
      </c>
      <c r="C2064" s="3">
        <v>3777.6</v>
      </c>
      <c r="D2064" s="3">
        <v>3657.65</v>
      </c>
      <c r="E2064" s="3">
        <v>3765.2</v>
      </c>
      <c r="F2064" s="3">
        <v>93071516</v>
      </c>
      <c r="G2064" s="3">
        <f t="shared" si="129"/>
        <v>18.348878744844104</v>
      </c>
      <c r="H2064" s="3">
        <f t="shared" si="130"/>
        <v>18.473960462592245</v>
      </c>
      <c r="I2064" s="3">
        <f>COUNTIF(Expirydates!$A$2:$A$233,Analysis!A2064)</f>
        <v>0</v>
      </c>
      <c r="J2064" s="20">
        <f t="shared" si="128"/>
        <v>18.473960462592245</v>
      </c>
      <c r="K2064" s="3">
        <f>COUNTIF(Expirydates!$B$2:$B$233,Analysis!A2064)</f>
        <v>0</v>
      </c>
      <c r="L2064" s="3">
        <f t="shared" si="131"/>
        <v>18.473960462592245</v>
      </c>
      <c r="M2064" s="3">
        <f>COUNTIF(Expirydates!$C$2:$C$233,Analysis!A2064)</f>
        <v>0</v>
      </c>
    </row>
    <row r="2065" spans="1:13">
      <c r="A2065" s="8">
        <v>39063</v>
      </c>
      <c r="B2065" s="3">
        <v>3849.1</v>
      </c>
      <c r="C2065" s="3">
        <v>3861.25</v>
      </c>
      <c r="D2065" s="3">
        <v>3661.6</v>
      </c>
      <c r="E2065" s="3">
        <v>3716.9</v>
      </c>
      <c r="F2065" s="3">
        <v>105472463</v>
      </c>
      <c r="G2065" s="3">
        <f t="shared" si="129"/>
        <v>18.473960462592245</v>
      </c>
      <c r="H2065" s="3">
        <f t="shared" si="130"/>
        <v>18.191526954788944</v>
      </c>
      <c r="I2065" s="3">
        <f>COUNTIF(Expirydates!$A$2:$A$233,Analysis!A2065)</f>
        <v>0</v>
      </c>
      <c r="J2065" s="20">
        <f t="shared" si="128"/>
        <v>18.191526954788944</v>
      </c>
      <c r="K2065" s="3">
        <f>COUNTIF(Expirydates!$B$2:$B$233,Analysis!A2065)</f>
        <v>0</v>
      </c>
      <c r="L2065" s="3">
        <f t="shared" si="131"/>
        <v>18.191526954788944</v>
      </c>
      <c r="M2065" s="3">
        <f>COUNTIF(Expirydates!$C$2:$C$233,Analysis!A2065)</f>
        <v>0</v>
      </c>
    </row>
    <row r="2066" spans="1:13">
      <c r="A2066" s="8">
        <v>39062</v>
      </c>
      <c r="B2066" s="3">
        <v>3961.9</v>
      </c>
      <c r="C2066" s="3">
        <v>3965.05</v>
      </c>
      <c r="D2066" s="3">
        <v>3798.3</v>
      </c>
      <c r="E2066" s="3">
        <v>3849.5</v>
      </c>
      <c r="F2066" s="3">
        <v>79520623</v>
      </c>
      <c r="G2066" s="3">
        <f t="shared" si="129"/>
        <v>18.191526954788944</v>
      </c>
      <c r="H2066" s="3">
        <f t="shared" si="130"/>
        <v>17.798453504886663</v>
      </c>
      <c r="I2066" s="3">
        <f>COUNTIF(Expirydates!$A$2:$A$233,Analysis!A2066)</f>
        <v>0</v>
      </c>
      <c r="J2066" s="20">
        <f t="shared" si="128"/>
        <v>17.798453504886663</v>
      </c>
      <c r="K2066" s="3">
        <f>COUNTIF(Expirydates!$B$2:$B$233,Analysis!A2066)</f>
        <v>0</v>
      </c>
      <c r="L2066" s="3">
        <f t="shared" si="131"/>
        <v>17.798453504886663</v>
      </c>
      <c r="M2066" s="3">
        <f>COUNTIF(Expirydates!$C$2:$C$233,Analysis!A2066)</f>
        <v>0</v>
      </c>
    </row>
    <row r="2067" spans="1:13">
      <c r="A2067" s="8">
        <v>39059</v>
      </c>
      <c r="B2067" s="3">
        <v>4015.75</v>
      </c>
      <c r="C2067" s="3">
        <v>4046.85</v>
      </c>
      <c r="D2067" s="3">
        <v>3948.7</v>
      </c>
      <c r="E2067" s="3">
        <v>3962</v>
      </c>
      <c r="F2067" s="3">
        <v>53674764</v>
      </c>
      <c r="G2067" s="3">
        <f t="shared" si="129"/>
        <v>17.798453504886663</v>
      </c>
      <c r="H2067" s="3">
        <f t="shared" si="130"/>
        <v>17.778936197802132</v>
      </c>
      <c r="I2067" s="3">
        <f>COUNTIF(Expirydates!$A$2:$A$233,Analysis!A2067)</f>
        <v>0</v>
      </c>
      <c r="J2067" s="20">
        <f t="shared" si="128"/>
        <v>17.778936197802132</v>
      </c>
      <c r="K2067" s="3">
        <f>COUNTIF(Expirydates!$B$2:$B$233,Analysis!A2067)</f>
        <v>0</v>
      </c>
      <c r="L2067" s="3">
        <f t="shared" si="131"/>
        <v>17.778936197802132</v>
      </c>
      <c r="M2067" s="3">
        <f>COUNTIF(Expirydates!$C$2:$C$233,Analysis!A2067)</f>
        <v>0</v>
      </c>
    </row>
    <row r="2068" spans="1:13">
      <c r="A2068" s="8">
        <v>39058</v>
      </c>
      <c r="B2068" s="3">
        <v>4015</v>
      </c>
      <c r="C2068" s="3">
        <v>4027.7</v>
      </c>
      <c r="D2068" s="3">
        <v>4001.4</v>
      </c>
      <c r="E2068" s="3">
        <v>4015.35</v>
      </c>
      <c r="F2068" s="3">
        <v>52637334</v>
      </c>
      <c r="G2068" s="3">
        <f t="shared" si="129"/>
        <v>17.778936197802132</v>
      </c>
      <c r="H2068" s="3">
        <f t="shared" si="130"/>
        <v>17.997212853854272</v>
      </c>
      <c r="I2068" s="3">
        <f>COUNTIF(Expirydates!$A$2:$A$233,Analysis!A2068)</f>
        <v>0</v>
      </c>
      <c r="J2068" s="20">
        <f t="shared" si="128"/>
        <v>17.997212853854272</v>
      </c>
      <c r="K2068" s="3">
        <f>COUNTIF(Expirydates!$B$2:$B$233,Analysis!A2068)</f>
        <v>0</v>
      </c>
      <c r="L2068" s="3">
        <f t="shared" si="131"/>
        <v>17.997212853854272</v>
      </c>
      <c r="M2068" s="3">
        <f>COUNTIF(Expirydates!$C$2:$C$233,Analysis!A2068)</f>
        <v>0</v>
      </c>
    </row>
    <row r="2069" spans="1:13">
      <c r="A2069" s="8">
        <v>39057</v>
      </c>
      <c r="B2069" s="3">
        <v>4016</v>
      </c>
      <c r="C2069" s="3">
        <v>4036.2</v>
      </c>
      <c r="D2069" s="3">
        <v>3982.5</v>
      </c>
      <c r="E2069" s="3">
        <v>4015.95</v>
      </c>
      <c r="F2069" s="3">
        <v>65477220</v>
      </c>
      <c r="G2069" s="3">
        <f t="shared" si="129"/>
        <v>17.997212853854272</v>
      </c>
      <c r="H2069" s="3">
        <f t="shared" si="130"/>
        <v>18.003976821302331</v>
      </c>
      <c r="I2069" s="3">
        <f>COUNTIF(Expirydates!$A$2:$A$233,Analysis!A2069)</f>
        <v>0</v>
      </c>
      <c r="J2069" s="20">
        <f t="shared" si="128"/>
        <v>18.003976821302331</v>
      </c>
      <c r="K2069" s="3">
        <f>COUNTIF(Expirydates!$B$2:$B$233,Analysis!A2069)</f>
        <v>0</v>
      </c>
      <c r="L2069" s="3">
        <f t="shared" si="131"/>
        <v>18.003976821302331</v>
      </c>
      <c r="M2069" s="3">
        <f>COUNTIF(Expirydates!$C$2:$C$233,Analysis!A2069)</f>
        <v>0</v>
      </c>
    </row>
    <row r="2070" spans="1:13">
      <c r="A2070" s="8">
        <v>39056</v>
      </c>
      <c r="B2070" s="3">
        <v>4001.25</v>
      </c>
      <c r="C2070" s="3">
        <v>4033.2</v>
      </c>
      <c r="D2070" s="3">
        <v>4001.25</v>
      </c>
      <c r="E2070" s="3">
        <v>4015.75</v>
      </c>
      <c r="F2070" s="3">
        <v>65921607</v>
      </c>
      <c r="G2070" s="3">
        <f t="shared" si="129"/>
        <v>18.003976821302331</v>
      </c>
      <c r="H2070" s="3">
        <f t="shared" si="130"/>
        <v>17.804831547756802</v>
      </c>
      <c r="I2070" s="3">
        <f>COUNTIF(Expirydates!$A$2:$A$233,Analysis!A2070)</f>
        <v>0</v>
      </c>
      <c r="J2070" s="20">
        <f t="shared" si="128"/>
        <v>17.804831547756802</v>
      </c>
      <c r="K2070" s="3">
        <f>COUNTIF(Expirydates!$B$2:$B$233,Analysis!A2070)</f>
        <v>0</v>
      </c>
      <c r="L2070" s="3">
        <f t="shared" si="131"/>
        <v>17.804831547756802</v>
      </c>
      <c r="M2070" s="3">
        <f>COUNTIF(Expirydates!$C$2:$C$233,Analysis!A2070)</f>
        <v>0</v>
      </c>
    </row>
    <row r="2071" spans="1:13">
      <c r="A2071" s="8">
        <v>39055</v>
      </c>
      <c r="B2071" s="3">
        <v>4002.4</v>
      </c>
      <c r="C2071" s="3">
        <v>4015.25</v>
      </c>
      <c r="D2071" s="3">
        <v>3991.55</v>
      </c>
      <c r="E2071" s="3">
        <v>4001</v>
      </c>
      <c r="F2071" s="3">
        <v>54018198</v>
      </c>
      <c r="G2071" s="3">
        <f t="shared" si="129"/>
        <v>17.804831547756802</v>
      </c>
      <c r="H2071" s="3">
        <f t="shared" si="130"/>
        <v>17.888088537591905</v>
      </c>
      <c r="I2071" s="3">
        <f>COUNTIF(Expirydates!$A$2:$A$233,Analysis!A2071)</f>
        <v>0</v>
      </c>
      <c r="J2071" s="20">
        <f t="shared" si="128"/>
        <v>17.888088537591905</v>
      </c>
      <c r="K2071" s="3">
        <f>COUNTIF(Expirydates!$B$2:$B$233,Analysis!A2071)</f>
        <v>0</v>
      </c>
      <c r="L2071" s="3">
        <f t="shared" si="131"/>
        <v>17.888088537591905</v>
      </c>
      <c r="M2071" s="3">
        <f>COUNTIF(Expirydates!$C$2:$C$233,Analysis!A2071)</f>
        <v>0</v>
      </c>
    </row>
    <row r="2072" spans="1:13">
      <c r="A2072" s="8">
        <v>39052</v>
      </c>
      <c r="B2072" s="3">
        <v>3955.7</v>
      </c>
      <c r="C2072" s="3">
        <v>4001.3</v>
      </c>
      <c r="D2072" s="3">
        <v>3953.95</v>
      </c>
      <c r="E2072" s="3">
        <v>3997.6</v>
      </c>
      <c r="F2072" s="3">
        <v>58708116</v>
      </c>
      <c r="G2072" s="3">
        <f t="shared" si="129"/>
        <v>17.888088537591905</v>
      </c>
      <c r="H2072" s="3">
        <f t="shared" si="130"/>
        <v>18.412957536617469</v>
      </c>
      <c r="I2072" s="3">
        <f>COUNTIF(Expirydates!$A$2:$A$233,Analysis!A2072)</f>
        <v>0</v>
      </c>
      <c r="J2072" s="20">
        <f t="shared" si="128"/>
        <v>18.412957536617469</v>
      </c>
      <c r="K2072" s="3">
        <f>COUNTIF(Expirydates!$B$2:$B$233,Analysis!A2072)</f>
        <v>1</v>
      </c>
      <c r="L2072" s="3">
        <f t="shared" si="131"/>
        <v>18.412957536617469</v>
      </c>
      <c r="M2072" s="3">
        <f>COUNTIF(Expirydates!$C$2:$C$233,Analysis!A2072)</f>
        <v>0</v>
      </c>
    </row>
    <row r="2073" spans="1:13">
      <c r="A2073" s="8">
        <v>39051</v>
      </c>
      <c r="B2073" s="3">
        <v>3929.4</v>
      </c>
      <c r="C2073" s="3">
        <v>3973</v>
      </c>
      <c r="D2073" s="3">
        <v>3929.4</v>
      </c>
      <c r="E2073" s="3">
        <v>3954.5</v>
      </c>
      <c r="F2073" s="3">
        <v>99230654</v>
      </c>
      <c r="G2073" s="3">
        <f t="shared" si="129"/>
        <v>18.412957536617469</v>
      </c>
      <c r="H2073" s="3">
        <f t="shared" si="130"/>
        <v>17.905599879477641</v>
      </c>
      <c r="I2073" s="3">
        <f>COUNTIF(Expirydates!$A$2:$A$233,Analysis!A2073)</f>
        <v>1</v>
      </c>
      <c r="J2073" s="20">
        <f t="shared" si="128"/>
        <v>17.905599879477641</v>
      </c>
      <c r="K2073" s="3">
        <f>COUNTIF(Expirydates!$B$2:$B$233,Analysis!A2073)</f>
        <v>0</v>
      </c>
      <c r="L2073" s="3">
        <f t="shared" si="131"/>
        <v>17.905599879477641</v>
      </c>
      <c r="M2073" s="3">
        <f>COUNTIF(Expirydates!$C$2:$C$233,Analysis!A2073)</f>
        <v>0</v>
      </c>
    </row>
    <row r="2074" spans="1:13">
      <c r="A2074" s="8">
        <v>39050</v>
      </c>
      <c r="B2074" s="3">
        <v>3922.5</v>
      </c>
      <c r="C2074" s="3">
        <v>3952.4</v>
      </c>
      <c r="D2074" s="3">
        <v>3920</v>
      </c>
      <c r="E2074" s="3">
        <v>3928.2</v>
      </c>
      <c r="F2074" s="3">
        <v>59745228</v>
      </c>
      <c r="G2074" s="3">
        <f t="shared" si="129"/>
        <v>17.905599879477641</v>
      </c>
      <c r="H2074" s="3">
        <f t="shared" si="130"/>
        <v>17.905834397904968</v>
      </c>
      <c r="I2074" s="3">
        <f>COUNTIF(Expirydates!$A$2:$A$233,Analysis!A2074)</f>
        <v>0</v>
      </c>
      <c r="J2074" s="20">
        <f t="shared" si="128"/>
        <v>17.905834397904968</v>
      </c>
      <c r="K2074" s="3">
        <f>COUNTIF(Expirydates!$B$2:$B$233,Analysis!A2074)</f>
        <v>0</v>
      </c>
      <c r="L2074" s="3">
        <f t="shared" si="131"/>
        <v>17.905834397904968</v>
      </c>
      <c r="M2074" s="3">
        <f>COUNTIF(Expirydates!$C$2:$C$233,Analysis!A2074)</f>
        <v>0</v>
      </c>
    </row>
    <row r="2075" spans="1:13">
      <c r="A2075" s="8">
        <v>39049</v>
      </c>
      <c r="B2075" s="3">
        <v>3966</v>
      </c>
      <c r="C2075" s="3">
        <v>3966</v>
      </c>
      <c r="D2075" s="3">
        <v>3911.55</v>
      </c>
      <c r="E2075" s="3">
        <v>3921.75</v>
      </c>
      <c r="F2075" s="3">
        <v>59759241</v>
      </c>
      <c r="G2075" s="3">
        <f t="shared" si="129"/>
        <v>17.905834397904968</v>
      </c>
      <c r="H2075" s="3">
        <f t="shared" si="130"/>
        <v>17.851911356863766</v>
      </c>
      <c r="I2075" s="3">
        <f>COUNTIF(Expirydates!$A$2:$A$233,Analysis!A2075)</f>
        <v>0</v>
      </c>
      <c r="J2075" s="20">
        <f t="shared" si="128"/>
        <v>17.851911356863766</v>
      </c>
      <c r="K2075" s="3">
        <f>COUNTIF(Expirydates!$B$2:$B$233,Analysis!A2075)</f>
        <v>0</v>
      </c>
      <c r="L2075" s="3">
        <f t="shared" si="131"/>
        <v>17.851911356863766</v>
      </c>
      <c r="M2075" s="3">
        <f>COUNTIF(Expirydates!$C$2:$C$233,Analysis!A2075)</f>
        <v>0</v>
      </c>
    </row>
    <row r="2076" spans="1:13">
      <c r="A2076" s="8">
        <v>39048</v>
      </c>
      <c r="B2076" s="3">
        <v>3974.95</v>
      </c>
      <c r="C2076" s="3">
        <v>3974.95</v>
      </c>
      <c r="D2076" s="3">
        <v>3948.85</v>
      </c>
      <c r="E2076" s="3">
        <v>3968.9</v>
      </c>
      <c r="F2076" s="3">
        <v>56622181</v>
      </c>
      <c r="G2076" s="3">
        <f t="shared" si="129"/>
        <v>17.851911356863766</v>
      </c>
      <c r="H2076" s="3">
        <f t="shared" si="130"/>
        <v>18.035447318141941</v>
      </c>
      <c r="I2076" s="3">
        <f>COUNTIF(Expirydates!$A$2:$A$233,Analysis!A2076)</f>
        <v>0</v>
      </c>
      <c r="J2076" s="20">
        <f t="shared" si="128"/>
        <v>18.035447318141941</v>
      </c>
      <c r="K2076" s="3">
        <f>COUNTIF(Expirydates!$B$2:$B$233,Analysis!A2076)</f>
        <v>0</v>
      </c>
      <c r="L2076" s="3">
        <f t="shared" si="131"/>
        <v>18.035447318141941</v>
      </c>
      <c r="M2076" s="3">
        <f>COUNTIF(Expirydates!$C$2:$C$233,Analysis!A2076)</f>
        <v>0</v>
      </c>
    </row>
    <row r="2077" spans="1:13">
      <c r="A2077" s="8">
        <v>39045</v>
      </c>
      <c r="B2077" s="3">
        <v>3945.45</v>
      </c>
      <c r="C2077" s="3">
        <v>3965.8</v>
      </c>
      <c r="D2077" s="3">
        <v>3935.3</v>
      </c>
      <c r="E2077" s="3">
        <v>3950.85</v>
      </c>
      <c r="F2077" s="3">
        <v>68029182</v>
      </c>
      <c r="G2077" s="3">
        <f t="shared" si="129"/>
        <v>18.035447318141941</v>
      </c>
      <c r="H2077" s="3">
        <f t="shared" si="130"/>
        <v>17.983146473283213</v>
      </c>
      <c r="I2077" s="3">
        <f>COUNTIF(Expirydates!$A$2:$A$233,Analysis!A2077)</f>
        <v>0</v>
      </c>
      <c r="J2077" s="20">
        <f t="shared" si="128"/>
        <v>17.983146473283213</v>
      </c>
      <c r="K2077" s="3">
        <f>COUNTIF(Expirydates!$B$2:$B$233,Analysis!A2077)</f>
        <v>0</v>
      </c>
      <c r="L2077" s="3">
        <f t="shared" si="131"/>
        <v>17.983146473283213</v>
      </c>
      <c r="M2077" s="3">
        <f>COUNTIF(Expirydates!$C$2:$C$233,Analysis!A2077)</f>
        <v>0</v>
      </c>
    </row>
    <row r="2078" spans="1:13">
      <c r="A2078" s="8">
        <v>39044</v>
      </c>
      <c r="B2078" s="3">
        <v>3955.3</v>
      </c>
      <c r="C2078" s="3">
        <v>3976.8</v>
      </c>
      <c r="D2078" s="3">
        <v>3933.7</v>
      </c>
      <c r="E2078" s="3">
        <v>3945.45</v>
      </c>
      <c r="F2078" s="3">
        <v>64562640</v>
      </c>
      <c r="G2078" s="3">
        <f t="shared" si="129"/>
        <v>17.983146473283213</v>
      </c>
      <c r="H2078" s="3">
        <f t="shared" si="130"/>
        <v>18.291185423989084</v>
      </c>
      <c r="I2078" s="3">
        <f>COUNTIF(Expirydates!$A$2:$A$233,Analysis!A2078)</f>
        <v>0</v>
      </c>
      <c r="J2078" s="20">
        <f t="shared" si="128"/>
        <v>18.291185423989084</v>
      </c>
      <c r="K2078" s="3">
        <f>COUNTIF(Expirydates!$B$2:$B$233,Analysis!A2078)</f>
        <v>0</v>
      </c>
      <c r="L2078" s="3">
        <f t="shared" si="131"/>
        <v>18.291185423989084</v>
      </c>
      <c r="M2078" s="3">
        <f>COUNTIF(Expirydates!$C$2:$C$233,Analysis!A2078)</f>
        <v>1</v>
      </c>
    </row>
    <row r="2079" spans="1:13">
      <c r="A2079" s="8">
        <v>39043</v>
      </c>
      <c r="B2079" s="3">
        <v>3918.3</v>
      </c>
      <c r="C2079" s="3">
        <v>3960</v>
      </c>
      <c r="D2079" s="3">
        <v>3909.6</v>
      </c>
      <c r="E2079" s="3">
        <v>3954.75</v>
      </c>
      <c r="F2079" s="3">
        <v>87853870</v>
      </c>
      <c r="G2079" s="3">
        <f t="shared" si="129"/>
        <v>18.291185423989084</v>
      </c>
      <c r="H2079" s="3">
        <f t="shared" si="130"/>
        <v>18.02289551989546</v>
      </c>
      <c r="I2079" s="3">
        <f>COUNTIF(Expirydates!$A$2:$A$233,Analysis!A2079)</f>
        <v>0</v>
      </c>
      <c r="J2079" s="20">
        <f t="shared" si="128"/>
        <v>18.02289551989546</v>
      </c>
      <c r="K2079" s="3">
        <f>COUNTIF(Expirydates!$B$2:$B$233,Analysis!A2079)</f>
        <v>0</v>
      </c>
      <c r="L2079" s="3">
        <f t="shared" si="131"/>
        <v>18.02289551989546</v>
      </c>
      <c r="M2079" s="3">
        <f>COUNTIF(Expirydates!$C$2:$C$233,Analysis!A2079)</f>
        <v>0</v>
      </c>
    </row>
    <row r="2080" spans="1:13">
      <c r="A2080" s="8">
        <v>39042</v>
      </c>
      <c r="B2080" s="3">
        <v>3859.5</v>
      </c>
      <c r="C2080" s="3">
        <v>3921.7</v>
      </c>
      <c r="D2080" s="3">
        <v>3856.75</v>
      </c>
      <c r="E2080" s="3">
        <v>3918.25</v>
      </c>
      <c r="F2080" s="3">
        <v>67180630</v>
      </c>
      <c r="G2080" s="3">
        <f t="shared" si="129"/>
        <v>18.02289551989546</v>
      </c>
      <c r="H2080" s="3">
        <f t="shared" si="130"/>
        <v>18.248494803815401</v>
      </c>
      <c r="I2080" s="3">
        <f>COUNTIF(Expirydates!$A$2:$A$233,Analysis!A2080)</f>
        <v>0</v>
      </c>
      <c r="J2080" s="20">
        <f t="shared" si="128"/>
        <v>18.248494803815401</v>
      </c>
      <c r="K2080" s="3">
        <f>COUNTIF(Expirydates!$B$2:$B$233,Analysis!A2080)</f>
        <v>0</v>
      </c>
      <c r="L2080" s="3">
        <f t="shared" si="131"/>
        <v>18.248494803815401</v>
      </c>
      <c r="M2080" s="3">
        <f>COUNTIF(Expirydates!$C$2:$C$233,Analysis!A2080)</f>
        <v>0</v>
      </c>
    </row>
    <row r="2081" spans="1:13">
      <c r="A2081" s="8">
        <v>39041</v>
      </c>
      <c r="B2081" s="3">
        <v>3852.65</v>
      </c>
      <c r="C2081" s="3">
        <v>3866.95</v>
      </c>
      <c r="D2081" s="3">
        <v>3794.3</v>
      </c>
      <c r="E2081" s="3">
        <v>3856.15</v>
      </c>
      <c r="F2081" s="3">
        <v>84182263</v>
      </c>
      <c r="G2081" s="3">
        <f t="shared" si="129"/>
        <v>18.248494803815401</v>
      </c>
      <c r="H2081" s="3">
        <f t="shared" si="130"/>
        <v>18.170631714716283</v>
      </c>
      <c r="I2081" s="3">
        <f>COUNTIF(Expirydates!$A$2:$A$233,Analysis!A2081)</f>
        <v>0</v>
      </c>
      <c r="J2081" s="20">
        <f t="shared" si="128"/>
        <v>18.170631714716283</v>
      </c>
      <c r="K2081" s="3">
        <f>COUNTIF(Expirydates!$B$2:$B$233,Analysis!A2081)</f>
        <v>0</v>
      </c>
      <c r="L2081" s="3">
        <f t="shared" si="131"/>
        <v>18.170631714716283</v>
      </c>
      <c r="M2081" s="3">
        <f>COUNTIF(Expirydates!$C$2:$C$233,Analysis!A2081)</f>
        <v>0</v>
      </c>
    </row>
    <row r="2082" spans="1:13">
      <c r="A2082" s="8">
        <v>39038</v>
      </c>
      <c r="B2082" s="3">
        <v>3877</v>
      </c>
      <c r="C2082" s="3">
        <v>3891.85</v>
      </c>
      <c r="D2082" s="3">
        <v>3835.7</v>
      </c>
      <c r="E2082" s="3">
        <v>3852.8</v>
      </c>
      <c r="F2082" s="3">
        <v>77876260</v>
      </c>
      <c r="G2082" s="3">
        <f t="shared" si="129"/>
        <v>18.170631714716283</v>
      </c>
      <c r="H2082" s="3">
        <f t="shared" si="130"/>
        <v>18.216288507695314</v>
      </c>
      <c r="I2082" s="3">
        <f>COUNTIF(Expirydates!$A$2:$A$233,Analysis!A2082)</f>
        <v>0</v>
      </c>
      <c r="J2082" s="20">
        <f t="shared" si="128"/>
        <v>18.216288507695314</v>
      </c>
      <c r="K2082" s="3">
        <f>COUNTIF(Expirydates!$B$2:$B$233,Analysis!A2082)</f>
        <v>0</v>
      </c>
      <c r="L2082" s="3">
        <f t="shared" si="131"/>
        <v>18.216288507695314</v>
      </c>
      <c r="M2082" s="3">
        <f>COUNTIF(Expirydates!$C$2:$C$233,Analysis!A2082)</f>
        <v>0</v>
      </c>
    </row>
    <row r="2083" spans="1:13">
      <c r="A2083" s="8">
        <v>39037</v>
      </c>
      <c r="B2083" s="3">
        <v>3876.4</v>
      </c>
      <c r="C2083" s="3">
        <v>3900.4</v>
      </c>
      <c r="D2083" s="3">
        <v>3863.85</v>
      </c>
      <c r="E2083" s="3">
        <v>3876.85</v>
      </c>
      <c r="F2083" s="3">
        <v>81514258</v>
      </c>
      <c r="G2083" s="3">
        <f t="shared" si="129"/>
        <v>18.216288507695314</v>
      </c>
      <c r="H2083" s="3">
        <f t="shared" si="130"/>
        <v>18.050584637787875</v>
      </c>
      <c r="I2083" s="3">
        <f>COUNTIF(Expirydates!$A$2:$A$233,Analysis!A2083)</f>
        <v>0</v>
      </c>
      <c r="J2083" s="20">
        <f t="shared" si="128"/>
        <v>18.050584637787875</v>
      </c>
      <c r="K2083" s="3">
        <f>COUNTIF(Expirydates!$B$2:$B$233,Analysis!A2083)</f>
        <v>0</v>
      </c>
      <c r="L2083" s="3">
        <f t="shared" si="131"/>
        <v>18.050584637787875</v>
      </c>
      <c r="M2083" s="3">
        <f>COUNTIF(Expirydates!$C$2:$C$233,Analysis!A2083)</f>
        <v>0</v>
      </c>
    </row>
    <row r="2084" spans="1:13">
      <c r="A2084" s="8">
        <v>39036</v>
      </c>
      <c r="B2084" s="3">
        <v>3865.95</v>
      </c>
      <c r="C2084" s="3">
        <v>3888.8</v>
      </c>
      <c r="D2084" s="3">
        <v>3838.25</v>
      </c>
      <c r="E2084" s="3">
        <v>3876.3</v>
      </c>
      <c r="F2084" s="3">
        <v>69066795</v>
      </c>
      <c r="G2084" s="3">
        <f t="shared" si="129"/>
        <v>18.050584637787875</v>
      </c>
      <c r="H2084" s="3">
        <f t="shared" si="130"/>
        <v>18.03621040519775</v>
      </c>
      <c r="I2084" s="3">
        <f>COUNTIF(Expirydates!$A$2:$A$233,Analysis!A2084)</f>
        <v>0</v>
      </c>
      <c r="J2084" s="20">
        <f t="shared" si="128"/>
        <v>18.03621040519775</v>
      </c>
      <c r="K2084" s="3">
        <f>COUNTIF(Expirydates!$B$2:$B$233,Analysis!A2084)</f>
        <v>0</v>
      </c>
      <c r="L2084" s="3">
        <f t="shared" si="131"/>
        <v>18.03621040519775</v>
      </c>
      <c r="M2084" s="3">
        <f>COUNTIF(Expirydates!$C$2:$C$233,Analysis!A2084)</f>
        <v>0</v>
      </c>
    </row>
    <row r="2085" spans="1:13">
      <c r="A2085" s="8">
        <v>39035</v>
      </c>
      <c r="B2085" s="3">
        <v>3862</v>
      </c>
      <c r="C2085" s="3">
        <v>3883</v>
      </c>
      <c r="D2085" s="3">
        <v>3850.75</v>
      </c>
      <c r="E2085" s="3">
        <v>3865.9</v>
      </c>
      <c r="F2085" s="3">
        <v>68081114</v>
      </c>
      <c r="G2085" s="3">
        <f t="shared" si="129"/>
        <v>18.03621040519775</v>
      </c>
      <c r="H2085" s="3">
        <f t="shared" si="130"/>
        <v>17.84396384448879</v>
      </c>
      <c r="I2085" s="3">
        <f>COUNTIF(Expirydates!$A$2:$A$233,Analysis!A2085)</f>
        <v>0</v>
      </c>
      <c r="J2085" s="20">
        <f t="shared" si="128"/>
        <v>17.84396384448879</v>
      </c>
      <c r="K2085" s="3">
        <f>COUNTIF(Expirydates!$B$2:$B$233,Analysis!A2085)</f>
        <v>0</v>
      </c>
      <c r="L2085" s="3">
        <f t="shared" si="131"/>
        <v>17.84396384448879</v>
      </c>
      <c r="M2085" s="3">
        <f>COUNTIF(Expirydates!$C$2:$C$233,Analysis!A2085)</f>
        <v>0</v>
      </c>
    </row>
    <row r="2086" spans="1:13">
      <c r="A2086" s="8">
        <v>39034</v>
      </c>
      <c r="B2086" s="3">
        <v>3834.8</v>
      </c>
      <c r="C2086" s="3">
        <v>3862.05</v>
      </c>
      <c r="D2086" s="3">
        <v>3834</v>
      </c>
      <c r="E2086" s="3">
        <v>3858.75</v>
      </c>
      <c r="F2086" s="3">
        <v>56173959</v>
      </c>
      <c r="G2086" s="3">
        <f t="shared" si="129"/>
        <v>17.84396384448879</v>
      </c>
      <c r="H2086" s="3">
        <f t="shared" si="130"/>
        <v>18.069476835141629</v>
      </c>
      <c r="I2086" s="3">
        <f>COUNTIF(Expirydates!$A$2:$A$233,Analysis!A2086)</f>
        <v>0</v>
      </c>
      <c r="J2086" s="20">
        <f t="shared" si="128"/>
        <v>18.069476835141629</v>
      </c>
      <c r="K2086" s="3">
        <f>COUNTIF(Expirydates!$B$2:$B$233,Analysis!A2086)</f>
        <v>0</v>
      </c>
      <c r="L2086" s="3">
        <f t="shared" si="131"/>
        <v>18.069476835141629</v>
      </c>
      <c r="M2086" s="3">
        <f>COUNTIF(Expirydates!$C$2:$C$233,Analysis!A2086)</f>
        <v>0</v>
      </c>
    </row>
    <row r="2087" spans="1:13">
      <c r="A2087" s="8">
        <v>39031</v>
      </c>
      <c r="B2087" s="3">
        <v>3796.05</v>
      </c>
      <c r="C2087" s="3">
        <v>3842.4</v>
      </c>
      <c r="D2087" s="3">
        <v>3785.4</v>
      </c>
      <c r="E2087" s="3">
        <v>3834.75</v>
      </c>
      <c r="F2087" s="3">
        <v>70384022</v>
      </c>
      <c r="G2087" s="3">
        <f t="shared" si="129"/>
        <v>18.069476835141629</v>
      </c>
      <c r="H2087" s="3">
        <f t="shared" si="130"/>
        <v>18.086882213790318</v>
      </c>
      <c r="I2087" s="3">
        <f>COUNTIF(Expirydates!$A$2:$A$233,Analysis!A2087)</f>
        <v>0</v>
      </c>
      <c r="J2087" s="20">
        <f t="shared" si="128"/>
        <v>18.086882213790318</v>
      </c>
      <c r="K2087" s="3">
        <f>COUNTIF(Expirydates!$B$2:$B$233,Analysis!A2087)</f>
        <v>0</v>
      </c>
      <c r="L2087" s="3">
        <f t="shared" si="131"/>
        <v>18.086882213790318</v>
      </c>
      <c r="M2087" s="3">
        <f>COUNTIF(Expirydates!$C$2:$C$233,Analysis!A2087)</f>
        <v>0</v>
      </c>
    </row>
    <row r="2088" spans="1:13">
      <c r="A2088" s="8">
        <v>39030</v>
      </c>
      <c r="B2088" s="3">
        <v>3777.8</v>
      </c>
      <c r="C2088" s="3">
        <v>3808.2</v>
      </c>
      <c r="D2088" s="3">
        <v>3769.8</v>
      </c>
      <c r="E2088" s="3">
        <v>3796.4</v>
      </c>
      <c r="F2088" s="3">
        <v>71619806</v>
      </c>
      <c r="G2088" s="3">
        <f t="shared" si="129"/>
        <v>18.086882213790318</v>
      </c>
      <c r="H2088" s="3">
        <f t="shared" si="130"/>
        <v>18.216234810126011</v>
      </c>
      <c r="I2088" s="3">
        <f>COUNTIF(Expirydates!$A$2:$A$233,Analysis!A2088)</f>
        <v>0</v>
      </c>
      <c r="J2088" s="20">
        <f t="shared" si="128"/>
        <v>18.216234810126011</v>
      </c>
      <c r="K2088" s="3">
        <f>COUNTIF(Expirydates!$B$2:$B$233,Analysis!A2088)</f>
        <v>0</v>
      </c>
      <c r="L2088" s="3">
        <f t="shared" si="131"/>
        <v>18.216234810126011</v>
      </c>
      <c r="M2088" s="3">
        <f>COUNTIF(Expirydates!$C$2:$C$233,Analysis!A2088)</f>
        <v>0</v>
      </c>
    </row>
    <row r="2089" spans="1:13">
      <c r="A2089" s="8">
        <v>39029</v>
      </c>
      <c r="B2089" s="3">
        <v>3799.2</v>
      </c>
      <c r="C2089" s="3">
        <v>3809.95</v>
      </c>
      <c r="D2089" s="3">
        <v>3737.2</v>
      </c>
      <c r="E2089" s="3">
        <v>3777.3</v>
      </c>
      <c r="F2089" s="3">
        <v>81509881</v>
      </c>
      <c r="G2089" s="3">
        <f t="shared" si="129"/>
        <v>18.216234810126011</v>
      </c>
      <c r="H2089" s="3">
        <f t="shared" si="130"/>
        <v>18.092351411713327</v>
      </c>
      <c r="I2089" s="3">
        <f>COUNTIF(Expirydates!$A$2:$A$233,Analysis!A2089)</f>
        <v>0</v>
      </c>
      <c r="J2089" s="20">
        <f t="shared" si="128"/>
        <v>18.092351411713327</v>
      </c>
      <c r="K2089" s="3">
        <f>COUNTIF(Expirydates!$B$2:$B$233,Analysis!A2089)</f>
        <v>0</v>
      </c>
      <c r="L2089" s="3">
        <f t="shared" si="131"/>
        <v>18.092351411713327</v>
      </c>
      <c r="M2089" s="3">
        <f>COUNTIF(Expirydates!$C$2:$C$233,Analysis!A2089)</f>
        <v>0</v>
      </c>
    </row>
    <row r="2090" spans="1:13">
      <c r="A2090" s="8">
        <v>39028</v>
      </c>
      <c r="B2090" s="3">
        <v>3812.15</v>
      </c>
      <c r="C2090" s="3">
        <v>3840.45</v>
      </c>
      <c r="D2090" s="3">
        <v>3789.4</v>
      </c>
      <c r="E2090" s="3">
        <v>3798.75</v>
      </c>
      <c r="F2090" s="3">
        <v>72012582</v>
      </c>
      <c r="G2090" s="3">
        <f t="shared" si="129"/>
        <v>18.092351411713327</v>
      </c>
      <c r="H2090" s="3">
        <f t="shared" si="130"/>
        <v>18.047497920213917</v>
      </c>
      <c r="I2090" s="3">
        <f>COUNTIF(Expirydates!$A$2:$A$233,Analysis!A2090)</f>
        <v>0</v>
      </c>
      <c r="J2090" s="20">
        <f t="shared" si="128"/>
        <v>18.047497920213917</v>
      </c>
      <c r="K2090" s="3">
        <f>COUNTIF(Expirydates!$B$2:$B$233,Analysis!A2090)</f>
        <v>0</v>
      </c>
      <c r="L2090" s="3">
        <f t="shared" si="131"/>
        <v>18.047497920213917</v>
      </c>
      <c r="M2090" s="3">
        <f>COUNTIF(Expirydates!$C$2:$C$233,Analysis!A2090)</f>
        <v>0</v>
      </c>
    </row>
    <row r="2091" spans="1:13">
      <c r="A2091" s="8">
        <v>39027</v>
      </c>
      <c r="B2091" s="3">
        <v>3804.75</v>
      </c>
      <c r="C2091" s="3">
        <v>3822.4</v>
      </c>
      <c r="D2091" s="3">
        <v>3798.25</v>
      </c>
      <c r="E2091" s="3">
        <v>3809.25</v>
      </c>
      <c r="F2091" s="3">
        <v>68853934</v>
      </c>
      <c r="G2091" s="3">
        <f t="shared" si="129"/>
        <v>18.047497920213917</v>
      </c>
      <c r="H2091" s="3">
        <f t="shared" si="130"/>
        <v>17.930792381319836</v>
      </c>
      <c r="I2091" s="3">
        <f>COUNTIF(Expirydates!$A$2:$A$233,Analysis!A2091)</f>
        <v>0</v>
      </c>
      <c r="J2091" s="20">
        <f t="shared" si="128"/>
        <v>17.930792381319836</v>
      </c>
      <c r="K2091" s="3">
        <f>COUNTIF(Expirydates!$B$2:$B$233,Analysis!A2091)</f>
        <v>0</v>
      </c>
      <c r="L2091" s="3">
        <f t="shared" si="131"/>
        <v>17.930792381319836</v>
      </c>
      <c r="M2091" s="3">
        <f>COUNTIF(Expirydates!$C$2:$C$233,Analysis!A2091)</f>
        <v>0</v>
      </c>
    </row>
    <row r="2092" spans="1:13">
      <c r="A2092" s="8">
        <v>39024</v>
      </c>
      <c r="B2092" s="3">
        <v>3793.05</v>
      </c>
      <c r="C2092" s="3">
        <v>3809.65</v>
      </c>
      <c r="D2092" s="3">
        <v>3771</v>
      </c>
      <c r="E2092" s="3">
        <v>3805.35</v>
      </c>
      <c r="F2092" s="3">
        <v>61269479</v>
      </c>
      <c r="G2092" s="3">
        <f t="shared" si="129"/>
        <v>17.930792381319836</v>
      </c>
      <c r="H2092" s="3">
        <f t="shared" si="130"/>
        <v>17.870971852758547</v>
      </c>
      <c r="I2092" s="3">
        <f>COUNTIF(Expirydates!$A$2:$A$233,Analysis!A2092)</f>
        <v>0</v>
      </c>
      <c r="J2092" s="20">
        <f t="shared" si="128"/>
        <v>17.870971852758547</v>
      </c>
      <c r="K2092" s="3">
        <f>COUNTIF(Expirydates!$B$2:$B$233,Analysis!A2092)</f>
        <v>0</v>
      </c>
      <c r="L2092" s="3">
        <f t="shared" si="131"/>
        <v>17.870971852758547</v>
      </c>
      <c r="M2092" s="3">
        <f>COUNTIF(Expirydates!$C$2:$C$233,Analysis!A2092)</f>
        <v>0</v>
      </c>
    </row>
    <row r="2093" spans="1:13">
      <c r="A2093" s="8">
        <v>39023</v>
      </c>
      <c r="B2093" s="3">
        <v>3769.4</v>
      </c>
      <c r="C2093" s="3">
        <v>3805.5</v>
      </c>
      <c r="D2093" s="3">
        <v>3761.9</v>
      </c>
      <c r="E2093" s="3">
        <v>3791.2</v>
      </c>
      <c r="F2093" s="3">
        <v>57711779</v>
      </c>
      <c r="G2093" s="3">
        <f t="shared" si="129"/>
        <v>17.870971852758547</v>
      </c>
      <c r="H2093" s="3">
        <f t="shared" si="130"/>
        <v>18.071777493446522</v>
      </c>
      <c r="I2093" s="3">
        <f>COUNTIF(Expirydates!$A$2:$A$233,Analysis!A2093)</f>
        <v>0</v>
      </c>
      <c r="J2093" s="20">
        <f t="shared" si="128"/>
        <v>18.071777493446522</v>
      </c>
      <c r="K2093" s="3">
        <f>COUNTIF(Expirydates!$B$2:$B$233,Analysis!A2093)</f>
        <v>0</v>
      </c>
      <c r="L2093" s="3">
        <f t="shared" si="131"/>
        <v>18.071777493446522</v>
      </c>
      <c r="M2093" s="3">
        <f>COUNTIF(Expirydates!$C$2:$C$233,Analysis!A2093)</f>
        <v>0</v>
      </c>
    </row>
    <row r="2094" spans="1:13">
      <c r="A2094" s="8">
        <v>39022</v>
      </c>
      <c r="B2094" s="3">
        <v>3744.1</v>
      </c>
      <c r="C2094" s="3">
        <v>3777.7</v>
      </c>
      <c r="D2094" s="3">
        <v>3737</v>
      </c>
      <c r="E2094" s="3">
        <v>3767.05</v>
      </c>
      <c r="F2094" s="3">
        <v>70546138</v>
      </c>
      <c r="G2094" s="3">
        <f t="shared" si="129"/>
        <v>18.071777493446522</v>
      </c>
      <c r="H2094" s="3">
        <f t="shared" si="130"/>
        <v>18.289805945169817</v>
      </c>
      <c r="I2094" s="3">
        <f>COUNTIF(Expirydates!$A$2:$A$233,Analysis!A2094)</f>
        <v>0</v>
      </c>
      <c r="J2094" s="20">
        <f t="shared" si="128"/>
        <v>18.289805945169817</v>
      </c>
      <c r="K2094" s="3">
        <f>COUNTIF(Expirydates!$B$2:$B$233,Analysis!A2094)</f>
        <v>0</v>
      </c>
      <c r="L2094" s="3">
        <f t="shared" si="131"/>
        <v>18.289805945169817</v>
      </c>
      <c r="M2094" s="3">
        <f>COUNTIF(Expirydates!$C$2:$C$233,Analysis!A2094)</f>
        <v>0</v>
      </c>
    </row>
    <row r="2095" spans="1:13">
      <c r="A2095" s="8">
        <v>39021</v>
      </c>
      <c r="B2095" s="3">
        <v>3770.5</v>
      </c>
      <c r="C2095" s="3">
        <v>3782.85</v>
      </c>
      <c r="D2095" s="3">
        <v>3726.75</v>
      </c>
      <c r="E2095" s="3">
        <v>3744.1</v>
      </c>
      <c r="F2095" s="3">
        <v>87732761</v>
      </c>
      <c r="G2095" s="3">
        <f t="shared" si="129"/>
        <v>18.289805945169817</v>
      </c>
      <c r="H2095" s="3">
        <f t="shared" si="130"/>
        <v>18.265318847565059</v>
      </c>
      <c r="I2095" s="3">
        <f>COUNTIF(Expirydates!$A$2:$A$233,Analysis!A2095)</f>
        <v>0</v>
      </c>
      <c r="J2095" s="20">
        <f t="shared" si="128"/>
        <v>18.265318847565059</v>
      </c>
      <c r="K2095" s="3">
        <f>COUNTIF(Expirydates!$B$2:$B$233,Analysis!A2095)</f>
        <v>0</v>
      </c>
      <c r="L2095" s="3">
        <f t="shared" si="131"/>
        <v>18.265318847565059</v>
      </c>
      <c r="M2095" s="3">
        <f>COUNTIF(Expirydates!$C$2:$C$233,Analysis!A2095)</f>
        <v>0</v>
      </c>
    </row>
    <row r="2096" spans="1:13">
      <c r="A2096" s="8">
        <v>39020</v>
      </c>
      <c r="B2096" s="3">
        <v>3739.35</v>
      </c>
      <c r="C2096" s="3">
        <v>3776.05</v>
      </c>
      <c r="D2096" s="3">
        <v>3719.45</v>
      </c>
      <c r="E2096" s="3">
        <v>3769.1</v>
      </c>
      <c r="F2096" s="3">
        <v>85610530</v>
      </c>
      <c r="G2096" s="3">
        <f t="shared" si="129"/>
        <v>18.265318847565059</v>
      </c>
      <c r="H2096" s="3">
        <f t="shared" si="130"/>
        <v>18.21442862573328</v>
      </c>
      <c r="I2096" s="3">
        <f>COUNTIF(Expirydates!$A$2:$A$233,Analysis!A2096)</f>
        <v>0</v>
      </c>
      <c r="J2096" s="20">
        <f t="shared" si="128"/>
        <v>18.21442862573328</v>
      </c>
      <c r="K2096" s="3">
        <f>COUNTIF(Expirydates!$B$2:$B$233,Analysis!A2096)</f>
        <v>0</v>
      </c>
      <c r="L2096" s="3">
        <f t="shared" si="131"/>
        <v>18.21442862573328</v>
      </c>
      <c r="M2096" s="3">
        <f>COUNTIF(Expirydates!$C$2:$C$233,Analysis!A2096)</f>
        <v>0</v>
      </c>
    </row>
    <row r="2097" spans="1:13">
      <c r="A2097" s="8">
        <v>39017</v>
      </c>
      <c r="B2097" s="3">
        <v>3676.85</v>
      </c>
      <c r="C2097" s="3">
        <v>3747.35</v>
      </c>
      <c r="D2097" s="3">
        <v>3674.8</v>
      </c>
      <c r="E2097" s="3">
        <v>3739.35</v>
      </c>
      <c r="F2097" s="3">
        <v>81362792</v>
      </c>
      <c r="G2097" s="3">
        <f t="shared" si="129"/>
        <v>18.21442862573328</v>
      </c>
      <c r="H2097" s="3">
        <f t="shared" si="130"/>
        <v>18.398123266338168</v>
      </c>
      <c r="I2097" s="3">
        <f>COUNTIF(Expirydates!$A$2:$A$233,Analysis!A2097)</f>
        <v>0</v>
      </c>
      <c r="J2097" s="20">
        <f t="shared" si="128"/>
        <v>18.398123266338168</v>
      </c>
      <c r="K2097" s="3">
        <f>COUNTIF(Expirydates!$B$2:$B$233,Analysis!A2097)</f>
        <v>1</v>
      </c>
      <c r="L2097" s="3">
        <f t="shared" si="131"/>
        <v>18.398123266338168</v>
      </c>
      <c r="M2097" s="3">
        <f>COUNTIF(Expirydates!$C$2:$C$233,Analysis!A2097)</f>
        <v>0</v>
      </c>
    </row>
    <row r="2098" spans="1:13">
      <c r="A2098" s="8">
        <v>39016</v>
      </c>
      <c r="B2098" s="3">
        <v>3656.2</v>
      </c>
      <c r="C2098" s="3">
        <v>3686.85</v>
      </c>
      <c r="D2098" s="3">
        <v>3651.2</v>
      </c>
      <c r="E2098" s="3">
        <v>3677.55</v>
      </c>
      <c r="F2098" s="3">
        <v>97769504</v>
      </c>
      <c r="G2098" s="3">
        <f t="shared" si="129"/>
        <v>18.398123266338168</v>
      </c>
      <c r="H2098" s="3">
        <f t="shared" si="130"/>
        <v>17.632849341635474</v>
      </c>
      <c r="I2098" s="3">
        <f>COUNTIF(Expirydates!$A$2:$A$233,Analysis!A2098)</f>
        <v>1</v>
      </c>
      <c r="J2098" s="20">
        <f t="shared" si="128"/>
        <v>17.632849341635474</v>
      </c>
      <c r="K2098" s="3">
        <f>COUNTIF(Expirydates!$B$2:$B$233,Analysis!A2098)</f>
        <v>0</v>
      </c>
      <c r="L2098" s="3">
        <f t="shared" si="131"/>
        <v>17.632849341635474</v>
      </c>
      <c r="M2098" s="3">
        <f>COUNTIF(Expirydates!$C$2:$C$233,Analysis!A2098)</f>
        <v>0</v>
      </c>
    </row>
    <row r="2099" spans="1:13">
      <c r="A2099" s="8">
        <v>39013</v>
      </c>
      <c r="B2099" s="3">
        <v>3683.4</v>
      </c>
      <c r="C2099" s="3">
        <v>3690.85</v>
      </c>
      <c r="D2099" s="3">
        <v>3651.2</v>
      </c>
      <c r="E2099" s="3">
        <v>3657.3</v>
      </c>
      <c r="F2099" s="3">
        <v>45483007</v>
      </c>
      <c r="G2099" s="3">
        <f t="shared" si="129"/>
        <v>17.632849341635474</v>
      </c>
      <c r="H2099" s="3">
        <f t="shared" si="130"/>
        <v>16.169898035737365</v>
      </c>
      <c r="I2099" s="3">
        <f>COUNTIF(Expirydates!$A$2:$A$233,Analysis!A2099)</f>
        <v>0</v>
      </c>
      <c r="J2099" s="20">
        <f t="shared" si="128"/>
        <v>16.169898035737365</v>
      </c>
      <c r="K2099" s="3">
        <f>COUNTIF(Expirydates!$B$2:$B$233,Analysis!A2099)</f>
        <v>0</v>
      </c>
      <c r="L2099" s="3">
        <f t="shared" si="131"/>
        <v>16.169898035737365</v>
      </c>
      <c r="M2099" s="3">
        <f>COUNTIF(Expirydates!$C$2:$C$233,Analysis!A2099)</f>
        <v>0</v>
      </c>
    </row>
    <row r="2100" spans="1:13">
      <c r="A2100" s="8">
        <v>39011</v>
      </c>
      <c r="B2100" s="3">
        <v>3680.85</v>
      </c>
      <c r="C2100" s="3">
        <v>3708.4</v>
      </c>
      <c r="D2100" s="3">
        <v>3662.85</v>
      </c>
      <c r="E2100" s="3">
        <v>3683.5</v>
      </c>
      <c r="F2100" s="3">
        <v>10531676</v>
      </c>
      <c r="G2100" s="3">
        <f t="shared" si="129"/>
        <v>16.169898035737365</v>
      </c>
      <c r="H2100" s="3">
        <f t="shared" si="130"/>
        <v>18.09093561551537</v>
      </c>
      <c r="I2100" s="3">
        <f>COUNTIF(Expirydates!$A$2:$A$233,Analysis!A2100)</f>
        <v>0</v>
      </c>
      <c r="J2100" s="20">
        <f t="shared" si="128"/>
        <v>18.09093561551537</v>
      </c>
      <c r="K2100" s="3">
        <f>COUNTIF(Expirydates!$B$2:$B$233,Analysis!A2100)</f>
        <v>0</v>
      </c>
      <c r="L2100" s="3">
        <f t="shared" si="131"/>
        <v>18.09093561551537</v>
      </c>
      <c r="M2100" s="3">
        <f>COUNTIF(Expirydates!$C$2:$C$233,Analysis!A2100)</f>
        <v>0</v>
      </c>
    </row>
    <row r="2101" spans="1:13">
      <c r="A2101" s="8">
        <v>39010</v>
      </c>
      <c r="B2101" s="3">
        <v>3678.75</v>
      </c>
      <c r="C2101" s="3">
        <v>3714.25</v>
      </c>
      <c r="D2101" s="3">
        <v>3665.5</v>
      </c>
      <c r="E2101" s="3">
        <v>3676.85</v>
      </c>
      <c r="F2101" s="3">
        <v>71910699</v>
      </c>
      <c r="G2101" s="3">
        <f t="shared" si="129"/>
        <v>18.09093561551537</v>
      </c>
      <c r="H2101" s="3">
        <f t="shared" si="130"/>
        <v>18.285698161718514</v>
      </c>
      <c r="I2101" s="3">
        <f>COUNTIF(Expirydates!$A$2:$A$233,Analysis!A2101)</f>
        <v>0</v>
      </c>
      <c r="J2101" s="20">
        <f t="shared" si="128"/>
        <v>18.285698161718514</v>
      </c>
      <c r="K2101" s="3">
        <f>COUNTIF(Expirydates!$B$2:$B$233,Analysis!A2101)</f>
        <v>0</v>
      </c>
      <c r="L2101" s="3">
        <f t="shared" si="131"/>
        <v>18.285698161718514</v>
      </c>
      <c r="M2101" s="3">
        <f>COUNTIF(Expirydates!$C$2:$C$233,Analysis!A2101)</f>
        <v>0</v>
      </c>
    </row>
    <row r="2102" spans="1:13">
      <c r="A2102" s="8">
        <v>39009</v>
      </c>
      <c r="B2102" s="3">
        <v>3711.1</v>
      </c>
      <c r="C2102" s="3">
        <v>3726.95</v>
      </c>
      <c r="D2102" s="3">
        <v>3655.05</v>
      </c>
      <c r="E2102" s="3">
        <v>3677.8</v>
      </c>
      <c r="F2102" s="3">
        <v>87373113</v>
      </c>
      <c r="G2102" s="3">
        <f t="shared" si="129"/>
        <v>18.285698161718514</v>
      </c>
      <c r="H2102" s="3">
        <f t="shared" si="130"/>
        <v>18.403953052990023</v>
      </c>
      <c r="I2102" s="3">
        <f>COUNTIF(Expirydates!$A$2:$A$233,Analysis!A2102)</f>
        <v>0</v>
      </c>
      <c r="J2102" s="20">
        <f t="shared" si="128"/>
        <v>18.403953052990023</v>
      </c>
      <c r="K2102" s="3">
        <f>COUNTIF(Expirydates!$B$2:$B$233,Analysis!A2102)</f>
        <v>0</v>
      </c>
      <c r="L2102" s="3">
        <f t="shared" si="131"/>
        <v>18.403953052990023</v>
      </c>
      <c r="M2102" s="3">
        <f>COUNTIF(Expirydates!$C$2:$C$233,Analysis!A2102)</f>
        <v>1</v>
      </c>
    </row>
    <row r="2103" spans="1:13">
      <c r="A2103" s="8">
        <v>39008</v>
      </c>
      <c r="B2103" s="3">
        <v>3715.2</v>
      </c>
      <c r="C2103" s="3">
        <v>3727</v>
      </c>
      <c r="D2103" s="3">
        <v>3701.3</v>
      </c>
      <c r="E2103" s="3">
        <v>3710.65</v>
      </c>
      <c r="F2103" s="3">
        <v>98341144</v>
      </c>
      <c r="G2103" s="3">
        <f t="shared" si="129"/>
        <v>18.403953052990023</v>
      </c>
      <c r="H2103" s="3">
        <f t="shared" si="130"/>
        <v>18.102001848736297</v>
      </c>
      <c r="I2103" s="3">
        <f>COUNTIF(Expirydates!$A$2:$A$233,Analysis!A2103)</f>
        <v>0</v>
      </c>
      <c r="J2103" s="20">
        <f t="shared" si="128"/>
        <v>18.102001848736297</v>
      </c>
      <c r="K2103" s="3">
        <f>COUNTIF(Expirydates!$B$2:$B$233,Analysis!A2103)</f>
        <v>0</v>
      </c>
      <c r="L2103" s="3">
        <f t="shared" si="131"/>
        <v>18.102001848736297</v>
      </c>
      <c r="M2103" s="3">
        <f>COUNTIF(Expirydates!$C$2:$C$233,Analysis!A2103)</f>
        <v>0</v>
      </c>
    </row>
    <row r="2104" spans="1:13">
      <c r="A2104" s="8">
        <v>39007</v>
      </c>
      <c r="B2104" s="3">
        <v>3726.4</v>
      </c>
      <c r="C2104" s="3">
        <v>3742.5</v>
      </c>
      <c r="D2104" s="3">
        <v>3691.35</v>
      </c>
      <c r="E2104" s="3">
        <v>3715</v>
      </c>
      <c r="F2104" s="3">
        <v>72710899</v>
      </c>
      <c r="G2104" s="3">
        <f t="shared" si="129"/>
        <v>18.102001848736297</v>
      </c>
      <c r="H2104" s="3">
        <f t="shared" si="130"/>
        <v>18.126904392381352</v>
      </c>
      <c r="I2104" s="3">
        <f>COUNTIF(Expirydates!$A$2:$A$233,Analysis!A2104)</f>
        <v>0</v>
      </c>
      <c r="J2104" s="20">
        <f t="shared" si="128"/>
        <v>18.126904392381352</v>
      </c>
      <c r="K2104" s="3">
        <f>COUNTIF(Expirydates!$B$2:$B$233,Analysis!A2104)</f>
        <v>0</v>
      </c>
      <c r="L2104" s="3">
        <f t="shared" si="131"/>
        <v>18.126904392381352</v>
      </c>
      <c r="M2104" s="3">
        <f>COUNTIF(Expirydates!$C$2:$C$233,Analysis!A2104)</f>
        <v>0</v>
      </c>
    </row>
    <row r="2105" spans="1:13">
      <c r="A2105" s="8">
        <v>39006</v>
      </c>
      <c r="B2105" s="3">
        <v>3668.9</v>
      </c>
      <c r="C2105" s="3">
        <v>3729.7</v>
      </c>
      <c r="D2105" s="3">
        <v>3668.9</v>
      </c>
      <c r="E2105" s="3">
        <v>3723.95</v>
      </c>
      <c r="F2105" s="3">
        <v>74544319</v>
      </c>
      <c r="G2105" s="3">
        <f t="shared" si="129"/>
        <v>18.126904392381352</v>
      </c>
      <c r="H2105" s="3">
        <f t="shared" si="130"/>
        <v>18.166773054646246</v>
      </c>
      <c r="I2105" s="3">
        <f>COUNTIF(Expirydates!$A$2:$A$233,Analysis!A2105)</f>
        <v>0</v>
      </c>
      <c r="J2105" s="20">
        <f t="shared" si="128"/>
        <v>18.166773054646246</v>
      </c>
      <c r="K2105" s="3">
        <f>COUNTIF(Expirydates!$B$2:$B$233,Analysis!A2105)</f>
        <v>0</v>
      </c>
      <c r="L2105" s="3">
        <f t="shared" si="131"/>
        <v>18.166773054646246</v>
      </c>
      <c r="M2105" s="3">
        <f>COUNTIF(Expirydates!$C$2:$C$233,Analysis!A2105)</f>
        <v>0</v>
      </c>
    </row>
    <row r="2106" spans="1:13">
      <c r="A2106" s="8">
        <v>39003</v>
      </c>
      <c r="B2106" s="3">
        <v>3621.65</v>
      </c>
      <c r="C2106" s="3">
        <v>3682.35</v>
      </c>
      <c r="D2106" s="3">
        <v>3621.65</v>
      </c>
      <c r="E2106" s="3">
        <v>3676.05</v>
      </c>
      <c r="F2106" s="3">
        <v>77576341</v>
      </c>
      <c r="G2106" s="3">
        <f t="shared" si="129"/>
        <v>18.166773054646246</v>
      </c>
      <c r="H2106" s="3">
        <f t="shared" si="130"/>
        <v>18.021383525246627</v>
      </c>
      <c r="I2106" s="3">
        <f>COUNTIF(Expirydates!$A$2:$A$233,Analysis!A2106)</f>
        <v>0</v>
      </c>
      <c r="J2106" s="20">
        <f t="shared" si="128"/>
        <v>18.021383525246627</v>
      </c>
      <c r="K2106" s="3">
        <f>COUNTIF(Expirydates!$B$2:$B$233,Analysis!A2106)</f>
        <v>0</v>
      </c>
      <c r="L2106" s="3">
        <f t="shared" si="131"/>
        <v>18.021383525246627</v>
      </c>
      <c r="M2106" s="3">
        <f>COUNTIF(Expirydates!$C$2:$C$233,Analysis!A2106)</f>
        <v>0</v>
      </c>
    </row>
    <row r="2107" spans="1:13">
      <c r="A2107" s="8">
        <v>39002</v>
      </c>
      <c r="B2107" s="3">
        <v>3562.55</v>
      </c>
      <c r="C2107" s="3">
        <v>3626.8</v>
      </c>
      <c r="D2107" s="3">
        <v>3545.95</v>
      </c>
      <c r="E2107" s="3">
        <v>3621.05</v>
      </c>
      <c r="F2107" s="3">
        <v>67079130</v>
      </c>
      <c r="G2107" s="3">
        <f t="shared" si="129"/>
        <v>18.021383525246627</v>
      </c>
      <c r="H2107" s="3">
        <f t="shared" si="130"/>
        <v>17.986650962492742</v>
      </c>
      <c r="I2107" s="3">
        <f>COUNTIF(Expirydates!$A$2:$A$233,Analysis!A2107)</f>
        <v>0</v>
      </c>
      <c r="J2107" s="20">
        <f t="shared" si="128"/>
        <v>17.986650962492742</v>
      </c>
      <c r="K2107" s="3">
        <f>COUNTIF(Expirydates!$B$2:$B$233,Analysis!A2107)</f>
        <v>0</v>
      </c>
      <c r="L2107" s="3">
        <f t="shared" si="131"/>
        <v>17.986650962492742</v>
      </c>
      <c r="M2107" s="3">
        <f>COUNTIF(Expirydates!$C$2:$C$233,Analysis!A2107)</f>
        <v>0</v>
      </c>
    </row>
    <row r="2108" spans="1:13">
      <c r="A2108" s="8">
        <v>39001</v>
      </c>
      <c r="B2108" s="3">
        <v>3581.55</v>
      </c>
      <c r="C2108" s="3">
        <v>3614.5</v>
      </c>
      <c r="D2108" s="3">
        <v>3544.25</v>
      </c>
      <c r="E2108" s="3">
        <v>3558.55</v>
      </c>
      <c r="F2108" s="3">
        <v>64789296</v>
      </c>
      <c r="G2108" s="3">
        <f t="shared" si="129"/>
        <v>17.986650962492742</v>
      </c>
      <c r="H2108" s="3">
        <f t="shared" si="130"/>
        <v>17.930843792219356</v>
      </c>
      <c r="I2108" s="3">
        <f>COUNTIF(Expirydates!$A$2:$A$233,Analysis!A2108)</f>
        <v>0</v>
      </c>
      <c r="J2108" s="20">
        <f t="shared" si="128"/>
        <v>17.930843792219356</v>
      </c>
      <c r="K2108" s="3">
        <f>COUNTIF(Expirydates!$B$2:$B$233,Analysis!A2108)</f>
        <v>0</v>
      </c>
      <c r="L2108" s="3">
        <f t="shared" si="131"/>
        <v>17.930843792219356</v>
      </c>
      <c r="M2108" s="3">
        <f>COUNTIF(Expirydates!$C$2:$C$233,Analysis!A2108)</f>
        <v>0</v>
      </c>
    </row>
    <row r="2109" spans="1:13">
      <c r="A2109" s="8">
        <v>39000</v>
      </c>
      <c r="B2109" s="3">
        <v>3567.45</v>
      </c>
      <c r="C2109" s="3">
        <v>3597.2</v>
      </c>
      <c r="D2109" s="3">
        <v>3563.1</v>
      </c>
      <c r="E2109" s="3">
        <v>3571.05</v>
      </c>
      <c r="F2109" s="3">
        <v>61272629</v>
      </c>
      <c r="G2109" s="3">
        <f t="shared" si="129"/>
        <v>17.930843792219356</v>
      </c>
      <c r="H2109" s="3">
        <f t="shared" si="130"/>
        <v>17.772162204232416</v>
      </c>
      <c r="I2109" s="3">
        <f>COUNTIF(Expirydates!$A$2:$A$233,Analysis!A2109)</f>
        <v>0</v>
      </c>
      <c r="J2109" s="20">
        <f t="shared" si="128"/>
        <v>17.772162204232416</v>
      </c>
      <c r="K2109" s="3">
        <f>COUNTIF(Expirydates!$B$2:$B$233,Analysis!A2109)</f>
        <v>0</v>
      </c>
      <c r="L2109" s="3">
        <f t="shared" si="131"/>
        <v>17.772162204232416</v>
      </c>
      <c r="M2109" s="3">
        <f>COUNTIF(Expirydates!$C$2:$C$233,Analysis!A2109)</f>
        <v>0</v>
      </c>
    </row>
    <row r="2110" spans="1:13">
      <c r="A2110" s="8">
        <v>38999</v>
      </c>
      <c r="B2110" s="3">
        <v>3570.05</v>
      </c>
      <c r="C2110" s="3">
        <v>3585.35</v>
      </c>
      <c r="D2110" s="3">
        <v>3540.45</v>
      </c>
      <c r="E2110" s="3">
        <v>3567.15</v>
      </c>
      <c r="F2110" s="3">
        <v>52281974</v>
      </c>
      <c r="G2110" s="3">
        <f t="shared" si="129"/>
        <v>17.772162204232416</v>
      </c>
      <c r="H2110" s="3">
        <f t="shared" si="130"/>
        <v>18.239820530875367</v>
      </c>
      <c r="I2110" s="3">
        <f>COUNTIF(Expirydates!$A$2:$A$233,Analysis!A2110)</f>
        <v>0</v>
      </c>
      <c r="J2110" s="20">
        <f t="shared" si="128"/>
        <v>18.239820530875367</v>
      </c>
      <c r="K2110" s="3">
        <f>COUNTIF(Expirydates!$B$2:$B$233,Analysis!A2110)</f>
        <v>0</v>
      </c>
      <c r="L2110" s="3">
        <f t="shared" si="131"/>
        <v>18.239820530875367</v>
      </c>
      <c r="M2110" s="3">
        <f>COUNTIF(Expirydates!$C$2:$C$233,Analysis!A2110)</f>
        <v>0</v>
      </c>
    </row>
    <row r="2111" spans="1:13">
      <c r="A2111" s="8">
        <v>38996</v>
      </c>
      <c r="B2111" s="3">
        <v>3565.45</v>
      </c>
      <c r="C2111" s="3">
        <v>3583.75</v>
      </c>
      <c r="D2111" s="3">
        <v>3560.9</v>
      </c>
      <c r="E2111" s="3">
        <v>3569.7</v>
      </c>
      <c r="F2111" s="3">
        <v>83455201</v>
      </c>
      <c r="G2111" s="3">
        <f t="shared" si="129"/>
        <v>18.239820530875367</v>
      </c>
      <c r="H2111" s="3">
        <f t="shared" si="130"/>
        <v>18.131639214524213</v>
      </c>
      <c r="I2111" s="3">
        <f>COUNTIF(Expirydates!$A$2:$A$233,Analysis!A2111)</f>
        <v>0</v>
      </c>
      <c r="J2111" s="20">
        <f t="shared" si="128"/>
        <v>18.131639214524213</v>
      </c>
      <c r="K2111" s="3">
        <f>COUNTIF(Expirydates!$B$2:$B$233,Analysis!A2111)</f>
        <v>0</v>
      </c>
      <c r="L2111" s="3">
        <f t="shared" si="131"/>
        <v>18.131639214524213</v>
      </c>
      <c r="M2111" s="3">
        <f>COUNTIF(Expirydates!$C$2:$C$233,Analysis!A2111)</f>
        <v>0</v>
      </c>
    </row>
    <row r="2112" spans="1:13">
      <c r="A2112" s="8">
        <v>38995</v>
      </c>
      <c r="B2112" s="3">
        <v>3515.6</v>
      </c>
      <c r="C2112" s="3">
        <v>3574.95</v>
      </c>
      <c r="D2112" s="3">
        <v>3515.6</v>
      </c>
      <c r="E2112" s="3">
        <v>3564.9</v>
      </c>
      <c r="F2112" s="3">
        <v>74898110</v>
      </c>
      <c r="G2112" s="3">
        <f t="shared" si="129"/>
        <v>18.131639214524213</v>
      </c>
      <c r="H2112" s="3">
        <f t="shared" si="130"/>
        <v>18.039101064212439</v>
      </c>
      <c r="I2112" s="3">
        <f>COUNTIF(Expirydates!$A$2:$A$233,Analysis!A2112)</f>
        <v>0</v>
      </c>
      <c r="J2112" s="20">
        <f t="shared" si="128"/>
        <v>18.039101064212439</v>
      </c>
      <c r="K2112" s="3">
        <f>COUNTIF(Expirydates!$B$2:$B$233,Analysis!A2112)</f>
        <v>0</v>
      </c>
      <c r="L2112" s="3">
        <f t="shared" si="131"/>
        <v>18.039101064212439</v>
      </c>
      <c r="M2112" s="3">
        <f>COUNTIF(Expirydates!$C$2:$C$233,Analysis!A2112)</f>
        <v>0</v>
      </c>
    </row>
    <row r="2113" spans="1:13">
      <c r="A2113" s="8">
        <v>38994</v>
      </c>
      <c r="B2113" s="3">
        <v>3570.95</v>
      </c>
      <c r="C2113" s="3">
        <v>3580.05</v>
      </c>
      <c r="D2113" s="3">
        <v>3508.65</v>
      </c>
      <c r="E2113" s="3">
        <v>3515.35</v>
      </c>
      <c r="F2113" s="3">
        <v>68278198</v>
      </c>
      <c r="G2113" s="3">
        <f t="shared" si="129"/>
        <v>18.039101064212439</v>
      </c>
      <c r="H2113" s="3">
        <f t="shared" si="130"/>
        <v>17.834744394160943</v>
      </c>
      <c r="I2113" s="3">
        <f>COUNTIF(Expirydates!$A$2:$A$233,Analysis!A2113)</f>
        <v>0</v>
      </c>
      <c r="J2113" s="20">
        <f t="shared" si="128"/>
        <v>17.834744394160943</v>
      </c>
      <c r="K2113" s="3">
        <f>COUNTIF(Expirydates!$B$2:$B$233,Analysis!A2113)</f>
        <v>0</v>
      </c>
      <c r="L2113" s="3">
        <f t="shared" si="131"/>
        <v>17.834744394160943</v>
      </c>
      <c r="M2113" s="3">
        <f>COUNTIF(Expirydates!$C$2:$C$233,Analysis!A2113)</f>
        <v>0</v>
      </c>
    </row>
    <row r="2114" spans="1:13">
      <c r="A2114" s="8">
        <v>38993</v>
      </c>
      <c r="B2114" s="3">
        <v>3588.95</v>
      </c>
      <c r="C2114" s="3">
        <v>3606.2</v>
      </c>
      <c r="D2114" s="3">
        <v>3561.7</v>
      </c>
      <c r="E2114" s="3">
        <v>3569.6</v>
      </c>
      <c r="F2114" s="3">
        <v>55658446</v>
      </c>
      <c r="G2114" s="3">
        <f t="shared" si="129"/>
        <v>17.834744394160943</v>
      </c>
      <c r="H2114" s="3">
        <f t="shared" si="130"/>
        <v>18.082133608216022</v>
      </c>
      <c r="I2114" s="3">
        <f>COUNTIF(Expirydates!$A$2:$A$233,Analysis!A2114)</f>
        <v>0</v>
      </c>
      <c r="J2114" s="20">
        <f t="shared" ref="J2114:J2177" si="132">H2114</f>
        <v>18.082133608216022</v>
      </c>
      <c r="K2114" s="3">
        <f>COUNTIF(Expirydates!$B$2:$B$233,Analysis!A2114)</f>
        <v>0</v>
      </c>
      <c r="L2114" s="3">
        <f t="shared" si="131"/>
        <v>18.082133608216022</v>
      </c>
      <c r="M2114" s="3">
        <f>COUNTIF(Expirydates!$C$2:$C$233,Analysis!A2114)</f>
        <v>0</v>
      </c>
    </row>
    <row r="2115" spans="1:13">
      <c r="A2115" s="8">
        <v>38989</v>
      </c>
      <c r="B2115" s="3">
        <v>3572.15</v>
      </c>
      <c r="C2115" s="3">
        <v>3599.8</v>
      </c>
      <c r="D2115" s="3">
        <v>3564.7</v>
      </c>
      <c r="E2115" s="3">
        <v>3588.4</v>
      </c>
      <c r="F2115" s="3">
        <v>71280518</v>
      </c>
      <c r="G2115" s="3">
        <f t="shared" ref="G2114:H2178" si="133">LN(F2115)</f>
        <v>18.082133608216022</v>
      </c>
      <c r="H2115" s="3">
        <f t="shared" ref="H2115:H2178" si="134">LN(F2116)</f>
        <v>18.232492354904547</v>
      </c>
      <c r="I2115" s="3">
        <f>COUNTIF(Expirydates!$A$2:$A$233,Analysis!A2115)</f>
        <v>0</v>
      </c>
      <c r="J2115" s="20">
        <f t="shared" si="132"/>
        <v>18.232492354904547</v>
      </c>
      <c r="K2115" s="3">
        <f>COUNTIF(Expirydates!$B$2:$B$233,Analysis!A2115)</f>
        <v>1</v>
      </c>
      <c r="L2115" s="3">
        <f t="shared" ref="L2115:L2178" si="135">H2115</f>
        <v>18.232492354904547</v>
      </c>
      <c r="M2115" s="3">
        <f>COUNTIF(Expirydates!$C$2:$C$233,Analysis!A2115)</f>
        <v>0</v>
      </c>
    </row>
    <row r="2116" spans="1:13">
      <c r="A2116" s="8">
        <v>38988</v>
      </c>
      <c r="B2116" s="3">
        <v>3579.95</v>
      </c>
      <c r="C2116" s="3">
        <v>3589.3</v>
      </c>
      <c r="D2116" s="3">
        <v>3560.75</v>
      </c>
      <c r="E2116" s="3">
        <v>3571.75</v>
      </c>
      <c r="F2116" s="3">
        <v>82845862</v>
      </c>
      <c r="G2116" s="3">
        <f t="shared" si="133"/>
        <v>18.232492354904547</v>
      </c>
      <c r="H2116" s="3">
        <f t="shared" si="134"/>
        <v>17.994077848618559</v>
      </c>
      <c r="I2116" s="3">
        <f>COUNTIF(Expirydates!$A$2:$A$233,Analysis!A2116)</f>
        <v>1</v>
      </c>
      <c r="J2116" s="20">
        <f t="shared" si="132"/>
        <v>17.994077848618559</v>
      </c>
      <c r="K2116" s="3">
        <f>COUNTIF(Expirydates!$B$2:$B$233,Analysis!A2116)</f>
        <v>0</v>
      </c>
      <c r="L2116" s="3">
        <f t="shared" si="135"/>
        <v>17.994077848618559</v>
      </c>
      <c r="M2116" s="3">
        <f>COUNTIF(Expirydates!$C$2:$C$233,Analysis!A2116)</f>
        <v>0</v>
      </c>
    </row>
    <row r="2117" spans="1:13">
      <c r="A2117" s="8">
        <v>38987</v>
      </c>
      <c r="B2117" s="3">
        <v>3571.75</v>
      </c>
      <c r="C2117" s="3">
        <v>3603.7</v>
      </c>
      <c r="D2117" s="3">
        <v>3568.4</v>
      </c>
      <c r="E2117" s="3">
        <v>3579.3</v>
      </c>
      <c r="F2117" s="3">
        <v>65272270</v>
      </c>
      <c r="G2117" s="3">
        <f t="shared" si="133"/>
        <v>17.994077848618559</v>
      </c>
      <c r="H2117" s="3">
        <f t="shared" si="134"/>
        <v>18.024378448765717</v>
      </c>
      <c r="I2117" s="3">
        <f>COUNTIF(Expirydates!$A$2:$A$233,Analysis!A2117)</f>
        <v>0</v>
      </c>
      <c r="J2117" s="20">
        <f t="shared" si="132"/>
        <v>18.024378448765717</v>
      </c>
      <c r="K2117" s="3">
        <f>COUNTIF(Expirydates!$B$2:$B$233,Analysis!A2117)</f>
        <v>0</v>
      </c>
      <c r="L2117" s="3">
        <f t="shared" si="135"/>
        <v>18.024378448765717</v>
      </c>
      <c r="M2117" s="3">
        <f>COUNTIF(Expirydates!$C$2:$C$233,Analysis!A2117)</f>
        <v>0</v>
      </c>
    </row>
    <row r="2118" spans="1:13">
      <c r="A2118" s="8">
        <v>38986</v>
      </c>
      <c r="B2118" s="3">
        <v>3523.7</v>
      </c>
      <c r="C2118" s="3">
        <v>3576.75</v>
      </c>
      <c r="D2118" s="3">
        <v>3517.15</v>
      </c>
      <c r="E2118" s="3">
        <v>3571.75</v>
      </c>
      <c r="F2118" s="3">
        <v>67280328</v>
      </c>
      <c r="G2118" s="3">
        <f t="shared" si="133"/>
        <v>18.024378448765717</v>
      </c>
      <c r="H2118" s="3">
        <f t="shared" si="134"/>
        <v>17.905153484800284</v>
      </c>
      <c r="I2118" s="3">
        <f>COUNTIF(Expirydates!$A$2:$A$233,Analysis!A2118)</f>
        <v>0</v>
      </c>
      <c r="J2118" s="20">
        <f t="shared" si="132"/>
        <v>17.905153484800284</v>
      </c>
      <c r="K2118" s="3">
        <f>COUNTIF(Expirydates!$B$2:$B$233,Analysis!A2118)</f>
        <v>0</v>
      </c>
      <c r="L2118" s="3">
        <f t="shared" si="135"/>
        <v>17.905153484800284</v>
      </c>
      <c r="M2118" s="3">
        <f>COUNTIF(Expirydates!$C$2:$C$233,Analysis!A2118)</f>
        <v>0</v>
      </c>
    </row>
    <row r="2119" spans="1:13">
      <c r="A2119" s="8">
        <v>38985</v>
      </c>
      <c r="B2119" s="3">
        <v>3545.1</v>
      </c>
      <c r="C2119" s="3">
        <v>3568.65</v>
      </c>
      <c r="D2119" s="3">
        <v>3514.85</v>
      </c>
      <c r="E2119" s="3">
        <v>3523.45</v>
      </c>
      <c r="F2119" s="3">
        <v>59718564</v>
      </c>
      <c r="G2119" s="3">
        <f t="shared" si="133"/>
        <v>17.905153484800284</v>
      </c>
      <c r="H2119" s="3">
        <f t="shared" si="134"/>
        <v>17.912291499801722</v>
      </c>
      <c r="I2119" s="3">
        <f>COUNTIF(Expirydates!$A$2:$A$233,Analysis!A2119)</f>
        <v>0</v>
      </c>
      <c r="J2119" s="20">
        <f t="shared" si="132"/>
        <v>17.912291499801722</v>
      </c>
      <c r="K2119" s="3">
        <f>COUNTIF(Expirydates!$B$2:$B$233,Analysis!A2119)</f>
        <v>0</v>
      </c>
      <c r="L2119" s="3">
        <f t="shared" si="135"/>
        <v>17.912291499801722</v>
      </c>
      <c r="M2119" s="3">
        <f>COUNTIF(Expirydates!$C$2:$C$233,Analysis!A2119)</f>
        <v>0</v>
      </c>
    </row>
    <row r="2120" spans="1:13">
      <c r="A2120" s="8">
        <v>38982</v>
      </c>
      <c r="B2120" s="3">
        <v>3554.05</v>
      </c>
      <c r="C2120" s="3">
        <v>3562.45</v>
      </c>
      <c r="D2120" s="3">
        <v>3525.4</v>
      </c>
      <c r="E2120" s="3">
        <v>3544.05</v>
      </c>
      <c r="F2120" s="3">
        <v>60146361</v>
      </c>
      <c r="G2120" s="3">
        <f t="shared" si="133"/>
        <v>17.912291499801722</v>
      </c>
      <c r="H2120" s="3">
        <f t="shared" si="134"/>
        <v>18.004726521923498</v>
      </c>
      <c r="I2120" s="3">
        <f>COUNTIF(Expirydates!$A$2:$A$233,Analysis!A2120)</f>
        <v>0</v>
      </c>
      <c r="J2120" s="20">
        <f t="shared" si="132"/>
        <v>18.004726521923498</v>
      </c>
      <c r="K2120" s="3">
        <f>COUNTIF(Expirydates!$B$2:$B$233,Analysis!A2120)</f>
        <v>0</v>
      </c>
      <c r="L2120" s="3">
        <f t="shared" si="135"/>
        <v>18.004726521923498</v>
      </c>
      <c r="M2120" s="3">
        <f>COUNTIF(Expirydates!$C$2:$C$233,Analysis!A2120)</f>
        <v>0</v>
      </c>
    </row>
    <row r="2121" spans="1:13">
      <c r="A2121" s="8">
        <v>38981</v>
      </c>
      <c r="B2121" s="3">
        <v>3506.7</v>
      </c>
      <c r="C2121" s="3">
        <v>3556.35</v>
      </c>
      <c r="D2121" s="3">
        <v>3506.7</v>
      </c>
      <c r="E2121" s="3">
        <v>3553.05</v>
      </c>
      <c r="F2121" s="3">
        <v>65971047</v>
      </c>
      <c r="G2121" s="3">
        <f t="shared" si="133"/>
        <v>18.004726521923498</v>
      </c>
      <c r="H2121" s="3">
        <f t="shared" si="134"/>
        <v>17.949718030932786</v>
      </c>
      <c r="I2121" s="3">
        <f>COUNTIF(Expirydates!$A$2:$A$233,Analysis!A2121)</f>
        <v>0</v>
      </c>
      <c r="J2121" s="20">
        <f t="shared" si="132"/>
        <v>17.949718030932786</v>
      </c>
      <c r="K2121" s="3">
        <f>COUNTIF(Expirydates!$B$2:$B$233,Analysis!A2121)</f>
        <v>0</v>
      </c>
      <c r="L2121" s="3">
        <f t="shared" si="135"/>
        <v>17.949718030932786</v>
      </c>
      <c r="M2121" s="3">
        <f>COUNTIF(Expirydates!$C$2:$C$233,Analysis!A2121)</f>
        <v>1</v>
      </c>
    </row>
    <row r="2122" spans="1:13">
      <c r="A2122" s="8">
        <v>38980</v>
      </c>
      <c r="B2122" s="3">
        <v>3457.85</v>
      </c>
      <c r="C2122" s="3">
        <v>3509.85</v>
      </c>
      <c r="D2122" s="3">
        <v>3419.75</v>
      </c>
      <c r="E2122" s="3">
        <v>3502.8</v>
      </c>
      <c r="F2122" s="3">
        <v>62440086</v>
      </c>
      <c r="G2122" s="3">
        <f t="shared" si="133"/>
        <v>17.949718030932786</v>
      </c>
      <c r="H2122" s="3">
        <f t="shared" si="134"/>
        <v>18.060268152274119</v>
      </c>
      <c r="I2122" s="3">
        <f>COUNTIF(Expirydates!$A$2:$A$233,Analysis!A2122)</f>
        <v>0</v>
      </c>
      <c r="J2122" s="20">
        <f t="shared" si="132"/>
        <v>18.060268152274119</v>
      </c>
      <c r="K2122" s="3">
        <f>COUNTIF(Expirydates!$B$2:$B$233,Analysis!A2122)</f>
        <v>0</v>
      </c>
      <c r="L2122" s="3">
        <f t="shared" si="135"/>
        <v>18.060268152274119</v>
      </c>
      <c r="M2122" s="3">
        <f>COUNTIF(Expirydates!$C$2:$C$233,Analysis!A2122)</f>
        <v>0</v>
      </c>
    </row>
    <row r="2123" spans="1:13">
      <c r="A2123" s="8">
        <v>38979</v>
      </c>
      <c r="B2123" s="3">
        <v>3493.5</v>
      </c>
      <c r="C2123" s="3">
        <v>3514.95</v>
      </c>
      <c r="D2123" s="3">
        <v>3438.8</v>
      </c>
      <c r="E2123" s="3">
        <v>3457.35</v>
      </c>
      <c r="F2123" s="3">
        <v>69738853</v>
      </c>
      <c r="G2123" s="3">
        <f t="shared" si="133"/>
        <v>18.060268152274119</v>
      </c>
      <c r="H2123" s="3">
        <f t="shared" si="134"/>
        <v>17.921887720554754</v>
      </c>
      <c r="I2123" s="3">
        <f>COUNTIF(Expirydates!$A$2:$A$233,Analysis!A2123)</f>
        <v>0</v>
      </c>
      <c r="J2123" s="20">
        <f t="shared" si="132"/>
        <v>17.921887720554754</v>
      </c>
      <c r="K2123" s="3">
        <f>COUNTIF(Expirydates!$B$2:$B$233,Analysis!A2123)</f>
        <v>0</v>
      </c>
      <c r="L2123" s="3">
        <f t="shared" si="135"/>
        <v>17.921887720554754</v>
      </c>
      <c r="M2123" s="3">
        <f>COUNTIF(Expirydates!$C$2:$C$233,Analysis!A2123)</f>
        <v>0</v>
      </c>
    </row>
    <row r="2124" spans="1:13">
      <c r="A2124" s="8">
        <v>38978</v>
      </c>
      <c r="B2124" s="3">
        <v>3478.65</v>
      </c>
      <c r="C2124" s="3">
        <v>3506.2</v>
      </c>
      <c r="D2124" s="3">
        <v>3478.4</v>
      </c>
      <c r="E2124" s="3">
        <v>3492.75</v>
      </c>
      <c r="F2124" s="3">
        <v>60726317</v>
      </c>
      <c r="G2124" s="3">
        <f t="shared" si="133"/>
        <v>17.921887720554754</v>
      </c>
      <c r="H2124" s="3">
        <f t="shared" si="134"/>
        <v>18.082692524810103</v>
      </c>
      <c r="I2124" s="3">
        <f>COUNTIF(Expirydates!$A$2:$A$233,Analysis!A2124)</f>
        <v>0</v>
      </c>
      <c r="J2124" s="20">
        <f t="shared" si="132"/>
        <v>18.082692524810103</v>
      </c>
      <c r="K2124" s="3">
        <f>COUNTIF(Expirydates!$B$2:$B$233,Analysis!A2124)</f>
        <v>0</v>
      </c>
      <c r="L2124" s="3">
        <f t="shared" si="135"/>
        <v>18.082692524810103</v>
      </c>
      <c r="M2124" s="3">
        <f>COUNTIF(Expirydates!$C$2:$C$233,Analysis!A2124)</f>
        <v>0</v>
      </c>
    </row>
    <row r="2125" spans="1:13">
      <c r="A2125" s="8">
        <v>38975</v>
      </c>
      <c r="B2125" s="3">
        <v>3471.65</v>
      </c>
      <c r="C2125" s="3">
        <v>3487.45</v>
      </c>
      <c r="D2125" s="3">
        <v>3434.55</v>
      </c>
      <c r="E2125" s="3">
        <v>3478.6</v>
      </c>
      <c r="F2125" s="3">
        <v>71320369</v>
      </c>
      <c r="G2125" s="3">
        <f t="shared" si="133"/>
        <v>18.082692524810103</v>
      </c>
      <c r="H2125" s="3">
        <f t="shared" si="134"/>
        <v>18.293768039407649</v>
      </c>
      <c r="I2125" s="3">
        <f>COUNTIF(Expirydates!$A$2:$A$233,Analysis!A2125)</f>
        <v>0</v>
      </c>
      <c r="J2125" s="20">
        <f t="shared" si="132"/>
        <v>18.293768039407649</v>
      </c>
      <c r="K2125" s="3">
        <f>COUNTIF(Expirydates!$B$2:$B$233,Analysis!A2125)</f>
        <v>0</v>
      </c>
      <c r="L2125" s="3">
        <f t="shared" si="135"/>
        <v>18.293768039407649</v>
      </c>
      <c r="M2125" s="3">
        <f>COUNTIF(Expirydates!$C$2:$C$233,Analysis!A2125)</f>
        <v>0</v>
      </c>
    </row>
    <row r="2126" spans="1:13">
      <c r="A2126" s="8">
        <v>38974</v>
      </c>
      <c r="B2126" s="3">
        <v>3454.6</v>
      </c>
      <c r="C2126" s="3">
        <v>3484</v>
      </c>
      <c r="D2126" s="3">
        <v>3454.6</v>
      </c>
      <c r="E2126" s="3">
        <v>3471.6</v>
      </c>
      <c r="F2126" s="3">
        <v>88081056</v>
      </c>
      <c r="G2126" s="3">
        <f t="shared" si="133"/>
        <v>18.293768039407649</v>
      </c>
      <c r="H2126" s="3">
        <f t="shared" si="134"/>
        <v>18.079646585571176</v>
      </c>
      <c r="I2126" s="3">
        <f>COUNTIF(Expirydates!$A$2:$A$233,Analysis!A2126)</f>
        <v>0</v>
      </c>
      <c r="J2126" s="20">
        <f t="shared" si="132"/>
        <v>18.079646585571176</v>
      </c>
      <c r="K2126" s="3">
        <f>COUNTIF(Expirydates!$B$2:$B$233,Analysis!A2126)</f>
        <v>0</v>
      </c>
      <c r="L2126" s="3">
        <f t="shared" si="135"/>
        <v>18.079646585571176</v>
      </c>
      <c r="M2126" s="3">
        <f>COUNTIF(Expirydates!$C$2:$C$233,Analysis!A2126)</f>
        <v>0</v>
      </c>
    </row>
    <row r="2127" spans="1:13">
      <c r="A2127" s="8">
        <v>38973</v>
      </c>
      <c r="B2127" s="3">
        <v>3389.85</v>
      </c>
      <c r="C2127" s="3">
        <v>3470.65</v>
      </c>
      <c r="D2127" s="3">
        <v>3389.8</v>
      </c>
      <c r="E2127" s="3">
        <v>3454.55</v>
      </c>
      <c r="F2127" s="3">
        <v>71103462</v>
      </c>
      <c r="G2127" s="3">
        <f t="shared" si="133"/>
        <v>18.079646585571176</v>
      </c>
      <c r="H2127" s="3">
        <f t="shared" si="134"/>
        <v>18.201130690782801</v>
      </c>
      <c r="I2127" s="3">
        <f>COUNTIF(Expirydates!$A$2:$A$233,Analysis!A2127)</f>
        <v>0</v>
      </c>
      <c r="J2127" s="20">
        <f t="shared" si="132"/>
        <v>18.201130690782801</v>
      </c>
      <c r="K2127" s="3">
        <f>COUNTIF(Expirydates!$B$2:$B$233,Analysis!A2127)</f>
        <v>0</v>
      </c>
      <c r="L2127" s="3">
        <f t="shared" si="135"/>
        <v>18.201130690782801</v>
      </c>
      <c r="M2127" s="3">
        <f>COUNTIF(Expirydates!$C$2:$C$233,Analysis!A2127)</f>
        <v>0</v>
      </c>
    </row>
    <row r="2128" spans="1:13">
      <c r="A2128" s="8">
        <v>38972</v>
      </c>
      <c r="B2128" s="3">
        <v>3363.3</v>
      </c>
      <c r="C2128" s="3">
        <v>3395.05</v>
      </c>
      <c r="D2128" s="3">
        <v>3328.45</v>
      </c>
      <c r="E2128" s="3">
        <v>3389.9</v>
      </c>
      <c r="F2128" s="3">
        <v>80287997</v>
      </c>
      <c r="G2128" s="3">
        <f t="shared" si="133"/>
        <v>18.201130690782801</v>
      </c>
      <c r="H2128" s="3">
        <f t="shared" si="134"/>
        <v>18.172505638551105</v>
      </c>
      <c r="I2128" s="3">
        <f>COUNTIF(Expirydates!$A$2:$A$233,Analysis!A2128)</f>
        <v>0</v>
      </c>
      <c r="J2128" s="20">
        <f t="shared" si="132"/>
        <v>18.172505638551105</v>
      </c>
      <c r="K2128" s="3">
        <f>COUNTIF(Expirydates!$B$2:$B$233,Analysis!A2128)</f>
        <v>0</v>
      </c>
      <c r="L2128" s="3">
        <f t="shared" si="135"/>
        <v>18.172505638551105</v>
      </c>
      <c r="M2128" s="3">
        <f>COUNTIF(Expirydates!$C$2:$C$233,Analysis!A2128)</f>
        <v>0</v>
      </c>
    </row>
    <row r="2129" spans="1:13">
      <c r="A2129" s="8">
        <v>38971</v>
      </c>
      <c r="B2129" s="3">
        <v>3470.35</v>
      </c>
      <c r="C2129" s="3">
        <v>3486.65</v>
      </c>
      <c r="D2129" s="3">
        <v>3351.3</v>
      </c>
      <c r="E2129" s="3">
        <v>3366.15</v>
      </c>
      <c r="F2129" s="3">
        <v>78022331</v>
      </c>
      <c r="G2129" s="3">
        <f t="shared" si="133"/>
        <v>18.172505638551105</v>
      </c>
      <c r="H2129" s="3">
        <f t="shared" si="134"/>
        <v>18.136988010163602</v>
      </c>
      <c r="I2129" s="3">
        <f>COUNTIF(Expirydates!$A$2:$A$233,Analysis!A2129)</f>
        <v>0</v>
      </c>
      <c r="J2129" s="20">
        <f t="shared" si="132"/>
        <v>18.136988010163602</v>
      </c>
      <c r="K2129" s="3">
        <f>COUNTIF(Expirydates!$B$2:$B$233,Analysis!A2129)</f>
        <v>0</v>
      </c>
      <c r="L2129" s="3">
        <f t="shared" si="135"/>
        <v>18.136988010163602</v>
      </c>
      <c r="M2129" s="3">
        <f>COUNTIF(Expirydates!$C$2:$C$233,Analysis!A2129)</f>
        <v>0</v>
      </c>
    </row>
    <row r="2130" spans="1:13">
      <c r="A2130" s="8">
        <v>38968</v>
      </c>
      <c r="B2130" s="3">
        <v>3454.65</v>
      </c>
      <c r="C2130" s="3">
        <v>3477.95</v>
      </c>
      <c r="D2130" s="3">
        <v>3442.85</v>
      </c>
      <c r="E2130" s="3">
        <v>3471.45</v>
      </c>
      <c r="F2130" s="3">
        <v>75299798</v>
      </c>
      <c r="G2130" s="3">
        <f t="shared" si="133"/>
        <v>18.136988010163602</v>
      </c>
      <c r="H2130" s="3">
        <f t="shared" si="134"/>
        <v>17.937722784522101</v>
      </c>
      <c r="I2130" s="3">
        <f>COUNTIF(Expirydates!$A$2:$A$233,Analysis!A2130)</f>
        <v>0</v>
      </c>
      <c r="J2130" s="20">
        <f t="shared" si="132"/>
        <v>17.937722784522101</v>
      </c>
      <c r="K2130" s="3">
        <f>COUNTIF(Expirydates!$B$2:$B$233,Analysis!A2130)</f>
        <v>0</v>
      </c>
      <c r="L2130" s="3">
        <f t="shared" si="135"/>
        <v>17.937722784522101</v>
      </c>
      <c r="M2130" s="3">
        <f>COUNTIF(Expirydates!$C$2:$C$233,Analysis!A2130)</f>
        <v>0</v>
      </c>
    </row>
    <row r="2131" spans="1:13">
      <c r="A2131" s="8">
        <v>38967</v>
      </c>
      <c r="B2131" s="3">
        <v>3477.15</v>
      </c>
      <c r="C2131" s="3">
        <v>3478.85</v>
      </c>
      <c r="D2131" s="3">
        <v>3438.8</v>
      </c>
      <c r="E2131" s="3">
        <v>3454.55</v>
      </c>
      <c r="F2131" s="3">
        <v>61695576</v>
      </c>
      <c r="G2131" s="3">
        <f t="shared" si="133"/>
        <v>17.937722784522101</v>
      </c>
      <c r="H2131" s="3">
        <f t="shared" si="134"/>
        <v>17.984222383721182</v>
      </c>
      <c r="I2131" s="3">
        <f>COUNTIF(Expirydates!$A$2:$A$233,Analysis!A2131)</f>
        <v>0</v>
      </c>
      <c r="J2131" s="20">
        <f t="shared" si="132"/>
        <v>17.984222383721182</v>
      </c>
      <c r="K2131" s="3">
        <f>COUNTIF(Expirydates!$B$2:$B$233,Analysis!A2131)</f>
        <v>0</v>
      </c>
      <c r="L2131" s="3">
        <f t="shared" si="135"/>
        <v>17.984222383721182</v>
      </c>
      <c r="M2131" s="3">
        <f>COUNTIF(Expirydates!$C$2:$C$233,Analysis!A2131)</f>
        <v>0</v>
      </c>
    </row>
    <row r="2132" spans="1:13">
      <c r="A2132" s="8">
        <v>38966</v>
      </c>
      <c r="B2132" s="3">
        <v>3474.4</v>
      </c>
      <c r="C2132" s="3">
        <v>3490.7</v>
      </c>
      <c r="D2132" s="3">
        <v>3465.8</v>
      </c>
      <c r="E2132" s="3">
        <v>3477.25</v>
      </c>
      <c r="F2132" s="3">
        <v>64632141</v>
      </c>
      <c r="G2132" s="3">
        <f t="shared" si="133"/>
        <v>17.984222383721182</v>
      </c>
      <c r="H2132" s="3">
        <f t="shared" si="134"/>
        <v>17.720259471215737</v>
      </c>
      <c r="I2132" s="3">
        <f>COUNTIF(Expirydates!$A$2:$A$233,Analysis!A2132)</f>
        <v>0</v>
      </c>
      <c r="J2132" s="20">
        <f t="shared" si="132"/>
        <v>17.720259471215737</v>
      </c>
      <c r="K2132" s="3">
        <f>COUNTIF(Expirydates!$B$2:$B$233,Analysis!A2132)</f>
        <v>0</v>
      </c>
      <c r="L2132" s="3">
        <f t="shared" si="135"/>
        <v>17.720259471215737</v>
      </c>
      <c r="M2132" s="3">
        <f>COUNTIF(Expirydates!$C$2:$C$233,Analysis!A2132)</f>
        <v>0</v>
      </c>
    </row>
    <row r="2133" spans="1:13">
      <c r="A2133" s="8">
        <v>38965</v>
      </c>
      <c r="B2133" s="3">
        <v>3471.4</v>
      </c>
      <c r="C2133" s="3">
        <v>3488.6</v>
      </c>
      <c r="D2133" s="3">
        <v>3457.9</v>
      </c>
      <c r="E2133" s="3">
        <v>3473.75</v>
      </c>
      <c r="F2133" s="3">
        <v>49637615</v>
      </c>
      <c r="G2133" s="3">
        <f t="shared" si="133"/>
        <v>17.720259471215737</v>
      </c>
      <c r="H2133" s="3">
        <f t="shared" si="134"/>
        <v>17.837186895713764</v>
      </c>
      <c r="I2133" s="3">
        <f>COUNTIF(Expirydates!$A$2:$A$233,Analysis!A2133)</f>
        <v>0</v>
      </c>
      <c r="J2133" s="20">
        <f t="shared" si="132"/>
        <v>17.837186895713764</v>
      </c>
      <c r="K2133" s="3">
        <f>COUNTIF(Expirydates!$B$2:$B$233,Analysis!A2133)</f>
        <v>0</v>
      </c>
      <c r="L2133" s="3">
        <f t="shared" si="135"/>
        <v>17.837186895713764</v>
      </c>
      <c r="M2133" s="3">
        <f>COUNTIF(Expirydates!$C$2:$C$233,Analysis!A2133)</f>
        <v>0</v>
      </c>
    </row>
    <row r="2134" spans="1:13">
      <c r="A2134" s="8">
        <v>38964</v>
      </c>
      <c r="B2134" s="3">
        <v>3435.55</v>
      </c>
      <c r="C2134" s="3">
        <v>3483.1</v>
      </c>
      <c r="D2134" s="3">
        <v>3435.55</v>
      </c>
      <c r="E2134" s="3">
        <v>3476.85</v>
      </c>
      <c r="F2134" s="3">
        <v>55794558</v>
      </c>
      <c r="G2134" s="3">
        <f t="shared" si="133"/>
        <v>17.837186895713764</v>
      </c>
      <c r="H2134" s="3">
        <f t="shared" si="134"/>
        <v>18.083186188941738</v>
      </c>
      <c r="I2134" s="3">
        <f>COUNTIF(Expirydates!$A$2:$A$233,Analysis!A2134)</f>
        <v>0</v>
      </c>
      <c r="J2134" s="20">
        <f t="shared" si="132"/>
        <v>18.083186188941738</v>
      </c>
      <c r="K2134" s="3">
        <f>COUNTIF(Expirydates!$B$2:$B$233,Analysis!A2134)</f>
        <v>0</v>
      </c>
      <c r="L2134" s="3">
        <f t="shared" si="135"/>
        <v>18.083186188941738</v>
      </c>
      <c r="M2134" s="3">
        <f>COUNTIF(Expirydates!$C$2:$C$233,Analysis!A2134)</f>
        <v>0</v>
      </c>
    </row>
    <row r="2135" spans="1:13">
      <c r="A2135" s="8">
        <v>38961</v>
      </c>
      <c r="B2135" s="3">
        <v>3414</v>
      </c>
      <c r="C2135" s="3">
        <v>3439.5</v>
      </c>
      <c r="D2135" s="3">
        <v>3402.9</v>
      </c>
      <c r="E2135" s="3">
        <v>3435.45</v>
      </c>
      <c r="F2135" s="3">
        <v>71355586</v>
      </c>
      <c r="G2135" s="3">
        <f t="shared" si="133"/>
        <v>18.083186188941738</v>
      </c>
      <c r="H2135" s="3">
        <f t="shared" si="134"/>
        <v>18.406750253662906</v>
      </c>
      <c r="I2135" s="3">
        <f>COUNTIF(Expirydates!$A$2:$A$233,Analysis!A2135)</f>
        <v>0</v>
      </c>
      <c r="J2135" s="20">
        <f t="shared" si="132"/>
        <v>18.406750253662906</v>
      </c>
      <c r="K2135" s="3">
        <f>COUNTIF(Expirydates!$B$2:$B$233,Analysis!A2135)</f>
        <v>1</v>
      </c>
      <c r="L2135" s="3">
        <f t="shared" si="135"/>
        <v>18.406750253662906</v>
      </c>
      <c r="M2135" s="3">
        <f>COUNTIF(Expirydates!$C$2:$C$233,Analysis!A2135)</f>
        <v>0</v>
      </c>
    </row>
    <row r="2136" spans="1:13">
      <c r="A2136" s="8">
        <v>38960</v>
      </c>
      <c r="B2136" s="3">
        <v>3404.5</v>
      </c>
      <c r="C2136" s="3">
        <v>3452.3</v>
      </c>
      <c r="D2136" s="3">
        <v>3403.65</v>
      </c>
      <c r="E2136" s="3">
        <v>3413.9</v>
      </c>
      <c r="F2136" s="3">
        <v>98616609</v>
      </c>
      <c r="G2136" s="3">
        <f t="shared" si="133"/>
        <v>18.406750253662906</v>
      </c>
      <c r="H2136" s="3">
        <f t="shared" si="134"/>
        <v>17.937330848185596</v>
      </c>
      <c r="I2136" s="3">
        <f>COUNTIF(Expirydates!$A$2:$A$233,Analysis!A2136)</f>
        <v>1</v>
      </c>
      <c r="J2136" s="20">
        <f t="shared" si="132"/>
        <v>17.937330848185596</v>
      </c>
      <c r="K2136" s="3">
        <f>COUNTIF(Expirydates!$B$2:$B$233,Analysis!A2136)</f>
        <v>0</v>
      </c>
      <c r="L2136" s="3">
        <f t="shared" si="135"/>
        <v>17.937330848185596</v>
      </c>
      <c r="M2136" s="3">
        <f>COUNTIF(Expirydates!$C$2:$C$233,Analysis!A2136)</f>
        <v>0</v>
      </c>
    </row>
    <row r="2137" spans="1:13">
      <c r="A2137" s="8">
        <v>38959</v>
      </c>
      <c r="B2137" s="3">
        <v>3425.8</v>
      </c>
      <c r="C2137" s="3">
        <v>3440.2</v>
      </c>
      <c r="D2137" s="3">
        <v>3407.75</v>
      </c>
      <c r="E2137" s="3">
        <v>3430.35</v>
      </c>
      <c r="F2137" s="3">
        <v>61671400</v>
      </c>
      <c r="G2137" s="3">
        <f t="shared" si="133"/>
        <v>17.937330848185596</v>
      </c>
      <c r="H2137" s="3">
        <f t="shared" si="134"/>
        <v>17.921029569487544</v>
      </c>
      <c r="I2137" s="3">
        <f>COUNTIF(Expirydates!$A$2:$A$233,Analysis!A2137)</f>
        <v>0</v>
      </c>
      <c r="J2137" s="20">
        <f t="shared" si="132"/>
        <v>17.921029569487544</v>
      </c>
      <c r="K2137" s="3">
        <f>COUNTIF(Expirydates!$B$2:$B$233,Analysis!A2137)</f>
        <v>0</v>
      </c>
      <c r="L2137" s="3">
        <f t="shared" si="135"/>
        <v>17.921029569487544</v>
      </c>
      <c r="M2137" s="3">
        <f>COUNTIF(Expirydates!$C$2:$C$233,Analysis!A2137)</f>
        <v>0</v>
      </c>
    </row>
    <row r="2138" spans="1:13">
      <c r="A2138" s="8">
        <v>38958</v>
      </c>
      <c r="B2138" s="3">
        <v>3405.05</v>
      </c>
      <c r="C2138" s="3">
        <v>3434.95</v>
      </c>
      <c r="D2138" s="3">
        <v>3396.1</v>
      </c>
      <c r="E2138" s="3">
        <v>3425.7</v>
      </c>
      <c r="F2138" s="3">
        <v>60674227</v>
      </c>
      <c r="G2138" s="3">
        <f t="shared" si="133"/>
        <v>17.921029569487544</v>
      </c>
      <c r="H2138" s="3">
        <f t="shared" si="134"/>
        <v>17.660404853276468</v>
      </c>
      <c r="I2138" s="3">
        <f>COUNTIF(Expirydates!$A$2:$A$233,Analysis!A2138)</f>
        <v>0</v>
      </c>
      <c r="J2138" s="20">
        <f t="shared" si="132"/>
        <v>17.660404853276468</v>
      </c>
      <c r="K2138" s="3">
        <f>COUNTIF(Expirydates!$B$2:$B$233,Analysis!A2138)</f>
        <v>0</v>
      </c>
      <c r="L2138" s="3">
        <f t="shared" si="135"/>
        <v>17.660404853276468</v>
      </c>
      <c r="M2138" s="3">
        <f>COUNTIF(Expirydates!$C$2:$C$233,Analysis!A2138)</f>
        <v>0</v>
      </c>
    </row>
    <row r="2139" spans="1:13">
      <c r="A2139" s="8">
        <v>38957</v>
      </c>
      <c r="B2139" s="3">
        <v>3386</v>
      </c>
      <c r="C2139" s="3">
        <v>3405.3</v>
      </c>
      <c r="D2139" s="3">
        <v>3377.75</v>
      </c>
      <c r="E2139" s="3">
        <v>3401.1</v>
      </c>
      <c r="F2139" s="3">
        <v>46753742</v>
      </c>
      <c r="G2139" s="3">
        <f t="shared" si="133"/>
        <v>17.660404853276468</v>
      </c>
      <c r="H2139" s="3">
        <f t="shared" si="134"/>
        <v>18.041731721481977</v>
      </c>
      <c r="I2139" s="3">
        <f>COUNTIF(Expirydates!$A$2:$A$233,Analysis!A2139)</f>
        <v>0</v>
      </c>
      <c r="J2139" s="20">
        <f t="shared" si="132"/>
        <v>18.041731721481977</v>
      </c>
      <c r="K2139" s="3">
        <f>COUNTIF(Expirydates!$B$2:$B$233,Analysis!A2139)</f>
        <v>0</v>
      </c>
      <c r="L2139" s="3">
        <f t="shared" si="135"/>
        <v>18.041731721481977</v>
      </c>
      <c r="M2139" s="3">
        <f>COUNTIF(Expirydates!$C$2:$C$233,Analysis!A2139)</f>
        <v>0</v>
      </c>
    </row>
    <row r="2140" spans="1:13">
      <c r="A2140" s="8">
        <v>38954</v>
      </c>
      <c r="B2140" s="3">
        <v>3368.55</v>
      </c>
      <c r="C2140" s="3">
        <v>3402.7</v>
      </c>
      <c r="D2140" s="3">
        <v>3368.55</v>
      </c>
      <c r="E2140" s="3">
        <v>3385.95</v>
      </c>
      <c r="F2140" s="3">
        <v>68458051</v>
      </c>
      <c r="G2140" s="3">
        <f t="shared" si="133"/>
        <v>18.041731721481977</v>
      </c>
      <c r="H2140" s="3">
        <f t="shared" si="134"/>
        <v>18.075297550421698</v>
      </c>
      <c r="I2140" s="3">
        <f>COUNTIF(Expirydates!$A$2:$A$233,Analysis!A2140)</f>
        <v>0</v>
      </c>
      <c r="J2140" s="20">
        <f t="shared" si="132"/>
        <v>18.075297550421698</v>
      </c>
      <c r="K2140" s="3">
        <f>COUNTIF(Expirydates!$B$2:$B$233,Analysis!A2140)</f>
        <v>0</v>
      </c>
      <c r="L2140" s="3">
        <f t="shared" si="135"/>
        <v>18.075297550421698</v>
      </c>
      <c r="M2140" s="3">
        <f>COUNTIF(Expirydates!$C$2:$C$233,Analysis!A2140)</f>
        <v>0</v>
      </c>
    </row>
    <row r="2141" spans="1:13">
      <c r="A2141" s="8">
        <v>38953</v>
      </c>
      <c r="B2141" s="3">
        <v>3336.65</v>
      </c>
      <c r="C2141" s="3">
        <v>3379.55</v>
      </c>
      <c r="D2141" s="3">
        <v>3304.85</v>
      </c>
      <c r="E2141" s="3">
        <v>3370.4</v>
      </c>
      <c r="F2141" s="3">
        <v>70794902</v>
      </c>
      <c r="G2141" s="3">
        <f t="shared" si="133"/>
        <v>18.075297550421698</v>
      </c>
      <c r="H2141" s="3">
        <f t="shared" si="134"/>
        <v>17.767916427909206</v>
      </c>
      <c r="I2141" s="3">
        <f>COUNTIF(Expirydates!$A$2:$A$233,Analysis!A2141)</f>
        <v>0</v>
      </c>
      <c r="J2141" s="20">
        <f t="shared" si="132"/>
        <v>17.767916427909206</v>
      </c>
      <c r="K2141" s="3">
        <f>COUNTIF(Expirydates!$B$2:$B$233,Analysis!A2141)</f>
        <v>0</v>
      </c>
      <c r="L2141" s="3">
        <f t="shared" si="135"/>
        <v>17.767916427909206</v>
      </c>
      <c r="M2141" s="3">
        <f>COUNTIF(Expirydates!$C$2:$C$233,Analysis!A2141)</f>
        <v>1</v>
      </c>
    </row>
    <row r="2142" spans="1:13">
      <c r="A2142" s="8">
        <v>38952</v>
      </c>
      <c r="B2142" s="3">
        <v>3363.6</v>
      </c>
      <c r="C2142" s="3">
        <v>3369.65</v>
      </c>
      <c r="D2142" s="3">
        <v>3325.1</v>
      </c>
      <c r="E2142" s="3">
        <v>3335.8</v>
      </c>
      <c r="F2142" s="3">
        <v>52060467</v>
      </c>
      <c r="G2142" s="3">
        <f t="shared" si="133"/>
        <v>17.767916427909206</v>
      </c>
      <c r="H2142" s="3">
        <f t="shared" si="134"/>
        <v>17.886493466061033</v>
      </c>
      <c r="I2142" s="3">
        <f>COUNTIF(Expirydates!$A$2:$A$233,Analysis!A2142)</f>
        <v>0</v>
      </c>
      <c r="J2142" s="20">
        <f t="shared" si="132"/>
        <v>17.886493466061033</v>
      </c>
      <c r="K2142" s="3">
        <f>COUNTIF(Expirydates!$B$2:$B$233,Analysis!A2142)</f>
        <v>0</v>
      </c>
      <c r="L2142" s="3">
        <f t="shared" si="135"/>
        <v>17.886493466061033</v>
      </c>
      <c r="M2142" s="3">
        <f>COUNTIF(Expirydates!$C$2:$C$233,Analysis!A2142)</f>
        <v>0</v>
      </c>
    </row>
    <row r="2143" spans="1:13">
      <c r="A2143" s="8">
        <v>38951</v>
      </c>
      <c r="B2143" s="3">
        <v>3369.6</v>
      </c>
      <c r="C2143" s="3">
        <v>3398.35</v>
      </c>
      <c r="D2143" s="3">
        <v>3351.5</v>
      </c>
      <c r="E2143" s="3">
        <v>3364.6</v>
      </c>
      <c r="F2143" s="3">
        <v>58614547</v>
      </c>
      <c r="G2143" s="3">
        <f t="shared" si="133"/>
        <v>17.886493466061033</v>
      </c>
      <c r="H2143" s="3">
        <f t="shared" si="134"/>
        <v>17.706004589216594</v>
      </c>
      <c r="I2143" s="3">
        <f>COUNTIF(Expirydates!$A$2:$A$233,Analysis!A2143)</f>
        <v>0</v>
      </c>
      <c r="J2143" s="20">
        <f t="shared" si="132"/>
        <v>17.706004589216594</v>
      </c>
      <c r="K2143" s="3">
        <f>COUNTIF(Expirydates!$B$2:$B$233,Analysis!A2143)</f>
        <v>0</v>
      </c>
      <c r="L2143" s="3">
        <f t="shared" si="135"/>
        <v>17.706004589216594</v>
      </c>
      <c r="M2143" s="3">
        <f>COUNTIF(Expirydates!$C$2:$C$233,Analysis!A2143)</f>
        <v>0</v>
      </c>
    </row>
    <row r="2144" spans="1:13">
      <c r="A2144" s="8">
        <v>38950</v>
      </c>
      <c r="B2144" s="3">
        <v>3356.8</v>
      </c>
      <c r="C2144" s="3">
        <v>3374.9</v>
      </c>
      <c r="D2144" s="3">
        <v>3332.9</v>
      </c>
      <c r="E2144" s="3">
        <v>3366</v>
      </c>
      <c r="F2144" s="3">
        <v>48935056</v>
      </c>
      <c r="G2144" s="3">
        <f t="shared" si="133"/>
        <v>17.706004589216594</v>
      </c>
      <c r="H2144" s="3">
        <f t="shared" si="134"/>
        <v>17.859122528224958</v>
      </c>
      <c r="I2144" s="3">
        <f>COUNTIF(Expirydates!$A$2:$A$233,Analysis!A2144)</f>
        <v>0</v>
      </c>
      <c r="J2144" s="20">
        <f t="shared" si="132"/>
        <v>17.859122528224958</v>
      </c>
      <c r="K2144" s="3">
        <f>COUNTIF(Expirydates!$B$2:$B$233,Analysis!A2144)</f>
        <v>0</v>
      </c>
      <c r="L2144" s="3">
        <f t="shared" si="135"/>
        <v>17.859122528224958</v>
      </c>
      <c r="M2144" s="3">
        <f>COUNTIF(Expirydates!$C$2:$C$233,Analysis!A2144)</f>
        <v>0</v>
      </c>
    </row>
    <row r="2145" spans="1:13">
      <c r="A2145" s="8">
        <v>38947</v>
      </c>
      <c r="B2145" s="3">
        <v>3354.5</v>
      </c>
      <c r="C2145" s="3">
        <v>3366.25</v>
      </c>
      <c r="D2145" s="3">
        <v>3332.2</v>
      </c>
      <c r="E2145" s="3">
        <v>3356.75</v>
      </c>
      <c r="F2145" s="3">
        <v>57031969</v>
      </c>
      <c r="G2145" s="3">
        <f t="shared" si="133"/>
        <v>17.859122528224958</v>
      </c>
      <c r="H2145" s="3">
        <f t="shared" si="134"/>
        <v>18.10006776583699</v>
      </c>
      <c r="I2145" s="3">
        <f>COUNTIF(Expirydates!$A$2:$A$233,Analysis!A2145)</f>
        <v>0</v>
      </c>
      <c r="J2145" s="20">
        <f t="shared" si="132"/>
        <v>18.10006776583699</v>
      </c>
      <c r="K2145" s="3">
        <f>COUNTIF(Expirydates!$B$2:$B$233,Analysis!A2145)</f>
        <v>0</v>
      </c>
      <c r="L2145" s="3">
        <f t="shared" si="135"/>
        <v>18.10006776583699</v>
      </c>
      <c r="M2145" s="3">
        <f>COUNTIF(Expirydates!$C$2:$C$233,Analysis!A2145)</f>
        <v>0</v>
      </c>
    </row>
    <row r="2146" spans="1:13">
      <c r="A2146" s="8">
        <v>38946</v>
      </c>
      <c r="B2146" s="3">
        <v>3359.7</v>
      </c>
      <c r="C2146" s="3">
        <v>3385.15</v>
      </c>
      <c r="D2146" s="3">
        <v>3328.6</v>
      </c>
      <c r="E2146" s="3">
        <v>3353.9</v>
      </c>
      <c r="F2146" s="3">
        <v>72570406</v>
      </c>
      <c r="G2146" s="3">
        <f t="shared" si="133"/>
        <v>18.10006776583699</v>
      </c>
      <c r="H2146" s="3">
        <f t="shared" si="134"/>
        <v>18.05249886270558</v>
      </c>
      <c r="I2146" s="3">
        <f>COUNTIF(Expirydates!$A$2:$A$233,Analysis!A2146)</f>
        <v>0</v>
      </c>
      <c r="J2146" s="20">
        <f t="shared" si="132"/>
        <v>18.05249886270558</v>
      </c>
      <c r="K2146" s="3">
        <f>COUNTIF(Expirydates!$B$2:$B$233,Analysis!A2146)</f>
        <v>0</v>
      </c>
      <c r="L2146" s="3">
        <f t="shared" si="135"/>
        <v>18.05249886270558</v>
      </c>
      <c r="M2146" s="3">
        <f>COUNTIF(Expirydates!$C$2:$C$233,Analysis!A2146)</f>
        <v>0</v>
      </c>
    </row>
    <row r="2147" spans="1:13">
      <c r="A2147" s="8">
        <v>38945</v>
      </c>
      <c r="B2147" s="3">
        <v>3314.75</v>
      </c>
      <c r="C2147" s="3">
        <v>3377.1</v>
      </c>
      <c r="D2147" s="3">
        <v>3314.75</v>
      </c>
      <c r="E2147" s="3">
        <v>3356.05</v>
      </c>
      <c r="F2147" s="3">
        <v>69199131</v>
      </c>
      <c r="G2147" s="3">
        <f t="shared" si="133"/>
        <v>18.05249886270558</v>
      </c>
      <c r="H2147" s="3">
        <f t="shared" si="134"/>
        <v>17.759035990134645</v>
      </c>
      <c r="I2147" s="3">
        <f>COUNTIF(Expirydates!$A$2:$A$233,Analysis!A2147)</f>
        <v>0</v>
      </c>
      <c r="J2147" s="20">
        <f t="shared" si="132"/>
        <v>17.759035990134645</v>
      </c>
      <c r="K2147" s="3">
        <f>COUNTIF(Expirydates!$B$2:$B$233,Analysis!A2147)</f>
        <v>0</v>
      </c>
      <c r="L2147" s="3">
        <f t="shared" si="135"/>
        <v>17.759035990134645</v>
      </c>
      <c r="M2147" s="3">
        <f>COUNTIF(Expirydates!$C$2:$C$233,Analysis!A2147)</f>
        <v>0</v>
      </c>
    </row>
    <row r="2148" spans="1:13">
      <c r="A2148" s="8">
        <v>38943</v>
      </c>
      <c r="B2148" s="3">
        <v>3274.95</v>
      </c>
      <c r="C2148" s="3">
        <v>3317.8</v>
      </c>
      <c r="D2148" s="3">
        <v>3269.15</v>
      </c>
      <c r="E2148" s="3">
        <v>3313.1</v>
      </c>
      <c r="F2148" s="3">
        <v>51600194</v>
      </c>
      <c r="G2148" s="3">
        <f t="shared" si="133"/>
        <v>17.759035990134645</v>
      </c>
      <c r="H2148" s="3">
        <f t="shared" si="134"/>
        <v>17.966505943186849</v>
      </c>
      <c r="I2148" s="3">
        <f>COUNTIF(Expirydates!$A$2:$A$233,Analysis!A2148)</f>
        <v>0</v>
      </c>
      <c r="J2148" s="20">
        <f t="shared" si="132"/>
        <v>17.966505943186849</v>
      </c>
      <c r="K2148" s="3">
        <f>COUNTIF(Expirydates!$B$2:$B$233,Analysis!A2148)</f>
        <v>0</v>
      </c>
      <c r="L2148" s="3">
        <f t="shared" si="135"/>
        <v>17.966505943186849</v>
      </c>
      <c r="M2148" s="3">
        <f>COUNTIF(Expirydates!$C$2:$C$233,Analysis!A2148)</f>
        <v>0</v>
      </c>
    </row>
    <row r="2149" spans="1:13">
      <c r="A2149" s="8">
        <v>38940</v>
      </c>
      <c r="B2149" s="3">
        <v>3260.05</v>
      </c>
      <c r="C2149" s="3">
        <v>3286.5</v>
      </c>
      <c r="D2149" s="3">
        <v>3236.95</v>
      </c>
      <c r="E2149" s="3">
        <v>3274.35</v>
      </c>
      <c r="F2149" s="3">
        <v>63497173</v>
      </c>
      <c r="G2149" s="3">
        <f t="shared" si="133"/>
        <v>17.966505943186849</v>
      </c>
      <c r="H2149" s="3">
        <f t="shared" si="134"/>
        <v>17.897912726158896</v>
      </c>
      <c r="I2149" s="3">
        <f>COUNTIF(Expirydates!$A$2:$A$233,Analysis!A2149)</f>
        <v>0</v>
      </c>
      <c r="J2149" s="20">
        <f t="shared" si="132"/>
        <v>17.897912726158896</v>
      </c>
      <c r="K2149" s="3">
        <f>COUNTIF(Expirydates!$B$2:$B$233,Analysis!A2149)</f>
        <v>0</v>
      </c>
      <c r="L2149" s="3">
        <f t="shared" si="135"/>
        <v>17.897912726158896</v>
      </c>
      <c r="M2149" s="3">
        <f>COUNTIF(Expirydates!$C$2:$C$233,Analysis!A2149)</f>
        <v>0</v>
      </c>
    </row>
    <row r="2150" spans="1:13">
      <c r="A2150" s="8">
        <v>38939</v>
      </c>
      <c r="B2150" s="3">
        <v>3254.6</v>
      </c>
      <c r="C2150" s="3">
        <v>3274.75</v>
      </c>
      <c r="D2150" s="3">
        <v>3229.45</v>
      </c>
      <c r="E2150" s="3">
        <v>3260.1</v>
      </c>
      <c r="F2150" s="3">
        <v>59287718</v>
      </c>
      <c r="G2150" s="3">
        <f t="shared" si="133"/>
        <v>17.897912726158896</v>
      </c>
      <c r="H2150" s="3">
        <f t="shared" si="134"/>
        <v>18.089143999726467</v>
      </c>
      <c r="I2150" s="3">
        <f>COUNTIF(Expirydates!$A$2:$A$233,Analysis!A2150)</f>
        <v>0</v>
      </c>
      <c r="J2150" s="20">
        <f t="shared" si="132"/>
        <v>18.089143999726467</v>
      </c>
      <c r="K2150" s="3">
        <f>COUNTIF(Expirydates!$B$2:$B$233,Analysis!A2150)</f>
        <v>0</v>
      </c>
      <c r="L2150" s="3">
        <f t="shared" si="135"/>
        <v>18.089143999726467</v>
      </c>
      <c r="M2150" s="3">
        <f>COUNTIF(Expirydates!$C$2:$C$233,Analysis!A2150)</f>
        <v>0</v>
      </c>
    </row>
    <row r="2151" spans="1:13">
      <c r="A2151" s="8">
        <v>38938</v>
      </c>
      <c r="B2151" s="3">
        <v>3211.55</v>
      </c>
      <c r="C2151" s="3">
        <v>3267.2</v>
      </c>
      <c r="D2151" s="3">
        <v>3187.85</v>
      </c>
      <c r="E2151" s="3">
        <v>3254.6</v>
      </c>
      <c r="F2151" s="3">
        <v>71781978</v>
      </c>
      <c r="G2151" s="3">
        <f t="shared" si="133"/>
        <v>18.089143999726467</v>
      </c>
      <c r="H2151" s="3">
        <f t="shared" si="134"/>
        <v>17.77196465966275</v>
      </c>
      <c r="I2151" s="3">
        <f>COUNTIF(Expirydates!$A$2:$A$233,Analysis!A2151)</f>
        <v>0</v>
      </c>
      <c r="J2151" s="20">
        <f t="shared" si="132"/>
        <v>17.77196465966275</v>
      </c>
      <c r="K2151" s="3">
        <f>COUNTIF(Expirydates!$B$2:$B$233,Analysis!A2151)</f>
        <v>0</v>
      </c>
      <c r="L2151" s="3">
        <f t="shared" si="135"/>
        <v>17.77196465966275</v>
      </c>
      <c r="M2151" s="3">
        <f>COUNTIF(Expirydates!$C$2:$C$233,Analysis!A2151)</f>
        <v>0</v>
      </c>
    </row>
    <row r="2152" spans="1:13">
      <c r="A2152" s="8">
        <v>38937</v>
      </c>
      <c r="B2152" s="3">
        <v>3151.55</v>
      </c>
      <c r="C2152" s="3">
        <v>3216.75</v>
      </c>
      <c r="D2152" s="3">
        <v>3151.55</v>
      </c>
      <c r="E2152" s="3">
        <v>3212.4</v>
      </c>
      <c r="F2152" s="3">
        <v>52271647</v>
      </c>
      <c r="G2152" s="3">
        <f t="shared" si="133"/>
        <v>17.77196465966275</v>
      </c>
      <c r="H2152" s="3">
        <f t="shared" si="134"/>
        <v>17.732733241604858</v>
      </c>
      <c r="I2152" s="3">
        <f>COUNTIF(Expirydates!$A$2:$A$233,Analysis!A2152)</f>
        <v>0</v>
      </c>
      <c r="J2152" s="20">
        <f t="shared" si="132"/>
        <v>17.732733241604858</v>
      </c>
      <c r="K2152" s="3">
        <f>COUNTIF(Expirydates!$B$2:$B$233,Analysis!A2152)</f>
        <v>0</v>
      </c>
      <c r="L2152" s="3">
        <f t="shared" si="135"/>
        <v>17.732733241604858</v>
      </c>
      <c r="M2152" s="3">
        <f>COUNTIF(Expirydates!$C$2:$C$233,Analysis!A2152)</f>
        <v>0</v>
      </c>
    </row>
    <row r="2153" spans="1:13">
      <c r="A2153" s="8">
        <v>38936</v>
      </c>
      <c r="B2153" s="3">
        <v>3176.7</v>
      </c>
      <c r="C2153" s="3">
        <v>3178.5</v>
      </c>
      <c r="D2153" s="3">
        <v>3142.55</v>
      </c>
      <c r="E2153" s="3">
        <v>3151.1</v>
      </c>
      <c r="F2153" s="3">
        <v>50260661</v>
      </c>
      <c r="G2153" s="3">
        <f t="shared" si="133"/>
        <v>17.732733241604858</v>
      </c>
      <c r="H2153" s="3">
        <f t="shared" si="134"/>
        <v>18.057240783085856</v>
      </c>
      <c r="I2153" s="3">
        <f>COUNTIF(Expirydates!$A$2:$A$233,Analysis!A2153)</f>
        <v>0</v>
      </c>
      <c r="J2153" s="20">
        <f t="shared" si="132"/>
        <v>18.057240783085856</v>
      </c>
      <c r="K2153" s="3">
        <f>COUNTIF(Expirydates!$B$2:$B$233,Analysis!A2153)</f>
        <v>0</v>
      </c>
      <c r="L2153" s="3">
        <f t="shared" si="135"/>
        <v>18.057240783085856</v>
      </c>
      <c r="M2153" s="3">
        <f>COUNTIF(Expirydates!$C$2:$C$233,Analysis!A2153)</f>
        <v>0</v>
      </c>
    </row>
    <row r="2154" spans="1:13">
      <c r="A2154" s="8">
        <v>38933</v>
      </c>
      <c r="B2154" s="3">
        <v>3189.7</v>
      </c>
      <c r="C2154" s="3">
        <v>3228.15</v>
      </c>
      <c r="D2154" s="3">
        <v>3161.8</v>
      </c>
      <c r="E2154" s="3">
        <v>3176.75</v>
      </c>
      <c r="F2154" s="3">
        <v>69528047</v>
      </c>
      <c r="G2154" s="3">
        <f t="shared" si="133"/>
        <v>18.057240783085856</v>
      </c>
      <c r="H2154" s="3">
        <f t="shared" si="134"/>
        <v>18.050844164436441</v>
      </c>
      <c r="I2154" s="3">
        <f>COUNTIF(Expirydates!$A$2:$A$233,Analysis!A2154)</f>
        <v>0</v>
      </c>
      <c r="J2154" s="20">
        <f t="shared" si="132"/>
        <v>18.050844164436441</v>
      </c>
      <c r="K2154" s="3">
        <f>COUNTIF(Expirydates!$B$2:$B$233,Analysis!A2154)</f>
        <v>0</v>
      </c>
      <c r="L2154" s="3">
        <f t="shared" si="135"/>
        <v>18.050844164436441</v>
      </c>
      <c r="M2154" s="3">
        <f>COUNTIF(Expirydates!$C$2:$C$233,Analysis!A2154)</f>
        <v>0</v>
      </c>
    </row>
    <row r="2155" spans="1:13">
      <c r="A2155" s="8">
        <v>38932</v>
      </c>
      <c r="B2155" s="3">
        <v>3182.55</v>
      </c>
      <c r="C2155" s="3">
        <v>3234.25</v>
      </c>
      <c r="D2155" s="3">
        <v>3175.15</v>
      </c>
      <c r="E2155" s="3">
        <v>3190</v>
      </c>
      <c r="F2155" s="3">
        <v>69084722</v>
      </c>
      <c r="G2155" s="3">
        <f t="shared" si="133"/>
        <v>18.050844164436441</v>
      </c>
      <c r="H2155" s="3">
        <f t="shared" si="134"/>
        <v>17.831611574993385</v>
      </c>
      <c r="I2155" s="3">
        <f>COUNTIF(Expirydates!$A$2:$A$233,Analysis!A2155)</f>
        <v>0</v>
      </c>
      <c r="J2155" s="20">
        <f t="shared" si="132"/>
        <v>17.831611574993385</v>
      </c>
      <c r="K2155" s="3">
        <f>COUNTIF(Expirydates!$B$2:$B$233,Analysis!A2155)</f>
        <v>0</v>
      </c>
      <c r="L2155" s="3">
        <f t="shared" si="135"/>
        <v>17.831611574993385</v>
      </c>
      <c r="M2155" s="3">
        <f>COUNTIF(Expirydates!$C$2:$C$233,Analysis!A2155)</f>
        <v>0</v>
      </c>
    </row>
    <row r="2156" spans="1:13">
      <c r="A2156" s="8">
        <v>38931</v>
      </c>
      <c r="B2156" s="3">
        <v>3129.45</v>
      </c>
      <c r="C2156" s="3">
        <v>3187.85</v>
      </c>
      <c r="D2156" s="3">
        <v>3127.9</v>
      </c>
      <c r="E2156" s="3">
        <v>3182.1</v>
      </c>
      <c r="F2156" s="3">
        <v>55484351</v>
      </c>
      <c r="G2156" s="3">
        <f t="shared" si="133"/>
        <v>17.831611574993385</v>
      </c>
      <c r="H2156" s="3">
        <f t="shared" si="134"/>
        <v>17.859055896708146</v>
      </c>
      <c r="I2156" s="3">
        <f>COUNTIF(Expirydates!$A$2:$A$233,Analysis!A2156)</f>
        <v>0</v>
      </c>
      <c r="J2156" s="20">
        <f t="shared" si="132"/>
        <v>17.859055896708146</v>
      </c>
      <c r="K2156" s="3">
        <f>COUNTIF(Expirydates!$B$2:$B$233,Analysis!A2156)</f>
        <v>0</v>
      </c>
      <c r="L2156" s="3">
        <f t="shared" si="135"/>
        <v>17.859055896708146</v>
      </c>
      <c r="M2156" s="3">
        <f>COUNTIF(Expirydates!$C$2:$C$233,Analysis!A2156)</f>
        <v>0</v>
      </c>
    </row>
    <row r="2157" spans="1:13">
      <c r="A2157" s="8">
        <v>38930</v>
      </c>
      <c r="B2157" s="3">
        <v>3128.2</v>
      </c>
      <c r="C2157" s="3">
        <v>3154.7</v>
      </c>
      <c r="D2157" s="3">
        <v>3113.6</v>
      </c>
      <c r="E2157" s="3">
        <v>3147.8</v>
      </c>
      <c r="F2157" s="3">
        <v>57028169</v>
      </c>
      <c r="G2157" s="3">
        <f t="shared" si="133"/>
        <v>17.859055896708146</v>
      </c>
      <c r="H2157" s="3">
        <f t="shared" si="134"/>
        <v>17.937395916749654</v>
      </c>
      <c r="I2157" s="3">
        <f>COUNTIF(Expirydates!$A$2:$A$233,Analysis!A2157)</f>
        <v>0</v>
      </c>
      <c r="J2157" s="20">
        <f t="shared" si="132"/>
        <v>17.937395916749654</v>
      </c>
      <c r="K2157" s="3">
        <f>COUNTIF(Expirydates!$B$2:$B$233,Analysis!A2157)</f>
        <v>0</v>
      </c>
      <c r="L2157" s="3">
        <f t="shared" si="135"/>
        <v>17.937395916749654</v>
      </c>
      <c r="M2157" s="3">
        <f>COUNTIF(Expirydates!$C$2:$C$233,Analysis!A2157)</f>
        <v>0</v>
      </c>
    </row>
    <row r="2158" spans="1:13">
      <c r="A2158" s="8">
        <v>38929</v>
      </c>
      <c r="B2158" s="3">
        <v>3131.35</v>
      </c>
      <c r="C2158" s="3">
        <v>3179.7</v>
      </c>
      <c r="D2158" s="3">
        <v>3110.6</v>
      </c>
      <c r="E2158" s="3">
        <v>3143.2</v>
      </c>
      <c r="F2158" s="3">
        <v>61675413</v>
      </c>
      <c r="G2158" s="3">
        <f t="shared" si="133"/>
        <v>17.937395916749654</v>
      </c>
      <c r="H2158" s="3">
        <f t="shared" si="134"/>
        <v>18.213392345270623</v>
      </c>
      <c r="I2158" s="3">
        <f>COUNTIF(Expirydates!$A$2:$A$233,Analysis!A2158)</f>
        <v>0</v>
      </c>
      <c r="J2158" s="20">
        <f t="shared" si="132"/>
        <v>18.213392345270623</v>
      </c>
      <c r="K2158" s="3">
        <f>COUNTIF(Expirydates!$B$2:$B$233,Analysis!A2158)</f>
        <v>0</v>
      </c>
      <c r="L2158" s="3">
        <f t="shared" si="135"/>
        <v>18.213392345270623</v>
      </c>
      <c r="M2158" s="3">
        <f>COUNTIF(Expirydates!$C$2:$C$233,Analysis!A2158)</f>
        <v>0</v>
      </c>
    </row>
    <row r="2159" spans="1:13">
      <c r="A2159" s="8">
        <v>38926</v>
      </c>
      <c r="B2159" s="3">
        <v>3158</v>
      </c>
      <c r="C2159" s="3">
        <v>3168.5</v>
      </c>
      <c r="D2159" s="3">
        <v>3109.45</v>
      </c>
      <c r="E2159" s="3">
        <v>3130.8</v>
      </c>
      <c r="F2159" s="3">
        <v>81278521</v>
      </c>
      <c r="G2159" s="3">
        <f t="shared" si="133"/>
        <v>18.213392345270623</v>
      </c>
      <c r="H2159" s="3">
        <f t="shared" si="134"/>
        <v>18.48547961557081</v>
      </c>
      <c r="I2159" s="3">
        <f>COUNTIF(Expirydates!$A$2:$A$233,Analysis!A2159)</f>
        <v>0</v>
      </c>
      <c r="J2159" s="20">
        <f t="shared" si="132"/>
        <v>18.48547961557081</v>
      </c>
      <c r="K2159" s="3">
        <f>COUNTIF(Expirydates!$B$2:$B$233,Analysis!A2159)</f>
        <v>1</v>
      </c>
      <c r="L2159" s="3">
        <f t="shared" si="135"/>
        <v>18.48547961557081</v>
      </c>
      <c r="M2159" s="3">
        <f>COUNTIF(Expirydates!$C$2:$C$233,Analysis!A2159)</f>
        <v>0</v>
      </c>
    </row>
    <row r="2160" spans="1:13">
      <c r="A2160" s="8">
        <v>38925</v>
      </c>
      <c r="B2160" s="3">
        <v>3109.85</v>
      </c>
      <c r="C2160" s="3">
        <v>3167.1</v>
      </c>
      <c r="D2160" s="3">
        <v>3109.85</v>
      </c>
      <c r="E2160" s="3">
        <v>3156.15</v>
      </c>
      <c r="F2160" s="3">
        <v>106694441</v>
      </c>
      <c r="G2160" s="3">
        <f t="shared" si="133"/>
        <v>18.48547961557081</v>
      </c>
      <c r="H2160" s="3">
        <f t="shared" si="134"/>
        <v>18.161102214718934</v>
      </c>
      <c r="I2160" s="3">
        <f>COUNTIF(Expirydates!$A$2:$A$233,Analysis!A2160)</f>
        <v>1</v>
      </c>
      <c r="J2160" s="20">
        <f t="shared" si="132"/>
        <v>18.161102214718934</v>
      </c>
      <c r="K2160" s="3">
        <f>COUNTIF(Expirydates!$B$2:$B$233,Analysis!A2160)</f>
        <v>0</v>
      </c>
      <c r="L2160" s="3">
        <f t="shared" si="135"/>
        <v>18.161102214718934</v>
      </c>
      <c r="M2160" s="3">
        <f>COUNTIF(Expirydates!$C$2:$C$233,Analysis!A2160)</f>
        <v>0</v>
      </c>
    </row>
    <row r="2161" spans="1:13">
      <c r="A2161" s="8">
        <v>38924</v>
      </c>
      <c r="B2161" s="3">
        <v>3040.45</v>
      </c>
      <c r="C2161" s="3">
        <v>3121.4</v>
      </c>
      <c r="D2161" s="3">
        <v>3022.7</v>
      </c>
      <c r="E2161" s="3">
        <v>3110.15</v>
      </c>
      <c r="F2161" s="3">
        <v>77137663</v>
      </c>
      <c r="G2161" s="3">
        <f t="shared" si="133"/>
        <v>18.161102214718934</v>
      </c>
      <c r="H2161" s="3">
        <f t="shared" si="134"/>
        <v>18.073204292437232</v>
      </c>
      <c r="I2161" s="3">
        <f>COUNTIF(Expirydates!$A$2:$A$233,Analysis!A2161)</f>
        <v>0</v>
      </c>
      <c r="J2161" s="20">
        <f t="shared" si="132"/>
        <v>18.073204292437232</v>
      </c>
      <c r="K2161" s="3">
        <f>COUNTIF(Expirydates!$B$2:$B$233,Analysis!A2161)</f>
        <v>0</v>
      </c>
      <c r="L2161" s="3">
        <f t="shared" si="135"/>
        <v>18.073204292437232</v>
      </c>
      <c r="M2161" s="3">
        <f>COUNTIF(Expirydates!$C$2:$C$233,Analysis!A2161)</f>
        <v>0</v>
      </c>
    </row>
    <row r="2162" spans="1:13">
      <c r="A2162" s="8">
        <v>38923</v>
      </c>
      <c r="B2162" s="3">
        <v>2989.5</v>
      </c>
      <c r="C2162" s="3">
        <v>3046.95</v>
      </c>
      <c r="D2162" s="3">
        <v>2987.15</v>
      </c>
      <c r="E2162" s="3">
        <v>3040.5</v>
      </c>
      <c r="F2162" s="3">
        <v>70646865</v>
      </c>
      <c r="G2162" s="3">
        <f t="shared" si="133"/>
        <v>18.073204292437232</v>
      </c>
      <c r="H2162" s="3">
        <f t="shared" si="134"/>
        <v>18.174011252658051</v>
      </c>
      <c r="I2162" s="3">
        <f>COUNTIF(Expirydates!$A$2:$A$233,Analysis!A2162)</f>
        <v>0</v>
      </c>
      <c r="J2162" s="20">
        <f t="shared" si="132"/>
        <v>18.174011252658051</v>
      </c>
      <c r="K2162" s="3">
        <f>COUNTIF(Expirydates!$B$2:$B$233,Analysis!A2162)</f>
        <v>0</v>
      </c>
      <c r="L2162" s="3">
        <f t="shared" si="135"/>
        <v>18.174011252658051</v>
      </c>
      <c r="M2162" s="3">
        <f>COUNTIF(Expirydates!$C$2:$C$233,Analysis!A2162)</f>
        <v>0</v>
      </c>
    </row>
    <row r="2163" spans="1:13">
      <c r="A2163" s="8">
        <v>38922</v>
      </c>
      <c r="B2163" s="3">
        <v>2944.9</v>
      </c>
      <c r="C2163" s="3">
        <v>2996.65</v>
      </c>
      <c r="D2163" s="3">
        <v>2878.25</v>
      </c>
      <c r="E2163" s="3">
        <v>2985.85</v>
      </c>
      <c r="F2163" s="3">
        <v>78139891</v>
      </c>
      <c r="G2163" s="3">
        <f t="shared" si="133"/>
        <v>18.174011252658051</v>
      </c>
      <c r="H2163" s="3">
        <f t="shared" si="134"/>
        <v>18.131345986568881</v>
      </c>
      <c r="I2163" s="3">
        <f>COUNTIF(Expirydates!$A$2:$A$233,Analysis!A2163)</f>
        <v>0</v>
      </c>
      <c r="J2163" s="20">
        <f t="shared" si="132"/>
        <v>18.131345986568881</v>
      </c>
      <c r="K2163" s="3">
        <f>COUNTIF(Expirydates!$B$2:$B$233,Analysis!A2163)</f>
        <v>0</v>
      </c>
      <c r="L2163" s="3">
        <f t="shared" si="135"/>
        <v>18.131345986568881</v>
      </c>
      <c r="M2163" s="3">
        <f>COUNTIF(Expirydates!$C$2:$C$233,Analysis!A2163)</f>
        <v>0</v>
      </c>
    </row>
    <row r="2164" spans="1:13">
      <c r="A2164" s="8">
        <v>38919</v>
      </c>
      <c r="B2164" s="3">
        <v>3025.1</v>
      </c>
      <c r="C2164" s="3">
        <v>3029.1</v>
      </c>
      <c r="D2164" s="3">
        <v>2930.15</v>
      </c>
      <c r="E2164" s="3">
        <v>2945</v>
      </c>
      <c r="F2164" s="3">
        <v>74876151</v>
      </c>
      <c r="G2164" s="3">
        <f t="shared" si="133"/>
        <v>18.131345986568881</v>
      </c>
      <c r="H2164" s="3">
        <f t="shared" si="134"/>
        <v>18.168533098642541</v>
      </c>
      <c r="I2164" s="3">
        <f>COUNTIF(Expirydates!$A$2:$A$233,Analysis!A2164)</f>
        <v>0</v>
      </c>
      <c r="J2164" s="20">
        <f t="shared" si="132"/>
        <v>18.168533098642541</v>
      </c>
      <c r="K2164" s="3">
        <f>COUNTIF(Expirydates!$B$2:$B$233,Analysis!A2164)</f>
        <v>0</v>
      </c>
      <c r="L2164" s="3">
        <f t="shared" si="135"/>
        <v>18.168533098642541</v>
      </c>
      <c r="M2164" s="3">
        <f>COUNTIF(Expirydates!$C$2:$C$233,Analysis!A2164)</f>
        <v>0</v>
      </c>
    </row>
    <row r="2165" spans="1:13">
      <c r="A2165" s="8">
        <v>38918</v>
      </c>
      <c r="B2165" s="3">
        <v>2943.65</v>
      </c>
      <c r="C2165" s="3">
        <v>3041.25</v>
      </c>
      <c r="D2165" s="3">
        <v>2943.65</v>
      </c>
      <c r="E2165" s="3">
        <v>3023.05</v>
      </c>
      <c r="F2165" s="3">
        <v>77712999</v>
      </c>
      <c r="G2165" s="3">
        <f t="shared" si="133"/>
        <v>18.168533098642541</v>
      </c>
      <c r="H2165" s="3">
        <f t="shared" si="134"/>
        <v>18.186042025639857</v>
      </c>
      <c r="I2165" s="3">
        <f>COUNTIF(Expirydates!$A$2:$A$233,Analysis!A2165)</f>
        <v>0</v>
      </c>
      <c r="J2165" s="20">
        <f t="shared" si="132"/>
        <v>18.186042025639857</v>
      </c>
      <c r="K2165" s="3">
        <f>COUNTIF(Expirydates!$B$2:$B$233,Analysis!A2165)</f>
        <v>0</v>
      </c>
      <c r="L2165" s="3">
        <f t="shared" si="135"/>
        <v>18.186042025639857</v>
      </c>
      <c r="M2165" s="3">
        <f>COUNTIF(Expirydates!$C$2:$C$233,Analysis!A2165)</f>
        <v>1</v>
      </c>
    </row>
    <row r="2166" spans="1:13">
      <c r="A2166" s="8">
        <v>38917</v>
      </c>
      <c r="B2166" s="3">
        <v>2995.85</v>
      </c>
      <c r="C2166" s="3">
        <v>3045.35</v>
      </c>
      <c r="D2166" s="3">
        <v>2919.95</v>
      </c>
      <c r="E2166" s="3">
        <v>2932.75</v>
      </c>
      <c r="F2166" s="3">
        <v>79085652</v>
      </c>
      <c r="G2166" s="3">
        <f t="shared" si="133"/>
        <v>18.186042025639857</v>
      </c>
      <c r="H2166" s="3">
        <f t="shared" si="134"/>
        <v>18.071041902770325</v>
      </c>
      <c r="I2166" s="3">
        <f>COUNTIF(Expirydates!$A$2:$A$233,Analysis!A2166)</f>
        <v>0</v>
      </c>
      <c r="J2166" s="20">
        <f t="shared" si="132"/>
        <v>18.071041902770325</v>
      </c>
      <c r="K2166" s="3">
        <f>COUNTIF(Expirydates!$B$2:$B$233,Analysis!A2166)</f>
        <v>0</v>
      </c>
      <c r="L2166" s="3">
        <f t="shared" si="135"/>
        <v>18.071041902770325</v>
      </c>
      <c r="M2166" s="3">
        <f>COUNTIF(Expirydates!$C$2:$C$233,Analysis!A2166)</f>
        <v>0</v>
      </c>
    </row>
    <row r="2167" spans="1:13">
      <c r="A2167" s="8">
        <v>38916</v>
      </c>
      <c r="B2167" s="3">
        <v>3007.15</v>
      </c>
      <c r="C2167" s="3">
        <v>3038.25</v>
      </c>
      <c r="D2167" s="3">
        <v>2967.95</v>
      </c>
      <c r="E2167" s="3">
        <v>2993.65</v>
      </c>
      <c r="F2167" s="3">
        <v>70494264</v>
      </c>
      <c r="G2167" s="3">
        <f t="shared" si="133"/>
        <v>18.071041902770325</v>
      </c>
      <c r="H2167" s="3">
        <f t="shared" si="134"/>
        <v>17.910671836582726</v>
      </c>
      <c r="I2167" s="3">
        <f>COUNTIF(Expirydates!$A$2:$A$233,Analysis!A2167)</f>
        <v>0</v>
      </c>
      <c r="J2167" s="20">
        <f t="shared" si="132"/>
        <v>17.910671836582726</v>
      </c>
      <c r="K2167" s="3">
        <f>COUNTIF(Expirydates!$B$2:$B$233,Analysis!A2167)</f>
        <v>0</v>
      </c>
      <c r="L2167" s="3">
        <f t="shared" si="135"/>
        <v>17.910671836582726</v>
      </c>
      <c r="M2167" s="3">
        <f>COUNTIF(Expirydates!$C$2:$C$233,Analysis!A2167)</f>
        <v>0</v>
      </c>
    </row>
    <row r="2168" spans="1:13">
      <c r="A2168" s="8">
        <v>38915</v>
      </c>
      <c r="B2168" s="3">
        <v>3123.65</v>
      </c>
      <c r="C2168" s="3">
        <v>3125.1</v>
      </c>
      <c r="D2168" s="3">
        <v>2999.35</v>
      </c>
      <c r="E2168" s="3">
        <v>3007.55</v>
      </c>
      <c r="F2168" s="3">
        <v>60049023</v>
      </c>
      <c r="G2168" s="3">
        <f t="shared" si="133"/>
        <v>17.910671836582726</v>
      </c>
      <c r="H2168" s="3">
        <f t="shared" si="134"/>
        <v>17.934752736152362</v>
      </c>
      <c r="I2168" s="3">
        <f>COUNTIF(Expirydates!$A$2:$A$233,Analysis!A2168)</f>
        <v>0</v>
      </c>
      <c r="J2168" s="20">
        <f t="shared" si="132"/>
        <v>17.934752736152362</v>
      </c>
      <c r="K2168" s="3">
        <f>COUNTIF(Expirydates!$B$2:$B$233,Analysis!A2168)</f>
        <v>0</v>
      </c>
      <c r="L2168" s="3">
        <f t="shared" si="135"/>
        <v>17.934752736152362</v>
      </c>
      <c r="M2168" s="3">
        <f>COUNTIF(Expirydates!$C$2:$C$233,Analysis!A2168)</f>
        <v>0</v>
      </c>
    </row>
    <row r="2169" spans="1:13">
      <c r="A2169" s="8">
        <v>38912</v>
      </c>
      <c r="B2169" s="3">
        <v>3166.25</v>
      </c>
      <c r="C2169" s="3">
        <v>3166.25</v>
      </c>
      <c r="D2169" s="3">
        <v>3089.55</v>
      </c>
      <c r="E2169" s="3">
        <v>3123.35</v>
      </c>
      <c r="F2169" s="3">
        <v>61512609</v>
      </c>
      <c r="G2169" s="3">
        <f t="shared" si="133"/>
        <v>17.934752736152362</v>
      </c>
      <c r="H2169" s="3">
        <f t="shared" si="134"/>
        <v>18.217586995266348</v>
      </c>
      <c r="I2169" s="3">
        <f>COUNTIF(Expirydates!$A$2:$A$233,Analysis!A2169)</f>
        <v>0</v>
      </c>
      <c r="J2169" s="20">
        <f t="shared" si="132"/>
        <v>18.217586995266348</v>
      </c>
      <c r="K2169" s="3">
        <f>COUNTIF(Expirydates!$B$2:$B$233,Analysis!A2169)</f>
        <v>0</v>
      </c>
      <c r="L2169" s="3">
        <f t="shared" si="135"/>
        <v>18.217586995266348</v>
      </c>
      <c r="M2169" s="3">
        <f>COUNTIF(Expirydates!$C$2:$C$233,Analysis!A2169)</f>
        <v>0</v>
      </c>
    </row>
    <row r="2170" spans="1:13">
      <c r="A2170" s="8">
        <v>38911</v>
      </c>
      <c r="B2170" s="3">
        <v>3196.3</v>
      </c>
      <c r="C2170" s="3">
        <v>3208.85</v>
      </c>
      <c r="D2170" s="3">
        <v>3148.95</v>
      </c>
      <c r="E2170" s="3">
        <v>3169.3</v>
      </c>
      <c r="F2170" s="3">
        <v>81620172</v>
      </c>
      <c r="G2170" s="3">
        <f t="shared" si="133"/>
        <v>18.217586995266348</v>
      </c>
      <c r="H2170" s="3">
        <f t="shared" si="134"/>
        <v>18.354787171814397</v>
      </c>
      <c r="I2170" s="3">
        <f>COUNTIF(Expirydates!$A$2:$A$233,Analysis!A2170)</f>
        <v>0</v>
      </c>
      <c r="J2170" s="20">
        <f t="shared" si="132"/>
        <v>18.354787171814397</v>
      </c>
      <c r="K2170" s="3">
        <f>COUNTIF(Expirydates!$B$2:$B$233,Analysis!A2170)</f>
        <v>0</v>
      </c>
      <c r="L2170" s="3">
        <f t="shared" si="135"/>
        <v>18.354787171814397</v>
      </c>
      <c r="M2170" s="3">
        <f>COUNTIF(Expirydates!$C$2:$C$233,Analysis!A2170)</f>
        <v>0</v>
      </c>
    </row>
    <row r="2171" spans="1:13">
      <c r="A2171" s="8">
        <v>38910</v>
      </c>
      <c r="B2171" s="3">
        <v>3124.95</v>
      </c>
      <c r="C2171" s="3">
        <v>3201.35</v>
      </c>
      <c r="D2171" s="3">
        <v>3078.25</v>
      </c>
      <c r="E2171" s="3">
        <v>3195.9</v>
      </c>
      <c r="F2171" s="3">
        <v>93623050</v>
      </c>
      <c r="G2171" s="3">
        <f t="shared" si="133"/>
        <v>18.354787171814397</v>
      </c>
      <c r="H2171" s="3">
        <f t="shared" si="134"/>
        <v>18.010257916638473</v>
      </c>
      <c r="I2171" s="3">
        <f>COUNTIF(Expirydates!$A$2:$A$233,Analysis!A2171)</f>
        <v>0</v>
      </c>
      <c r="J2171" s="20">
        <f t="shared" si="132"/>
        <v>18.010257916638473</v>
      </c>
      <c r="K2171" s="3">
        <f>COUNTIF(Expirydates!$B$2:$B$233,Analysis!A2171)</f>
        <v>0</v>
      </c>
      <c r="L2171" s="3">
        <f t="shared" si="135"/>
        <v>18.010257916638473</v>
      </c>
      <c r="M2171" s="3">
        <f>COUNTIF(Expirydates!$C$2:$C$233,Analysis!A2171)</f>
        <v>0</v>
      </c>
    </row>
    <row r="2172" spans="1:13">
      <c r="A2172" s="8">
        <v>38909</v>
      </c>
      <c r="B2172" s="3">
        <v>3145.3</v>
      </c>
      <c r="C2172" s="3">
        <v>3146</v>
      </c>
      <c r="D2172" s="3">
        <v>3100.4</v>
      </c>
      <c r="E2172" s="3">
        <v>3116.15</v>
      </c>
      <c r="F2172" s="3">
        <v>66336970</v>
      </c>
      <c r="G2172" s="3">
        <f t="shared" si="133"/>
        <v>18.010257916638473</v>
      </c>
      <c r="H2172" s="3">
        <f t="shared" si="134"/>
        <v>17.994263285369552</v>
      </c>
      <c r="I2172" s="3">
        <f>COUNTIF(Expirydates!$A$2:$A$233,Analysis!A2172)</f>
        <v>0</v>
      </c>
      <c r="J2172" s="20">
        <f t="shared" si="132"/>
        <v>17.994263285369552</v>
      </c>
      <c r="K2172" s="3">
        <f>COUNTIF(Expirydates!$B$2:$B$233,Analysis!A2172)</f>
        <v>0</v>
      </c>
      <c r="L2172" s="3">
        <f t="shared" si="135"/>
        <v>17.994263285369552</v>
      </c>
      <c r="M2172" s="3">
        <f>COUNTIF(Expirydates!$C$2:$C$233,Analysis!A2172)</f>
        <v>0</v>
      </c>
    </row>
    <row r="2173" spans="1:13">
      <c r="A2173" s="8">
        <v>38908</v>
      </c>
      <c r="B2173" s="3">
        <v>3077.1</v>
      </c>
      <c r="C2173" s="3">
        <v>3147.7</v>
      </c>
      <c r="D2173" s="3">
        <v>3064.1</v>
      </c>
      <c r="E2173" s="3">
        <v>3142</v>
      </c>
      <c r="F2173" s="3">
        <v>65284375</v>
      </c>
      <c r="G2173" s="3">
        <f t="shared" si="133"/>
        <v>17.994263285369552</v>
      </c>
      <c r="H2173" s="3">
        <f t="shared" si="134"/>
        <v>18.315989804078633</v>
      </c>
      <c r="I2173" s="3">
        <f>COUNTIF(Expirydates!$A$2:$A$233,Analysis!A2173)</f>
        <v>0</v>
      </c>
      <c r="J2173" s="20">
        <f t="shared" si="132"/>
        <v>18.315989804078633</v>
      </c>
      <c r="K2173" s="3">
        <f>COUNTIF(Expirydates!$B$2:$B$233,Analysis!A2173)</f>
        <v>0</v>
      </c>
      <c r="L2173" s="3">
        <f t="shared" si="135"/>
        <v>18.315989804078633</v>
      </c>
      <c r="M2173" s="3">
        <f>COUNTIF(Expirydates!$C$2:$C$233,Analysis!A2173)</f>
        <v>0</v>
      </c>
    </row>
    <row r="2174" spans="1:13">
      <c r="A2174" s="8">
        <v>38905</v>
      </c>
      <c r="B2174" s="3">
        <v>3157.95</v>
      </c>
      <c r="C2174" s="3">
        <v>3193.1</v>
      </c>
      <c r="D2174" s="3">
        <v>3056.3</v>
      </c>
      <c r="E2174" s="3">
        <v>3075.85</v>
      </c>
      <c r="F2174" s="3">
        <v>90060282</v>
      </c>
      <c r="G2174" s="3">
        <f t="shared" si="133"/>
        <v>18.315989804078633</v>
      </c>
      <c r="H2174" s="3">
        <f t="shared" si="134"/>
        <v>18.131576033363991</v>
      </c>
      <c r="I2174" s="3">
        <f>COUNTIF(Expirydates!$A$2:$A$233,Analysis!A2174)</f>
        <v>0</v>
      </c>
      <c r="J2174" s="20">
        <f t="shared" si="132"/>
        <v>18.131576033363991</v>
      </c>
      <c r="K2174" s="3">
        <f>COUNTIF(Expirydates!$B$2:$B$233,Analysis!A2174)</f>
        <v>0</v>
      </c>
      <c r="L2174" s="3">
        <f t="shared" si="135"/>
        <v>18.131576033363991</v>
      </c>
      <c r="M2174" s="3">
        <f>COUNTIF(Expirydates!$C$2:$C$233,Analysis!A2174)</f>
        <v>0</v>
      </c>
    </row>
    <row r="2175" spans="1:13">
      <c r="A2175" s="8">
        <v>38904</v>
      </c>
      <c r="B2175" s="3">
        <v>3197.5</v>
      </c>
      <c r="C2175" s="3">
        <v>3197.5</v>
      </c>
      <c r="D2175" s="3">
        <v>3138.4</v>
      </c>
      <c r="E2175" s="3">
        <v>3156.4</v>
      </c>
      <c r="F2175" s="3">
        <v>74893378</v>
      </c>
      <c r="G2175" s="3">
        <f t="shared" si="133"/>
        <v>18.131576033363991</v>
      </c>
      <c r="H2175" s="3">
        <f t="shared" si="134"/>
        <v>18.319972843630094</v>
      </c>
      <c r="I2175" s="3">
        <f>COUNTIF(Expirydates!$A$2:$A$233,Analysis!A2175)</f>
        <v>0</v>
      </c>
      <c r="J2175" s="20">
        <f t="shared" si="132"/>
        <v>18.319972843630094</v>
      </c>
      <c r="K2175" s="3">
        <f>COUNTIF(Expirydates!$B$2:$B$233,Analysis!A2175)</f>
        <v>0</v>
      </c>
      <c r="L2175" s="3">
        <f t="shared" si="135"/>
        <v>18.319972843630094</v>
      </c>
      <c r="M2175" s="3">
        <f>COUNTIF(Expirydates!$C$2:$C$233,Analysis!A2175)</f>
        <v>0</v>
      </c>
    </row>
    <row r="2176" spans="1:13">
      <c r="A2176" s="8">
        <v>38903</v>
      </c>
      <c r="B2176" s="3">
        <v>3136.95</v>
      </c>
      <c r="C2176" s="3">
        <v>3201.2</v>
      </c>
      <c r="D2176" s="3">
        <v>3121.8</v>
      </c>
      <c r="E2176" s="3">
        <v>3197.1</v>
      </c>
      <c r="F2176" s="3">
        <v>90419711</v>
      </c>
      <c r="G2176" s="3">
        <f t="shared" si="133"/>
        <v>18.319972843630094</v>
      </c>
      <c r="H2176" s="3">
        <f t="shared" si="134"/>
        <v>18.015447858878346</v>
      </c>
      <c r="I2176" s="3">
        <f>COUNTIF(Expirydates!$A$2:$A$233,Analysis!A2176)</f>
        <v>0</v>
      </c>
      <c r="J2176" s="20">
        <f t="shared" si="132"/>
        <v>18.015447858878346</v>
      </c>
      <c r="K2176" s="3">
        <f>COUNTIF(Expirydates!$B$2:$B$233,Analysis!A2176)</f>
        <v>0</v>
      </c>
      <c r="L2176" s="3">
        <f t="shared" si="135"/>
        <v>18.015447858878346</v>
      </c>
      <c r="M2176" s="3">
        <f>COUNTIF(Expirydates!$C$2:$C$233,Analysis!A2176)</f>
        <v>0</v>
      </c>
    </row>
    <row r="2177" spans="1:13">
      <c r="A2177" s="8">
        <v>38902</v>
      </c>
      <c r="B2177" s="3">
        <v>3151.05</v>
      </c>
      <c r="C2177" s="3">
        <v>3177.4</v>
      </c>
      <c r="D2177" s="3">
        <v>3130.3</v>
      </c>
      <c r="E2177" s="3">
        <v>3138.65</v>
      </c>
      <c r="F2177" s="3">
        <v>66682150</v>
      </c>
      <c r="G2177" s="3">
        <f t="shared" si="133"/>
        <v>18.015447858878346</v>
      </c>
      <c r="H2177" s="3">
        <f t="shared" si="134"/>
        <v>18.014264308475781</v>
      </c>
      <c r="I2177" s="3">
        <f>COUNTIF(Expirydates!$A$2:$A$233,Analysis!A2177)</f>
        <v>0</v>
      </c>
      <c r="J2177" s="20">
        <f t="shared" si="132"/>
        <v>18.014264308475781</v>
      </c>
      <c r="K2177" s="3">
        <f>COUNTIF(Expirydates!$B$2:$B$233,Analysis!A2177)</f>
        <v>0</v>
      </c>
      <c r="L2177" s="3">
        <f t="shared" si="135"/>
        <v>18.014264308475781</v>
      </c>
      <c r="M2177" s="3">
        <f>COUNTIF(Expirydates!$C$2:$C$233,Analysis!A2177)</f>
        <v>0</v>
      </c>
    </row>
    <row r="2178" spans="1:13">
      <c r="A2178" s="8">
        <v>38901</v>
      </c>
      <c r="B2178" s="3">
        <v>3128.75</v>
      </c>
      <c r="C2178" s="3">
        <v>3160.35</v>
      </c>
      <c r="D2178" s="3">
        <v>3114.85</v>
      </c>
      <c r="E2178" s="3">
        <v>3150.95</v>
      </c>
      <c r="F2178" s="3">
        <v>66603275</v>
      </c>
      <c r="G2178" s="3">
        <f t="shared" si="133"/>
        <v>18.014264308475781</v>
      </c>
      <c r="H2178" s="3">
        <f t="shared" si="134"/>
        <v>18.407384458832222</v>
      </c>
      <c r="I2178" s="3">
        <f>COUNTIF(Expirydates!$A$2:$A$233,Analysis!A2178)</f>
        <v>0</v>
      </c>
      <c r="J2178" s="20">
        <f t="shared" ref="J2178:J2241" si="136">H2178</f>
        <v>18.407384458832222</v>
      </c>
      <c r="K2178" s="3">
        <f>COUNTIF(Expirydates!$B$2:$B$233,Analysis!A2178)</f>
        <v>0</v>
      </c>
      <c r="L2178" s="3">
        <f t="shared" si="135"/>
        <v>18.407384458832222</v>
      </c>
      <c r="M2178" s="3">
        <f>COUNTIF(Expirydates!$C$2:$C$233,Analysis!A2178)</f>
        <v>0</v>
      </c>
    </row>
    <row r="2179" spans="1:13">
      <c r="A2179" s="8">
        <v>38898</v>
      </c>
      <c r="B2179" s="3">
        <v>2993.5</v>
      </c>
      <c r="C2179" s="3">
        <v>3134.15</v>
      </c>
      <c r="D2179" s="3">
        <v>2993.5</v>
      </c>
      <c r="E2179" s="3">
        <v>3128.2</v>
      </c>
      <c r="F2179" s="3">
        <v>98679172</v>
      </c>
      <c r="G2179" s="3">
        <f t="shared" ref="G2178:H2242" si="137">LN(F2179)</f>
        <v>18.407384458832222</v>
      </c>
      <c r="H2179" s="3">
        <f t="shared" ref="H2179:H2242" si="138">LN(F2180)</f>
        <v>18.523153935298222</v>
      </c>
      <c r="I2179" s="3">
        <f>COUNTIF(Expirydates!$A$2:$A$233,Analysis!A2179)</f>
        <v>0</v>
      </c>
      <c r="J2179" s="20">
        <f t="shared" si="136"/>
        <v>18.523153935298222</v>
      </c>
      <c r="K2179" s="3">
        <f>COUNTIF(Expirydates!$B$2:$B$233,Analysis!A2179)</f>
        <v>1</v>
      </c>
      <c r="L2179" s="3">
        <f t="shared" ref="L2179:L2242" si="139">H2179</f>
        <v>18.523153935298222</v>
      </c>
      <c r="M2179" s="3">
        <f>COUNTIF(Expirydates!$C$2:$C$233,Analysis!A2179)</f>
        <v>0</v>
      </c>
    </row>
    <row r="2180" spans="1:13">
      <c r="A2180" s="8">
        <v>38897</v>
      </c>
      <c r="B2180" s="3">
        <v>2982.9</v>
      </c>
      <c r="C2180" s="3">
        <v>3049.25</v>
      </c>
      <c r="D2180" s="3">
        <v>2982.9</v>
      </c>
      <c r="E2180" s="3">
        <v>2997.9</v>
      </c>
      <c r="F2180" s="3">
        <v>110790760</v>
      </c>
      <c r="G2180" s="3">
        <f t="shared" si="137"/>
        <v>18.523153935298222</v>
      </c>
      <c r="H2180" s="3">
        <f t="shared" si="138"/>
        <v>18.256954485926723</v>
      </c>
      <c r="I2180" s="3">
        <f>COUNTIF(Expirydates!$A$2:$A$233,Analysis!A2180)</f>
        <v>1</v>
      </c>
      <c r="J2180" s="20">
        <f t="shared" si="136"/>
        <v>18.256954485926723</v>
      </c>
      <c r="K2180" s="3">
        <f>COUNTIF(Expirydates!$B$2:$B$233,Analysis!A2180)</f>
        <v>0</v>
      </c>
      <c r="L2180" s="3">
        <f t="shared" si="139"/>
        <v>18.256954485926723</v>
      </c>
      <c r="M2180" s="3">
        <f>COUNTIF(Expirydates!$C$2:$C$233,Analysis!A2180)</f>
        <v>0</v>
      </c>
    </row>
    <row r="2181" spans="1:13">
      <c r="A2181" s="8">
        <v>38896</v>
      </c>
      <c r="B2181" s="3">
        <v>2982.2</v>
      </c>
      <c r="C2181" s="3">
        <v>3003.65</v>
      </c>
      <c r="D2181" s="3">
        <v>2909.6</v>
      </c>
      <c r="E2181" s="3">
        <v>2981.1</v>
      </c>
      <c r="F2181" s="3">
        <v>84897439</v>
      </c>
      <c r="G2181" s="3">
        <f t="shared" si="137"/>
        <v>18.256954485926723</v>
      </c>
      <c r="H2181" s="3">
        <f t="shared" si="138"/>
        <v>18.575508974190495</v>
      </c>
      <c r="I2181" s="3">
        <f>COUNTIF(Expirydates!$A$2:$A$233,Analysis!A2181)</f>
        <v>0</v>
      </c>
      <c r="J2181" s="20">
        <f t="shared" si="136"/>
        <v>18.575508974190495</v>
      </c>
      <c r="K2181" s="3">
        <f>COUNTIF(Expirydates!$B$2:$B$233,Analysis!A2181)</f>
        <v>0</v>
      </c>
      <c r="L2181" s="3">
        <f t="shared" si="139"/>
        <v>18.575508974190495</v>
      </c>
      <c r="M2181" s="3">
        <f>COUNTIF(Expirydates!$C$2:$C$233,Analysis!A2181)</f>
        <v>0</v>
      </c>
    </row>
    <row r="2182" spans="1:13">
      <c r="A2182" s="8">
        <v>38895</v>
      </c>
      <c r="B2182" s="3">
        <v>2943.6</v>
      </c>
      <c r="C2182" s="3">
        <v>3004.15</v>
      </c>
      <c r="D2182" s="3">
        <v>2899.25</v>
      </c>
      <c r="E2182" s="3">
        <v>2982.45</v>
      </c>
      <c r="F2182" s="3">
        <v>116745741</v>
      </c>
      <c r="G2182" s="3">
        <f t="shared" si="137"/>
        <v>18.575508974190495</v>
      </c>
      <c r="H2182" s="3">
        <f t="shared" si="138"/>
        <v>18.286493387659281</v>
      </c>
      <c r="I2182" s="3">
        <f>COUNTIF(Expirydates!$A$2:$A$233,Analysis!A2182)</f>
        <v>0</v>
      </c>
      <c r="J2182" s="20">
        <f t="shared" si="136"/>
        <v>18.286493387659281</v>
      </c>
      <c r="K2182" s="3">
        <f>COUNTIF(Expirydates!$B$2:$B$233,Analysis!A2182)</f>
        <v>0</v>
      </c>
      <c r="L2182" s="3">
        <f t="shared" si="139"/>
        <v>18.286493387659281</v>
      </c>
      <c r="M2182" s="3">
        <f>COUNTIF(Expirydates!$C$2:$C$233,Analysis!A2182)</f>
        <v>0</v>
      </c>
    </row>
    <row r="2183" spans="1:13">
      <c r="A2183" s="8">
        <v>38894</v>
      </c>
      <c r="B2183" s="3">
        <v>3051.8</v>
      </c>
      <c r="C2183" s="3">
        <v>3059.85</v>
      </c>
      <c r="D2183" s="3">
        <v>2928</v>
      </c>
      <c r="E2183" s="3">
        <v>2943.2</v>
      </c>
      <c r="F2183" s="3">
        <v>87442622</v>
      </c>
      <c r="G2183" s="3">
        <f t="shared" si="137"/>
        <v>18.286493387659281</v>
      </c>
      <c r="H2183" s="3">
        <f t="shared" si="138"/>
        <v>16.306561708252126</v>
      </c>
      <c r="I2183" s="3">
        <f>COUNTIF(Expirydates!$A$2:$A$233,Analysis!A2183)</f>
        <v>0</v>
      </c>
      <c r="J2183" s="20">
        <f t="shared" si="136"/>
        <v>16.306561708252126</v>
      </c>
      <c r="K2183" s="3">
        <f>COUNTIF(Expirydates!$B$2:$B$233,Analysis!A2183)</f>
        <v>0</v>
      </c>
      <c r="L2183" s="3">
        <f t="shared" si="139"/>
        <v>16.306561708252126</v>
      </c>
      <c r="M2183" s="3">
        <f>COUNTIF(Expirydates!$C$2:$C$233,Analysis!A2183)</f>
        <v>0</v>
      </c>
    </row>
    <row r="2184" spans="1:13">
      <c r="A2184" s="8">
        <v>38893</v>
      </c>
      <c r="B2184" s="3">
        <v>3043.15</v>
      </c>
      <c r="C2184" s="3">
        <v>3083</v>
      </c>
      <c r="D2184" s="3">
        <v>3035.95</v>
      </c>
      <c r="E2184" s="3">
        <v>3050.3</v>
      </c>
      <c r="F2184" s="3">
        <v>12073961</v>
      </c>
      <c r="G2184" s="3">
        <f t="shared" si="137"/>
        <v>16.306561708252126</v>
      </c>
      <c r="H2184" s="3">
        <f t="shared" si="138"/>
        <v>18.280318715561602</v>
      </c>
      <c r="I2184" s="3">
        <f>COUNTIF(Expirydates!$A$2:$A$233,Analysis!A2184)</f>
        <v>0</v>
      </c>
      <c r="J2184" s="20">
        <f t="shared" si="136"/>
        <v>18.280318715561602</v>
      </c>
      <c r="K2184" s="3">
        <f>COUNTIF(Expirydates!$B$2:$B$233,Analysis!A2184)</f>
        <v>0</v>
      </c>
      <c r="L2184" s="3">
        <f t="shared" si="139"/>
        <v>18.280318715561602</v>
      </c>
      <c r="M2184" s="3">
        <f>COUNTIF(Expirydates!$C$2:$C$233,Analysis!A2184)</f>
        <v>0</v>
      </c>
    </row>
    <row r="2185" spans="1:13">
      <c r="A2185" s="8">
        <v>38891</v>
      </c>
      <c r="B2185" s="3">
        <v>2993.55</v>
      </c>
      <c r="C2185" s="3">
        <v>3063.2</v>
      </c>
      <c r="D2185" s="3">
        <v>2920.2</v>
      </c>
      <c r="E2185" s="3">
        <v>3042.7</v>
      </c>
      <c r="F2185" s="3">
        <v>86904356</v>
      </c>
      <c r="G2185" s="3">
        <f t="shared" si="137"/>
        <v>18.280318715561602</v>
      </c>
      <c r="H2185" s="3">
        <f t="shared" si="138"/>
        <v>18.210334691705988</v>
      </c>
      <c r="I2185" s="3">
        <f>COUNTIF(Expirydates!$A$2:$A$233,Analysis!A2185)</f>
        <v>0</v>
      </c>
      <c r="J2185" s="20">
        <f t="shared" si="136"/>
        <v>18.210334691705988</v>
      </c>
      <c r="K2185" s="3">
        <f>COUNTIF(Expirydates!$B$2:$B$233,Analysis!A2185)</f>
        <v>0</v>
      </c>
      <c r="L2185" s="3">
        <f t="shared" si="139"/>
        <v>18.210334691705988</v>
      </c>
      <c r="M2185" s="3">
        <f>COUNTIF(Expirydates!$C$2:$C$233,Analysis!A2185)</f>
        <v>0</v>
      </c>
    </row>
    <row r="2186" spans="1:13">
      <c r="A2186" s="8">
        <v>38890</v>
      </c>
      <c r="B2186" s="3">
        <v>2923.75</v>
      </c>
      <c r="C2186" s="3">
        <v>3017.65</v>
      </c>
      <c r="D2186" s="3">
        <v>2923.75</v>
      </c>
      <c r="E2186" s="3">
        <v>2994.75</v>
      </c>
      <c r="F2186" s="3">
        <v>81030379</v>
      </c>
      <c r="G2186" s="3">
        <f t="shared" si="137"/>
        <v>18.210334691705988</v>
      </c>
      <c r="H2186" s="3">
        <f t="shared" si="138"/>
        <v>18.218878280504594</v>
      </c>
      <c r="I2186" s="3">
        <f>COUNTIF(Expirydates!$A$2:$A$233,Analysis!A2186)</f>
        <v>0</v>
      </c>
      <c r="J2186" s="20">
        <f t="shared" si="136"/>
        <v>18.218878280504594</v>
      </c>
      <c r="K2186" s="3">
        <f>COUNTIF(Expirydates!$B$2:$B$233,Analysis!A2186)</f>
        <v>0</v>
      </c>
      <c r="L2186" s="3">
        <f t="shared" si="139"/>
        <v>18.218878280504594</v>
      </c>
      <c r="M2186" s="3">
        <f>COUNTIF(Expirydates!$C$2:$C$233,Analysis!A2186)</f>
        <v>1</v>
      </c>
    </row>
    <row r="2187" spans="1:13">
      <c r="A2187" s="8">
        <v>38889</v>
      </c>
      <c r="B2187" s="3">
        <v>2861.4</v>
      </c>
      <c r="C2187" s="3">
        <v>2930.8</v>
      </c>
      <c r="D2187" s="3">
        <v>2836.4</v>
      </c>
      <c r="E2187" s="3">
        <v>2923.45</v>
      </c>
      <c r="F2187" s="3">
        <v>81725635</v>
      </c>
      <c r="G2187" s="3">
        <f t="shared" si="137"/>
        <v>18.218878280504594</v>
      </c>
      <c r="H2187" s="3">
        <f t="shared" si="138"/>
        <v>18.258960060477325</v>
      </c>
      <c r="I2187" s="3">
        <f>COUNTIF(Expirydates!$A$2:$A$233,Analysis!A2187)</f>
        <v>0</v>
      </c>
      <c r="J2187" s="20">
        <f t="shared" si="136"/>
        <v>18.258960060477325</v>
      </c>
      <c r="K2187" s="3">
        <f>COUNTIF(Expirydates!$B$2:$B$233,Analysis!A2187)</f>
        <v>0</v>
      </c>
      <c r="L2187" s="3">
        <f t="shared" si="139"/>
        <v>18.258960060477325</v>
      </c>
      <c r="M2187" s="3">
        <f>COUNTIF(Expirydates!$C$2:$C$233,Analysis!A2187)</f>
        <v>0</v>
      </c>
    </row>
    <row r="2188" spans="1:13">
      <c r="A2188" s="8">
        <v>38888</v>
      </c>
      <c r="B2188" s="3">
        <v>2919</v>
      </c>
      <c r="C2188" s="3">
        <v>2919</v>
      </c>
      <c r="D2188" s="3">
        <v>2837.45</v>
      </c>
      <c r="E2188" s="3">
        <v>2861.3</v>
      </c>
      <c r="F2188" s="3">
        <v>85067878</v>
      </c>
      <c r="G2188" s="3">
        <f t="shared" si="137"/>
        <v>18.258960060477325</v>
      </c>
      <c r="H2188" s="3">
        <f t="shared" si="138"/>
        <v>18.135390515426614</v>
      </c>
      <c r="I2188" s="3">
        <f>COUNTIF(Expirydates!$A$2:$A$233,Analysis!A2188)</f>
        <v>0</v>
      </c>
      <c r="J2188" s="20">
        <f t="shared" si="136"/>
        <v>18.135390515426614</v>
      </c>
      <c r="K2188" s="3">
        <f>COUNTIF(Expirydates!$B$2:$B$233,Analysis!A2188)</f>
        <v>0</v>
      </c>
      <c r="L2188" s="3">
        <f t="shared" si="139"/>
        <v>18.135390515426614</v>
      </c>
      <c r="M2188" s="3">
        <f>COUNTIF(Expirydates!$C$2:$C$233,Analysis!A2188)</f>
        <v>0</v>
      </c>
    </row>
    <row r="2189" spans="1:13">
      <c r="A2189" s="8">
        <v>38887</v>
      </c>
      <c r="B2189" s="3">
        <v>2892</v>
      </c>
      <c r="C2189" s="3">
        <v>2932.9</v>
      </c>
      <c r="D2189" s="3">
        <v>2846.5</v>
      </c>
      <c r="E2189" s="3">
        <v>2916.9</v>
      </c>
      <c r="F2189" s="3">
        <v>75179603</v>
      </c>
      <c r="G2189" s="3">
        <f t="shared" si="137"/>
        <v>18.135390515426614</v>
      </c>
      <c r="H2189" s="3">
        <f t="shared" si="138"/>
        <v>18.582979364683947</v>
      </c>
      <c r="I2189" s="3">
        <f>COUNTIF(Expirydates!$A$2:$A$233,Analysis!A2189)</f>
        <v>0</v>
      </c>
      <c r="J2189" s="20">
        <f t="shared" si="136"/>
        <v>18.582979364683947</v>
      </c>
      <c r="K2189" s="3">
        <f>COUNTIF(Expirydates!$B$2:$B$233,Analysis!A2189)</f>
        <v>0</v>
      </c>
      <c r="L2189" s="3">
        <f t="shared" si="139"/>
        <v>18.582979364683947</v>
      </c>
      <c r="M2189" s="3">
        <f>COUNTIF(Expirydates!$C$2:$C$233,Analysis!A2189)</f>
        <v>0</v>
      </c>
    </row>
    <row r="2190" spans="1:13">
      <c r="A2190" s="8">
        <v>38884</v>
      </c>
      <c r="B2190" s="3">
        <v>2799.85</v>
      </c>
      <c r="C2190" s="3">
        <v>2960.15</v>
      </c>
      <c r="D2190" s="3">
        <v>2799.85</v>
      </c>
      <c r="E2190" s="3">
        <v>2890.35</v>
      </c>
      <c r="F2190" s="3">
        <v>117621143</v>
      </c>
      <c r="G2190" s="3">
        <f t="shared" si="137"/>
        <v>18.582979364683947</v>
      </c>
      <c r="H2190" s="3">
        <f t="shared" si="138"/>
        <v>18.302312786012291</v>
      </c>
      <c r="I2190" s="3">
        <f>COUNTIF(Expirydates!$A$2:$A$233,Analysis!A2190)</f>
        <v>0</v>
      </c>
      <c r="J2190" s="20">
        <f t="shared" si="136"/>
        <v>18.302312786012291</v>
      </c>
      <c r="K2190" s="3">
        <f>COUNTIF(Expirydates!$B$2:$B$233,Analysis!A2190)</f>
        <v>0</v>
      </c>
      <c r="L2190" s="3">
        <f t="shared" si="139"/>
        <v>18.302312786012291</v>
      </c>
      <c r="M2190" s="3">
        <f>COUNTIF(Expirydates!$C$2:$C$233,Analysis!A2190)</f>
        <v>0</v>
      </c>
    </row>
    <row r="2191" spans="1:13">
      <c r="A2191" s="8">
        <v>38883</v>
      </c>
      <c r="B2191" s="3">
        <v>2634.1</v>
      </c>
      <c r="C2191" s="3">
        <v>2814.15</v>
      </c>
      <c r="D2191" s="3">
        <v>2634.1</v>
      </c>
      <c r="E2191" s="3">
        <v>2798.8</v>
      </c>
      <c r="F2191" s="3">
        <v>88836911</v>
      </c>
      <c r="G2191" s="3">
        <f t="shared" si="137"/>
        <v>18.302312786012291</v>
      </c>
      <c r="H2191" s="3">
        <f t="shared" si="138"/>
        <v>18.409218452162104</v>
      </c>
      <c r="I2191" s="3">
        <f>COUNTIF(Expirydates!$A$2:$A$233,Analysis!A2191)</f>
        <v>0</v>
      </c>
      <c r="J2191" s="20">
        <f t="shared" si="136"/>
        <v>18.409218452162104</v>
      </c>
      <c r="K2191" s="3">
        <f>COUNTIF(Expirydates!$B$2:$B$233,Analysis!A2191)</f>
        <v>0</v>
      </c>
      <c r="L2191" s="3">
        <f t="shared" si="139"/>
        <v>18.409218452162104</v>
      </c>
      <c r="M2191" s="3">
        <f>COUNTIF(Expirydates!$C$2:$C$233,Analysis!A2191)</f>
        <v>0</v>
      </c>
    </row>
    <row r="2192" spans="1:13">
      <c r="A2192" s="8">
        <v>38882</v>
      </c>
      <c r="B2192" s="3">
        <v>2665.05</v>
      </c>
      <c r="C2192" s="3">
        <v>2767.75</v>
      </c>
      <c r="D2192" s="3">
        <v>2595.65</v>
      </c>
      <c r="E2192" s="3">
        <v>2632.8</v>
      </c>
      <c r="F2192" s="3">
        <v>98860315</v>
      </c>
      <c r="G2192" s="3">
        <f t="shared" si="137"/>
        <v>18.409218452162104</v>
      </c>
      <c r="H2192" s="3">
        <f t="shared" si="138"/>
        <v>18.26352815456649</v>
      </c>
      <c r="I2192" s="3">
        <f>COUNTIF(Expirydates!$A$2:$A$233,Analysis!A2192)</f>
        <v>0</v>
      </c>
      <c r="J2192" s="20">
        <f t="shared" si="136"/>
        <v>18.26352815456649</v>
      </c>
      <c r="K2192" s="3">
        <f>COUNTIF(Expirydates!$B$2:$B$233,Analysis!A2192)</f>
        <v>0</v>
      </c>
      <c r="L2192" s="3">
        <f t="shared" si="139"/>
        <v>18.26352815456649</v>
      </c>
      <c r="M2192" s="3">
        <f>COUNTIF(Expirydates!$C$2:$C$233,Analysis!A2192)</f>
        <v>0</v>
      </c>
    </row>
    <row r="2193" spans="1:13">
      <c r="A2193" s="8">
        <v>38881</v>
      </c>
      <c r="B2193" s="3">
        <v>2773.6</v>
      </c>
      <c r="C2193" s="3">
        <v>2773.6</v>
      </c>
      <c r="D2193" s="3">
        <v>2638.1</v>
      </c>
      <c r="E2193" s="3">
        <v>2663.3</v>
      </c>
      <c r="F2193" s="3">
        <v>85457365</v>
      </c>
      <c r="G2193" s="3">
        <f t="shared" si="137"/>
        <v>18.26352815456649</v>
      </c>
      <c r="H2193" s="3">
        <f t="shared" si="138"/>
        <v>18.174655517435397</v>
      </c>
      <c r="I2193" s="3">
        <f>COUNTIF(Expirydates!$A$2:$A$233,Analysis!A2193)</f>
        <v>0</v>
      </c>
      <c r="J2193" s="20">
        <f t="shared" si="136"/>
        <v>18.174655517435397</v>
      </c>
      <c r="K2193" s="3">
        <f>COUNTIF(Expirydates!$B$2:$B$233,Analysis!A2193)</f>
        <v>0</v>
      </c>
      <c r="L2193" s="3">
        <f t="shared" si="139"/>
        <v>18.174655517435397</v>
      </c>
      <c r="M2193" s="3">
        <f>COUNTIF(Expirydates!$C$2:$C$233,Analysis!A2193)</f>
        <v>0</v>
      </c>
    </row>
    <row r="2194" spans="1:13">
      <c r="A2194" s="8">
        <v>38880</v>
      </c>
      <c r="B2194" s="3">
        <v>2867.65</v>
      </c>
      <c r="C2194" s="3">
        <v>2877.8</v>
      </c>
      <c r="D2194" s="3">
        <v>2761.85</v>
      </c>
      <c r="E2194" s="3">
        <v>2776.85</v>
      </c>
      <c r="F2194" s="3">
        <v>78190250</v>
      </c>
      <c r="G2194" s="3">
        <f t="shared" si="137"/>
        <v>18.174655517435397</v>
      </c>
      <c r="H2194" s="3">
        <f t="shared" si="138"/>
        <v>18.435577839168758</v>
      </c>
      <c r="I2194" s="3">
        <f>COUNTIF(Expirydates!$A$2:$A$233,Analysis!A2194)</f>
        <v>0</v>
      </c>
      <c r="J2194" s="20">
        <f t="shared" si="136"/>
        <v>18.435577839168758</v>
      </c>
      <c r="K2194" s="3">
        <f>COUNTIF(Expirydates!$B$2:$B$233,Analysis!A2194)</f>
        <v>0</v>
      </c>
      <c r="L2194" s="3">
        <f t="shared" si="139"/>
        <v>18.435577839168758</v>
      </c>
      <c r="M2194" s="3">
        <f>COUNTIF(Expirydates!$C$2:$C$233,Analysis!A2194)</f>
        <v>0</v>
      </c>
    </row>
    <row r="2195" spans="1:13">
      <c r="A2195" s="8">
        <v>38877</v>
      </c>
      <c r="B2195" s="3">
        <v>2721.2</v>
      </c>
      <c r="C2195" s="3">
        <v>2875.75</v>
      </c>
      <c r="D2195" s="3">
        <v>2707.85</v>
      </c>
      <c r="E2195" s="3">
        <v>2866.3</v>
      </c>
      <c r="F2195" s="3">
        <v>101500861</v>
      </c>
      <c r="G2195" s="3">
        <f t="shared" si="137"/>
        <v>18.435577839168758</v>
      </c>
      <c r="H2195" s="3">
        <f t="shared" si="138"/>
        <v>18.710448352660791</v>
      </c>
      <c r="I2195" s="3">
        <f>COUNTIF(Expirydates!$A$2:$A$233,Analysis!A2195)</f>
        <v>0</v>
      </c>
      <c r="J2195" s="20">
        <f t="shared" si="136"/>
        <v>18.710448352660791</v>
      </c>
      <c r="K2195" s="3">
        <f>COUNTIF(Expirydates!$B$2:$B$233,Analysis!A2195)</f>
        <v>0</v>
      </c>
      <c r="L2195" s="3">
        <f t="shared" si="139"/>
        <v>18.710448352660791</v>
      </c>
      <c r="M2195" s="3">
        <f>COUNTIF(Expirydates!$C$2:$C$233,Analysis!A2195)</f>
        <v>0</v>
      </c>
    </row>
    <row r="2196" spans="1:13">
      <c r="A2196" s="8">
        <v>38876</v>
      </c>
      <c r="B2196" s="3">
        <v>2856.9</v>
      </c>
      <c r="C2196" s="3">
        <v>2859.4</v>
      </c>
      <c r="D2196" s="3">
        <v>2683.2</v>
      </c>
      <c r="E2196" s="3">
        <v>2724.35</v>
      </c>
      <c r="F2196" s="3">
        <v>133611695</v>
      </c>
      <c r="G2196" s="3">
        <f t="shared" si="137"/>
        <v>18.710448352660791</v>
      </c>
      <c r="H2196" s="3">
        <f t="shared" si="138"/>
        <v>18.625072648936371</v>
      </c>
      <c r="I2196" s="3">
        <f>COUNTIF(Expirydates!$A$2:$A$233,Analysis!A2196)</f>
        <v>0</v>
      </c>
      <c r="J2196" s="20">
        <f t="shared" si="136"/>
        <v>18.625072648936371</v>
      </c>
      <c r="K2196" s="3">
        <f>COUNTIF(Expirydates!$B$2:$B$233,Analysis!A2196)</f>
        <v>0</v>
      </c>
      <c r="L2196" s="3">
        <f t="shared" si="139"/>
        <v>18.625072648936371</v>
      </c>
      <c r="M2196" s="3">
        <f>COUNTIF(Expirydates!$C$2:$C$233,Analysis!A2196)</f>
        <v>0</v>
      </c>
    </row>
    <row r="2197" spans="1:13">
      <c r="A2197" s="8">
        <v>38875</v>
      </c>
      <c r="B2197" s="3">
        <v>2935.25</v>
      </c>
      <c r="C2197" s="3">
        <v>2956.9</v>
      </c>
      <c r="D2197" s="3">
        <v>2819.45</v>
      </c>
      <c r="E2197" s="3">
        <v>2860.45</v>
      </c>
      <c r="F2197" s="3">
        <v>122677884</v>
      </c>
      <c r="G2197" s="3">
        <f t="shared" si="137"/>
        <v>18.625072648936371</v>
      </c>
      <c r="H2197" s="3">
        <f t="shared" si="138"/>
        <v>18.408801231123725</v>
      </c>
      <c r="I2197" s="3">
        <f>COUNTIF(Expirydates!$A$2:$A$233,Analysis!A2197)</f>
        <v>0</v>
      </c>
      <c r="J2197" s="20">
        <f t="shared" si="136"/>
        <v>18.408801231123725</v>
      </c>
      <c r="K2197" s="3">
        <f>COUNTIF(Expirydates!$B$2:$B$233,Analysis!A2197)</f>
        <v>0</v>
      </c>
      <c r="L2197" s="3">
        <f t="shared" si="139"/>
        <v>18.408801231123725</v>
      </c>
      <c r="M2197" s="3">
        <f>COUNTIF(Expirydates!$C$2:$C$233,Analysis!A2197)</f>
        <v>0</v>
      </c>
    </row>
    <row r="2198" spans="1:13">
      <c r="A2198" s="8">
        <v>38874</v>
      </c>
      <c r="B2198" s="3">
        <v>3015.05</v>
      </c>
      <c r="C2198" s="3">
        <v>3015.05</v>
      </c>
      <c r="D2198" s="3">
        <v>2910.3</v>
      </c>
      <c r="E2198" s="3">
        <v>2937.3</v>
      </c>
      <c r="F2198" s="3">
        <v>98819077</v>
      </c>
      <c r="G2198" s="3">
        <f t="shared" si="137"/>
        <v>18.408801231123725</v>
      </c>
      <c r="H2198" s="3">
        <f t="shared" si="138"/>
        <v>18.295172077311925</v>
      </c>
      <c r="I2198" s="3">
        <f>COUNTIF(Expirydates!$A$2:$A$233,Analysis!A2198)</f>
        <v>0</v>
      </c>
      <c r="J2198" s="20">
        <f t="shared" si="136"/>
        <v>18.295172077311925</v>
      </c>
      <c r="K2198" s="3">
        <f>COUNTIF(Expirydates!$B$2:$B$233,Analysis!A2198)</f>
        <v>0</v>
      </c>
      <c r="L2198" s="3">
        <f t="shared" si="139"/>
        <v>18.295172077311925</v>
      </c>
      <c r="M2198" s="3">
        <f>COUNTIF(Expirydates!$C$2:$C$233,Analysis!A2198)</f>
        <v>0</v>
      </c>
    </row>
    <row r="2199" spans="1:13">
      <c r="A2199" s="8">
        <v>38873</v>
      </c>
      <c r="B2199" s="3">
        <v>3092.6</v>
      </c>
      <c r="C2199" s="3">
        <v>3125.4</v>
      </c>
      <c r="D2199" s="3">
        <v>3006.4</v>
      </c>
      <c r="E2199" s="3">
        <v>3016.65</v>
      </c>
      <c r="F2199" s="3">
        <v>88204812</v>
      </c>
      <c r="G2199" s="3">
        <f t="shared" si="137"/>
        <v>18.295172077311925</v>
      </c>
      <c r="H2199" s="3">
        <f t="shared" si="138"/>
        <v>18.480640749666321</v>
      </c>
      <c r="I2199" s="3">
        <f>COUNTIF(Expirydates!$A$2:$A$233,Analysis!A2199)</f>
        <v>0</v>
      </c>
      <c r="J2199" s="20">
        <f t="shared" si="136"/>
        <v>18.480640749666321</v>
      </c>
      <c r="K2199" s="3">
        <f>COUNTIF(Expirydates!$B$2:$B$233,Analysis!A2199)</f>
        <v>0</v>
      </c>
      <c r="L2199" s="3">
        <f t="shared" si="139"/>
        <v>18.480640749666321</v>
      </c>
      <c r="M2199" s="3">
        <f>COUNTIF(Expirydates!$C$2:$C$233,Analysis!A2199)</f>
        <v>0</v>
      </c>
    </row>
    <row r="2200" spans="1:13">
      <c r="A2200" s="8">
        <v>38870</v>
      </c>
      <c r="B2200" s="3">
        <v>2961.5</v>
      </c>
      <c r="C2200" s="3">
        <v>3099.35</v>
      </c>
      <c r="D2200" s="3">
        <v>2940.2</v>
      </c>
      <c r="E2200" s="3">
        <v>3091.35</v>
      </c>
      <c r="F2200" s="3">
        <v>106179408</v>
      </c>
      <c r="G2200" s="3">
        <f t="shared" si="137"/>
        <v>18.480640749666321</v>
      </c>
      <c r="H2200" s="3">
        <f t="shared" si="138"/>
        <v>18.541845193955755</v>
      </c>
      <c r="I2200" s="3">
        <f>COUNTIF(Expirydates!$A$2:$A$233,Analysis!A2200)</f>
        <v>0</v>
      </c>
      <c r="J2200" s="20">
        <f t="shared" si="136"/>
        <v>18.541845193955755</v>
      </c>
      <c r="K2200" s="3">
        <f>COUNTIF(Expirydates!$B$2:$B$233,Analysis!A2200)</f>
        <v>0</v>
      </c>
      <c r="L2200" s="3">
        <f t="shared" si="139"/>
        <v>18.541845193955755</v>
      </c>
      <c r="M2200" s="3">
        <f>COUNTIF(Expirydates!$C$2:$C$233,Analysis!A2200)</f>
        <v>0</v>
      </c>
    </row>
    <row r="2201" spans="1:13">
      <c r="A2201" s="8">
        <v>38869</v>
      </c>
      <c r="B2201" s="3">
        <v>3072.55</v>
      </c>
      <c r="C2201" s="3">
        <v>3130</v>
      </c>
      <c r="D2201" s="3">
        <v>2936.6</v>
      </c>
      <c r="E2201" s="3">
        <v>2962.25</v>
      </c>
      <c r="F2201" s="3">
        <v>112881053</v>
      </c>
      <c r="G2201" s="3">
        <f t="shared" si="137"/>
        <v>18.541845193955755</v>
      </c>
      <c r="H2201" s="3">
        <f t="shared" si="138"/>
        <v>18.599399384698859</v>
      </c>
      <c r="I2201" s="3">
        <f>COUNTIF(Expirydates!$A$2:$A$233,Analysis!A2201)</f>
        <v>0</v>
      </c>
      <c r="J2201" s="20">
        <f t="shared" si="136"/>
        <v>18.599399384698859</v>
      </c>
      <c r="K2201" s="3">
        <f>COUNTIF(Expirydates!$B$2:$B$233,Analysis!A2201)</f>
        <v>0</v>
      </c>
      <c r="L2201" s="3">
        <f t="shared" si="139"/>
        <v>18.599399384698859</v>
      </c>
      <c r="M2201" s="3">
        <f>COUNTIF(Expirydates!$C$2:$C$233,Analysis!A2201)</f>
        <v>0</v>
      </c>
    </row>
    <row r="2202" spans="1:13">
      <c r="A2202" s="8">
        <v>38868</v>
      </c>
      <c r="B2202" s="3">
        <v>3181.95</v>
      </c>
      <c r="C2202" s="3">
        <v>3181.95</v>
      </c>
      <c r="D2202" s="3">
        <v>2972.9</v>
      </c>
      <c r="E2202" s="3">
        <v>3071.05</v>
      </c>
      <c r="F2202" s="3">
        <v>119568428</v>
      </c>
      <c r="G2202" s="3">
        <f t="shared" si="137"/>
        <v>18.599399384698859</v>
      </c>
      <c r="H2202" s="3">
        <f t="shared" si="138"/>
        <v>18.056132443469551</v>
      </c>
      <c r="I2202" s="3">
        <f>COUNTIF(Expirydates!$A$2:$A$233,Analysis!A2202)</f>
        <v>0</v>
      </c>
      <c r="J2202" s="20">
        <f t="shared" si="136"/>
        <v>18.056132443469551</v>
      </c>
      <c r="K2202" s="3">
        <f>COUNTIF(Expirydates!$B$2:$B$233,Analysis!A2202)</f>
        <v>0</v>
      </c>
      <c r="L2202" s="3">
        <f t="shared" si="139"/>
        <v>18.056132443469551</v>
      </c>
      <c r="M2202" s="3">
        <f>COUNTIF(Expirydates!$C$2:$C$233,Analysis!A2202)</f>
        <v>0</v>
      </c>
    </row>
    <row r="2203" spans="1:13">
      <c r="A2203" s="8">
        <v>38867</v>
      </c>
      <c r="B2203" s="3">
        <v>3215.5</v>
      </c>
      <c r="C2203" s="3">
        <v>3252.1</v>
      </c>
      <c r="D2203" s="3">
        <v>3167.05</v>
      </c>
      <c r="E2203" s="3">
        <v>3185.3</v>
      </c>
      <c r="F2203" s="3">
        <v>69451029</v>
      </c>
      <c r="G2203" s="3">
        <f t="shared" si="137"/>
        <v>18.056132443469551</v>
      </c>
      <c r="H2203" s="3">
        <f t="shared" si="138"/>
        <v>18.106415420445799</v>
      </c>
      <c r="I2203" s="3">
        <f>COUNTIF(Expirydates!$A$2:$A$233,Analysis!A2203)</f>
        <v>0</v>
      </c>
      <c r="J2203" s="20">
        <f t="shared" si="136"/>
        <v>18.106415420445799</v>
      </c>
      <c r="K2203" s="3">
        <f>COUNTIF(Expirydates!$B$2:$B$233,Analysis!A2203)</f>
        <v>0</v>
      </c>
      <c r="L2203" s="3">
        <f t="shared" si="139"/>
        <v>18.106415420445799</v>
      </c>
      <c r="M2203" s="3">
        <f>COUNTIF(Expirydates!$C$2:$C$233,Analysis!A2203)</f>
        <v>0</v>
      </c>
    </row>
    <row r="2204" spans="1:13">
      <c r="A2204" s="8">
        <v>38866</v>
      </c>
      <c r="B2204" s="3">
        <v>3207.25</v>
      </c>
      <c r="C2204" s="3">
        <v>3255.25</v>
      </c>
      <c r="D2204" s="3">
        <v>3193.15</v>
      </c>
      <c r="E2204" s="3">
        <v>3214.9</v>
      </c>
      <c r="F2204" s="3">
        <v>73032523</v>
      </c>
      <c r="G2204" s="3">
        <f t="shared" si="137"/>
        <v>18.106415420445799</v>
      </c>
      <c r="H2204" s="3">
        <f t="shared" si="138"/>
        <v>18.474438511030844</v>
      </c>
      <c r="I2204" s="3">
        <f>COUNTIF(Expirydates!$A$2:$A$233,Analysis!A2204)</f>
        <v>0</v>
      </c>
      <c r="J2204" s="20">
        <f t="shared" si="136"/>
        <v>18.474438511030844</v>
      </c>
      <c r="K2204" s="3">
        <f>COUNTIF(Expirydates!$B$2:$B$233,Analysis!A2204)</f>
        <v>0</v>
      </c>
      <c r="L2204" s="3">
        <f t="shared" si="139"/>
        <v>18.474438511030844</v>
      </c>
      <c r="M2204" s="3">
        <f>COUNTIF(Expirydates!$C$2:$C$233,Analysis!A2204)</f>
        <v>0</v>
      </c>
    </row>
    <row r="2205" spans="1:13">
      <c r="A2205" s="8">
        <v>38863</v>
      </c>
      <c r="B2205" s="3">
        <v>3177.7</v>
      </c>
      <c r="C2205" s="3">
        <v>3277.95</v>
      </c>
      <c r="D2205" s="3">
        <v>3177.7</v>
      </c>
      <c r="E2205" s="3">
        <v>3209.6</v>
      </c>
      <c r="F2205" s="3">
        <v>105522896</v>
      </c>
      <c r="G2205" s="3">
        <f t="shared" si="137"/>
        <v>18.474438511030844</v>
      </c>
      <c r="H2205" s="3">
        <f t="shared" si="138"/>
        <v>18.85825657337854</v>
      </c>
      <c r="I2205" s="3">
        <f>COUNTIF(Expirydates!$A$2:$A$233,Analysis!A2205)</f>
        <v>0</v>
      </c>
      <c r="J2205" s="20">
        <f t="shared" si="136"/>
        <v>18.85825657337854</v>
      </c>
      <c r="K2205" s="3">
        <f>COUNTIF(Expirydates!$B$2:$B$233,Analysis!A2205)</f>
        <v>1</v>
      </c>
      <c r="L2205" s="3">
        <f t="shared" si="139"/>
        <v>18.85825657337854</v>
      </c>
      <c r="M2205" s="3">
        <f>COUNTIF(Expirydates!$C$2:$C$233,Analysis!A2205)</f>
        <v>0</v>
      </c>
    </row>
    <row r="2206" spans="1:13">
      <c r="A2206" s="8">
        <v>38862</v>
      </c>
      <c r="B2206" s="3">
        <v>3114.7</v>
      </c>
      <c r="C2206" s="3">
        <v>3198.35</v>
      </c>
      <c r="D2206" s="3">
        <v>3012.95</v>
      </c>
      <c r="E2206" s="3">
        <v>3177.7</v>
      </c>
      <c r="F2206" s="3">
        <v>154894775</v>
      </c>
      <c r="G2206" s="3">
        <f t="shared" si="137"/>
        <v>18.85825657337854</v>
      </c>
      <c r="H2206" s="3">
        <f t="shared" si="138"/>
        <v>18.718554479520481</v>
      </c>
      <c r="I2206" s="3">
        <f>COUNTIF(Expirydates!$A$2:$A$233,Analysis!A2206)</f>
        <v>1</v>
      </c>
      <c r="J2206" s="20">
        <f t="shared" si="136"/>
        <v>18.718554479520481</v>
      </c>
      <c r="K2206" s="3">
        <f>COUNTIF(Expirydates!$B$2:$B$233,Analysis!A2206)</f>
        <v>0</v>
      </c>
      <c r="L2206" s="3">
        <f t="shared" si="139"/>
        <v>18.718554479520481</v>
      </c>
      <c r="M2206" s="3">
        <f>COUNTIF(Expirydates!$C$2:$C$233,Analysis!A2206)</f>
        <v>0</v>
      </c>
    </row>
    <row r="2207" spans="1:13">
      <c r="A2207" s="8">
        <v>38861</v>
      </c>
      <c r="B2207" s="3">
        <v>3203.5</v>
      </c>
      <c r="C2207" s="3">
        <v>3249.75</v>
      </c>
      <c r="D2207" s="3">
        <v>3091.6</v>
      </c>
      <c r="E2207" s="3">
        <v>3115.55</v>
      </c>
      <c r="F2207" s="3">
        <v>134699170</v>
      </c>
      <c r="G2207" s="3">
        <f t="shared" si="137"/>
        <v>18.718554479520481</v>
      </c>
      <c r="H2207" s="3">
        <f t="shared" si="138"/>
        <v>18.559523472675728</v>
      </c>
      <c r="I2207" s="3">
        <f>COUNTIF(Expirydates!$A$2:$A$233,Analysis!A2207)</f>
        <v>0</v>
      </c>
      <c r="J2207" s="20">
        <f t="shared" si="136"/>
        <v>18.559523472675728</v>
      </c>
      <c r="K2207" s="3">
        <f>COUNTIF(Expirydates!$B$2:$B$233,Analysis!A2207)</f>
        <v>0</v>
      </c>
      <c r="L2207" s="3">
        <f t="shared" si="139"/>
        <v>18.559523472675728</v>
      </c>
      <c r="M2207" s="3">
        <f>COUNTIF(Expirydates!$C$2:$C$233,Analysis!A2207)</f>
        <v>0</v>
      </c>
    </row>
    <row r="2208" spans="1:13">
      <c r="A2208" s="8">
        <v>38860</v>
      </c>
      <c r="B2208" s="3">
        <v>3068.6</v>
      </c>
      <c r="C2208" s="3">
        <v>3221.05</v>
      </c>
      <c r="D2208" s="3">
        <v>2997.35</v>
      </c>
      <c r="E2208" s="3">
        <v>3199.35</v>
      </c>
      <c r="F2208" s="3">
        <v>114894339</v>
      </c>
      <c r="G2208" s="3">
        <f t="shared" si="137"/>
        <v>18.559523472675728</v>
      </c>
      <c r="H2208" s="3">
        <f t="shared" si="138"/>
        <v>18.81273044656426</v>
      </c>
      <c r="I2208" s="3">
        <f>COUNTIF(Expirydates!$A$2:$A$233,Analysis!A2208)</f>
        <v>0</v>
      </c>
      <c r="J2208" s="20">
        <f t="shared" si="136"/>
        <v>18.81273044656426</v>
      </c>
      <c r="K2208" s="3">
        <f>COUNTIF(Expirydates!$B$2:$B$233,Analysis!A2208)</f>
        <v>0</v>
      </c>
      <c r="L2208" s="3">
        <f t="shared" si="139"/>
        <v>18.81273044656426</v>
      </c>
      <c r="M2208" s="3">
        <f>COUNTIF(Expirydates!$C$2:$C$233,Analysis!A2208)</f>
        <v>0</v>
      </c>
    </row>
    <row r="2209" spans="1:13">
      <c r="A2209" s="8">
        <v>38859</v>
      </c>
      <c r="B2209" s="3">
        <v>3254.3</v>
      </c>
      <c r="C2209" s="3">
        <v>3313.9</v>
      </c>
      <c r="D2209" s="3">
        <v>2896.4</v>
      </c>
      <c r="E2209" s="3">
        <v>3081.35</v>
      </c>
      <c r="F2209" s="3">
        <v>148001127</v>
      </c>
      <c r="G2209" s="3">
        <f t="shared" si="137"/>
        <v>18.81273044656426</v>
      </c>
      <c r="H2209" s="3">
        <f t="shared" si="138"/>
        <v>18.780955071331519</v>
      </c>
      <c r="I2209" s="3">
        <f>COUNTIF(Expirydates!$A$2:$A$233,Analysis!A2209)</f>
        <v>0</v>
      </c>
      <c r="J2209" s="20">
        <f t="shared" si="136"/>
        <v>18.780955071331519</v>
      </c>
      <c r="K2209" s="3">
        <f>COUNTIF(Expirydates!$B$2:$B$233,Analysis!A2209)</f>
        <v>0</v>
      </c>
      <c r="L2209" s="3">
        <f t="shared" si="139"/>
        <v>18.780955071331519</v>
      </c>
      <c r="M2209" s="3">
        <f>COUNTIF(Expirydates!$C$2:$C$233,Analysis!A2209)</f>
        <v>0</v>
      </c>
    </row>
    <row r="2210" spans="1:13">
      <c r="A2210" s="8">
        <v>38856</v>
      </c>
      <c r="B2210" s="3">
        <v>3391.85</v>
      </c>
      <c r="C2210" s="3">
        <v>3493.05</v>
      </c>
      <c r="D2210" s="3">
        <v>3205.25</v>
      </c>
      <c r="E2210" s="3">
        <v>3246.9</v>
      </c>
      <c r="F2210" s="3">
        <v>143372267</v>
      </c>
      <c r="G2210" s="3">
        <f t="shared" si="137"/>
        <v>18.780955071331519</v>
      </c>
      <c r="H2210" s="3">
        <f t="shared" si="138"/>
        <v>18.735754544079519</v>
      </c>
      <c r="I2210" s="3">
        <f>COUNTIF(Expirydates!$A$2:$A$233,Analysis!A2210)</f>
        <v>0</v>
      </c>
      <c r="J2210" s="20">
        <f t="shared" si="136"/>
        <v>18.735754544079519</v>
      </c>
      <c r="K2210" s="3">
        <f>COUNTIF(Expirydates!$B$2:$B$233,Analysis!A2210)</f>
        <v>0</v>
      </c>
      <c r="L2210" s="3">
        <f t="shared" si="139"/>
        <v>18.735754544079519</v>
      </c>
      <c r="M2210" s="3">
        <f>COUNTIF(Expirydates!$C$2:$C$233,Analysis!A2210)</f>
        <v>0</v>
      </c>
    </row>
    <row r="2211" spans="1:13">
      <c r="A2211" s="8">
        <v>38855</v>
      </c>
      <c r="B2211" s="3">
        <v>3636.45</v>
      </c>
      <c r="C2211" s="3">
        <v>3636.45</v>
      </c>
      <c r="D2211" s="3">
        <v>3365.9</v>
      </c>
      <c r="E2211" s="3">
        <v>3388.9</v>
      </c>
      <c r="F2211" s="3">
        <v>137036044</v>
      </c>
      <c r="G2211" s="3">
        <f t="shared" si="137"/>
        <v>18.735754544079519</v>
      </c>
      <c r="H2211" s="3">
        <f t="shared" si="138"/>
        <v>18.429567271543675</v>
      </c>
      <c r="I2211" s="3">
        <f>COUNTIF(Expirydates!$A$2:$A$233,Analysis!A2211)</f>
        <v>0</v>
      </c>
      <c r="J2211" s="20">
        <f t="shared" si="136"/>
        <v>18.429567271543675</v>
      </c>
      <c r="K2211" s="3">
        <f>COUNTIF(Expirydates!$B$2:$B$233,Analysis!A2211)</f>
        <v>0</v>
      </c>
      <c r="L2211" s="3">
        <f t="shared" si="139"/>
        <v>18.429567271543675</v>
      </c>
      <c r="M2211" s="3">
        <f>COUNTIF(Expirydates!$C$2:$C$233,Analysis!A2211)</f>
        <v>1</v>
      </c>
    </row>
    <row r="2212" spans="1:13">
      <c r="A2212" s="8">
        <v>38854</v>
      </c>
      <c r="B2212" s="3">
        <v>3525.05</v>
      </c>
      <c r="C2212" s="3">
        <v>3641.85</v>
      </c>
      <c r="D2212" s="3">
        <v>3525.05</v>
      </c>
      <c r="E2212" s="3">
        <v>3635.1</v>
      </c>
      <c r="F2212" s="3">
        <v>100892613</v>
      </c>
      <c r="G2212" s="3">
        <f t="shared" si="137"/>
        <v>18.429567271543675</v>
      </c>
      <c r="H2212" s="3">
        <f t="shared" si="138"/>
        <v>18.755337469244065</v>
      </c>
      <c r="I2212" s="3">
        <f>COUNTIF(Expirydates!$A$2:$A$233,Analysis!A2212)</f>
        <v>0</v>
      </c>
      <c r="J2212" s="20">
        <f t="shared" si="136"/>
        <v>18.755337469244065</v>
      </c>
      <c r="K2212" s="3">
        <f>COUNTIF(Expirydates!$B$2:$B$233,Analysis!A2212)</f>
        <v>0</v>
      </c>
      <c r="L2212" s="3">
        <f t="shared" si="139"/>
        <v>18.755337469244065</v>
      </c>
      <c r="M2212" s="3">
        <f>COUNTIF(Expirydates!$C$2:$C$233,Analysis!A2212)</f>
        <v>0</v>
      </c>
    </row>
    <row r="2213" spans="1:13">
      <c r="A2213" s="8">
        <v>38853</v>
      </c>
      <c r="B2213" s="3">
        <v>3502.95</v>
      </c>
      <c r="C2213" s="3">
        <v>3543.5</v>
      </c>
      <c r="D2213" s="3">
        <v>3382.4</v>
      </c>
      <c r="E2213" s="3">
        <v>3523.3</v>
      </c>
      <c r="F2213" s="3">
        <v>139746059</v>
      </c>
      <c r="G2213" s="3">
        <f t="shared" si="137"/>
        <v>18.755337469244065</v>
      </c>
      <c r="H2213" s="3">
        <f t="shared" si="138"/>
        <v>18.648157732350686</v>
      </c>
      <c r="I2213" s="3">
        <f>COUNTIF(Expirydates!$A$2:$A$233,Analysis!A2213)</f>
        <v>0</v>
      </c>
      <c r="J2213" s="20">
        <f t="shared" si="136"/>
        <v>18.648157732350686</v>
      </c>
      <c r="K2213" s="3">
        <f>COUNTIF(Expirydates!$B$2:$B$233,Analysis!A2213)</f>
        <v>0</v>
      </c>
      <c r="L2213" s="3">
        <f t="shared" si="139"/>
        <v>18.648157732350686</v>
      </c>
      <c r="M2213" s="3">
        <f>COUNTIF(Expirydates!$C$2:$C$233,Analysis!A2213)</f>
        <v>0</v>
      </c>
    </row>
    <row r="2214" spans="1:13">
      <c r="A2214" s="8">
        <v>38852</v>
      </c>
      <c r="B2214" s="3">
        <v>3651</v>
      </c>
      <c r="C2214" s="3">
        <v>3653</v>
      </c>
      <c r="D2214" s="3">
        <v>3482.85</v>
      </c>
      <c r="E2214" s="3">
        <v>3502.95</v>
      </c>
      <c r="F2214" s="3">
        <v>125542855</v>
      </c>
      <c r="G2214" s="3">
        <f t="shared" si="137"/>
        <v>18.648157732350686</v>
      </c>
      <c r="H2214" s="3">
        <f t="shared" si="138"/>
        <v>18.35910799655689</v>
      </c>
      <c r="I2214" s="3">
        <f>COUNTIF(Expirydates!$A$2:$A$233,Analysis!A2214)</f>
        <v>0</v>
      </c>
      <c r="J2214" s="20">
        <f t="shared" si="136"/>
        <v>18.35910799655689</v>
      </c>
      <c r="K2214" s="3">
        <f>COUNTIF(Expirydates!$B$2:$B$233,Analysis!A2214)</f>
        <v>0</v>
      </c>
      <c r="L2214" s="3">
        <f t="shared" si="139"/>
        <v>18.35910799655689</v>
      </c>
      <c r="M2214" s="3">
        <f>COUNTIF(Expirydates!$C$2:$C$233,Analysis!A2214)</f>
        <v>0</v>
      </c>
    </row>
    <row r="2215" spans="1:13">
      <c r="A2215" s="8">
        <v>38849</v>
      </c>
      <c r="B2215" s="3">
        <v>3704.15</v>
      </c>
      <c r="C2215" s="3">
        <v>3704.15</v>
      </c>
      <c r="D2215" s="3">
        <v>3633.85</v>
      </c>
      <c r="E2215" s="3">
        <v>3650.05</v>
      </c>
      <c r="F2215" s="3">
        <v>94028454</v>
      </c>
      <c r="G2215" s="3">
        <f t="shared" si="137"/>
        <v>18.35910799655689</v>
      </c>
      <c r="H2215" s="3">
        <f t="shared" si="138"/>
        <v>18.168705114268839</v>
      </c>
      <c r="I2215" s="3">
        <f>COUNTIF(Expirydates!$A$2:$A$233,Analysis!A2215)</f>
        <v>0</v>
      </c>
      <c r="J2215" s="20">
        <f t="shared" si="136"/>
        <v>18.168705114268839</v>
      </c>
      <c r="K2215" s="3">
        <f>COUNTIF(Expirydates!$B$2:$B$233,Analysis!A2215)</f>
        <v>0</v>
      </c>
      <c r="L2215" s="3">
        <f t="shared" si="139"/>
        <v>18.168705114268839</v>
      </c>
      <c r="M2215" s="3">
        <f>COUNTIF(Expirydates!$C$2:$C$233,Analysis!A2215)</f>
        <v>0</v>
      </c>
    </row>
    <row r="2216" spans="1:13">
      <c r="A2216" s="8">
        <v>38848</v>
      </c>
      <c r="B2216" s="3">
        <v>3755.8</v>
      </c>
      <c r="C2216" s="3">
        <v>3774.15</v>
      </c>
      <c r="D2216" s="3">
        <v>3687.9</v>
      </c>
      <c r="E2216" s="3">
        <v>3701.05</v>
      </c>
      <c r="F2216" s="3">
        <v>77726368</v>
      </c>
      <c r="G2216" s="3">
        <f t="shared" si="137"/>
        <v>18.168705114268839</v>
      </c>
      <c r="H2216" s="3">
        <f t="shared" si="138"/>
        <v>18.353581731553067</v>
      </c>
      <c r="I2216" s="3">
        <f>COUNTIF(Expirydates!$A$2:$A$233,Analysis!A2216)</f>
        <v>0</v>
      </c>
      <c r="J2216" s="20">
        <f t="shared" si="136"/>
        <v>18.353581731553067</v>
      </c>
      <c r="K2216" s="3">
        <f>COUNTIF(Expirydates!$B$2:$B$233,Analysis!A2216)</f>
        <v>0</v>
      </c>
      <c r="L2216" s="3">
        <f t="shared" si="139"/>
        <v>18.353581731553067</v>
      </c>
      <c r="M2216" s="3">
        <f>COUNTIF(Expirydates!$C$2:$C$233,Analysis!A2216)</f>
        <v>0</v>
      </c>
    </row>
    <row r="2217" spans="1:13">
      <c r="A2217" s="8">
        <v>38847</v>
      </c>
      <c r="B2217" s="3">
        <v>3720.75</v>
      </c>
      <c r="C2217" s="3">
        <v>3758.05</v>
      </c>
      <c r="D2217" s="3">
        <v>3717.25</v>
      </c>
      <c r="E2217" s="3">
        <v>3754.25</v>
      </c>
      <c r="F2217" s="3">
        <v>93510261</v>
      </c>
      <c r="G2217" s="3">
        <f t="shared" si="137"/>
        <v>18.353581731553067</v>
      </c>
      <c r="H2217" s="3">
        <f t="shared" si="138"/>
        <v>18.245016986742851</v>
      </c>
      <c r="I2217" s="3">
        <f>COUNTIF(Expirydates!$A$2:$A$233,Analysis!A2217)</f>
        <v>0</v>
      </c>
      <c r="J2217" s="20">
        <f t="shared" si="136"/>
        <v>18.245016986742851</v>
      </c>
      <c r="K2217" s="3">
        <f>COUNTIF(Expirydates!$B$2:$B$233,Analysis!A2217)</f>
        <v>0</v>
      </c>
      <c r="L2217" s="3">
        <f t="shared" si="139"/>
        <v>18.245016986742851</v>
      </c>
      <c r="M2217" s="3">
        <f>COUNTIF(Expirydates!$C$2:$C$233,Analysis!A2217)</f>
        <v>0</v>
      </c>
    </row>
    <row r="2218" spans="1:13">
      <c r="A2218" s="8">
        <v>38846</v>
      </c>
      <c r="B2218" s="3">
        <v>3694.65</v>
      </c>
      <c r="C2218" s="3">
        <v>3725.4</v>
      </c>
      <c r="D2218" s="3">
        <v>3655.65</v>
      </c>
      <c r="E2218" s="3">
        <v>3720.55</v>
      </c>
      <c r="F2218" s="3">
        <v>83890001</v>
      </c>
      <c r="G2218" s="3">
        <f t="shared" si="137"/>
        <v>18.245016986742851</v>
      </c>
      <c r="H2218" s="3">
        <f t="shared" si="138"/>
        <v>18.068067468829266</v>
      </c>
      <c r="I2218" s="3">
        <f>COUNTIF(Expirydates!$A$2:$A$233,Analysis!A2218)</f>
        <v>0</v>
      </c>
      <c r="J2218" s="20">
        <f t="shared" si="136"/>
        <v>18.068067468829266</v>
      </c>
      <c r="K2218" s="3">
        <f>COUNTIF(Expirydates!$B$2:$B$233,Analysis!A2218)</f>
        <v>0</v>
      </c>
      <c r="L2218" s="3">
        <f t="shared" si="139"/>
        <v>18.068067468829266</v>
      </c>
      <c r="M2218" s="3">
        <f>COUNTIF(Expirydates!$C$2:$C$233,Analysis!A2218)</f>
        <v>0</v>
      </c>
    </row>
    <row r="2219" spans="1:13">
      <c r="A2219" s="8">
        <v>38845</v>
      </c>
      <c r="B2219" s="3">
        <v>3668.65</v>
      </c>
      <c r="C2219" s="3">
        <v>3708.55</v>
      </c>
      <c r="D2219" s="3">
        <v>3668.65</v>
      </c>
      <c r="E2219" s="3">
        <v>3693.15</v>
      </c>
      <c r="F2219" s="3">
        <v>70284895</v>
      </c>
      <c r="G2219" s="3">
        <f t="shared" si="137"/>
        <v>18.068067468829266</v>
      </c>
      <c r="H2219" s="3">
        <f t="shared" si="138"/>
        <v>18.485977362036817</v>
      </c>
      <c r="I2219" s="3">
        <f>COUNTIF(Expirydates!$A$2:$A$233,Analysis!A2219)</f>
        <v>0</v>
      </c>
      <c r="J2219" s="20">
        <f t="shared" si="136"/>
        <v>18.485977362036817</v>
      </c>
      <c r="K2219" s="3">
        <f>COUNTIF(Expirydates!$B$2:$B$233,Analysis!A2219)</f>
        <v>0</v>
      </c>
      <c r="L2219" s="3">
        <f t="shared" si="139"/>
        <v>18.485977362036817</v>
      </c>
      <c r="M2219" s="3">
        <f>COUNTIF(Expirydates!$C$2:$C$233,Analysis!A2219)</f>
        <v>0</v>
      </c>
    </row>
    <row r="2220" spans="1:13">
      <c r="A2220" s="8">
        <v>38842</v>
      </c>
      <c r="B2220" s="3">
        <v>3649.45</v>
      </c>
      <c r="C2220" s="3">
        <v>3676.55</v>
      </c>
      <c r="D2220" s="3">
        <v>3639.55</v>
      </c>
      <c r="E2220" s="3">
        <v>3663.95</v>
      </c>
      <c r="F2220" s="3">
        <v>106747561</v>
      </c>
      <c r="G2220" s="3">
        <f t="shared" si="137"/>
        <v>18.485977362036817</v>
      </c>
      <c r="H2220" s="3">
        <f t="shared" si="138"/>
        <v>18.421761589628176</v>
      </c>
      <c r="I2220" s="3">
        <f>COUNTIF(Expirydates!$A$2:$A$233,Analysis!A2220)</f>
        <v>0</v>
      </c>
      <c r="J2220" s="20">
        <f t="shared" si="136"/>
        <v>18.421761589628176</v>
      </c>
      <c r="K2220" s="3">
        <f>COUNTIF(Expirydates!$B$2:$B$233,Analysis!A2220)</f>
        <v>0</v>
      </c>
      <c r="L2220" s="3">
        <f t="shared" si="139"/>
        <v>18.421761589628176</v>
      </c>
      <c r="M2220" s="3">
        <f>COUNTIF(Expirydates!$C$2:$C$233,Analysis!A2220)</f>
        <v>0</v>
      </c>
    </row>
    <row r="2221" spans="1:13">
      <c r="A2221" s="8">
        <v>38841</v>
      </c>
      <c r="B2221" s="3">
        <v>3630.65</v>
      </c>
      <c r="C2221" s="3">
        <v>3674.5</v>
      </c>
      <c r="D2221" s="3">
        <v>3621.55</v>
      </c>
      <c r="E2221" s="3">
        <v>3648.4</v>
      </c>
      <c r="F2221" s="3">
        <v>100108143</v>
      </c>
      <c r="G2221" s="3">
        <f t="shared" si="137"/>
        <v>18.421761589628176</v>
      </c>
      <c r="H2221" s="3">
        <f t="shared" si="138"/>
        <v>18.375591260808257</v>
      </c>
      <c r="I2221" s="3">
        <f>COUNTIF(Expirydates!$A$2:$A$233,Analysis!A2221)</f>
        <v>0</v>
      </c>
      <c r="J2221" s="20">
        <f t="shared" si="136"/>
        <v>18.375591260808257</v>
      </c>
      <c r="K2221" s="3">
        <f>COUNTIF(Expirydates!$B$2:$B$233,Analysis!A2221)</f>
        <v>0</v>
      </c>
      <c r="L2221" s="3">
        <f t="shared" si="139"/>
        <v>18.375591260808257</v>
      </c>
      <c r="M2221" s="3">
        <f>COUNTIF(Expirydates!$C$2:$C$233,Analysis!A2221)</f>
        <v>0</v>
      </c>
    </row>
    <row r="2222" spans="1:13">
      <c r="A2222" s="8">
        <v>38840</v>
      </c>
      <c r="B2222" s="3">
        <v>3604.4</v>
      </c>
      <c r="C2222" s="3">
        <v>3640.8</v>
      </c>
      <c r="D2222" s="3">
        <v>3581.4</v>
      </c>
      <c r="E2222" s="3">
        <v>3634.25</v>
      </c>
      <c r="F2222" s="3">
        <v>95591194</v>
      </c>
      <c r="G2222" s="3">
        <f t="shared" si="137"/>
        <v>18.375591260808257</v>
      </c>
      <c r="H2222" s="3">
        <f t="shared" si="138"/>
        <v>18.50085430460274</v>
      </c>
      <c r="I2222" s="3">
        <f>COUNTIF(Expirydates!$A$2:$A$233,Analysis!A2222)</f>
        <v>0</v>
      </c>
      <c r="J2222" s="20">
        <f t="shared" si="136"/>
        <v>18.50085430460274</v>
      </c>
      <c r="K2222" s="3">
        <f>COUNTIF(Expirydates!$B$2:$B$233,Analysis!A2222)</f>
        <v>0</v>
      </c>
      <c r="L2222" s="3">
        <f t="shared" si="139"/>
        <v>18.50085430460274</v>
      </c>
      <c r="M2222" s="3">
        <f>COUNTIF(Expirydates!$C$2:$C$233,Analysis!A2222)</f>
        <v>0</v>
      </c>
    </row>
    <row r="2223" spans="1:13">
      <c r="A2223" s="8">
        <v>38839</v>
      </c>
      <c r="B2223" s="3">
        <v>3557.55</v>
      </c>
      <c r="C2223" s="3">
        <v>3622.05</v>
      </c>
      <c r="D2223" s="3">
        <v>3556.9</v>
      </c>
      <c r="E2223" s="3">
        <v>3605.45</v>
      </c>
      <c r="F2223" s="3">
        <v>108347510</v>
      </c>
      <c r="G2223" s="3">
        <f t="shared" si="137"/>
        <v>18.50085430460274</v>
      </c>
      <c r="H2223" s="3">
        <f t="shared" si="138"/>
        <v>17.391781347494064</v>
      </c>
      <c r="I2223" s="3">
        <f>COUNTIF(Expirydates!$A$2:$A$233,Analysis!A2223)</f>
        <v>0</v>
      </c>
      <c r="J2223" s="20">
        <f t="shared" si="136"/>
        <v>17.391781347494064</v>
      </c>
      <c r="K2223" s="3">
        <f>COUNTIF(Expirydates!$B$2:$B$233,Analysis!A2223)</f>
        <v>0</v>
      </c>
      <c r="L2223" s="3">
        <f t="shared" si="139"/>
        <v>17.391781347494064</v>
      </c>
      <c r="M2223" s="3">
        <f>COUNTIF(Expirydates!$C$2:$C$233,Analysis!A2223)</f>
        <v>0</v>
      </c>
    </row>
    <row r="2224" spans="1:13">
      <c r="A2224" s="8">
        <v>38836</v>
      </c>
      <c r="B2224" s="3">
        <v>3508.35</v>
      </c>
      <c r="C2224" s="3">
        <v>3565.75</v>
      </c>
      <c r="D2224" s="3">
        <v>3508.35</v>
      </c>
      <c r="E2224" s="3">
        <v>3557.6</v>
      </c>
      <c r="F2224" s="3">
        <v>35740010</v>
      </c>
      <c r="G2224" s="3">
        <f t="shared" si="137"/>
        <v>17.391781347494064</v>
      </c>
      <c r="H2224" s="3">
        <f t="shared" si="138"/>
        <v>18.505215246853702</v>
      </c>
      <c r="I2224" s="3">
        <f>COUNTIF(Expirydates!$A$2:$A$233,Analysis!A2224)</f>
        <v>0</v>
      </c>
      <c r="J2224" s="20">
        <f t="shared" si="136"/>
        <v>18.505215246853702</v>
      </c>
      <c r="K2224" s="3">
        <f>COUNTIF(Expirydates!$B$2:$B$233,Analysis!A2224)</f>
        <v>0</v>
      </c>
      <c r="L2224" s="3">
        <f t="shared" si="139"/>
        <v>18.505215246853702</v>
      </c>
      <c r="M2224" s="3">
        <f>COUNTIF(Expirydates!$C$2:$C$233,Analysis!A2224)</f>
        <v>0</v>
      </c>
    </row>
    <row r="2225" spans="1:13">
      <c r="A2225" s="8">
        <v>38835</v>
      </c>
      <c r="B2225" s="3">
        <v>3507.45</v>
      </c>
      <c r="C2225" s="3">
        <v>3517.65</v>
      </c>
      <c r="D2225" s="3">
        <v>3342.85</v>
      </c>
      <c r="E2225" s="3">
        <v>3508.35</v>
      </c>
      <c r="F2225" s="3">
        <v>108821039</v>
      </c>
      <c r="G2225" s="3">
        <f t="shared" si="137"/>
        <v>18.505215246853702</v>
      </c>
      <c r="H2225" s="3">
        <f t="shared" si="138"/>
        <v>18.818699308580765</v>
      </c>
      <c r="I2225" s="3">
        <f>COUNTIF(Expirydates!$A$2:$A$233,Analysis!A2225)</f>
        <v>0</v>
      </c>
      <c r="J2225" s="20">
        <f t="shared" si="136"/>
        <v>18.818699308580765</v>
      </c>
      <c r="K2225" s="3">
        <f>COUNTIF(Expirydates!$B$2:$B$233,Analysis!A2225)</f>
        <v>1</v>
      </c>
      <c r="L2225" s="3">
        <f t="shared" si="139"/>
        <v>18.818699308580765</v>
      </c>
      <c r="M2225" s="3">
        <f>COUNTIF(Expirydates!$C$2:$C$233,Analysis!A2225)</f>
        <v>0</v>
      </c>
    </row>
    <row r="2226" spans="1:13">
      <c r="A2226" s="8">
        <v>38834</v>
      </c>
      <c r="B2226" s="3">
        <v>3554.7</v>
      </c>
      <c r="C2226" s="3">
        <v>3598.95</v>
      </c>
      <c r="D2226" s="3">
        <v>3492.75</v>
      </c>
      <c r="E2226" s="3">
        <v>3508.1</v>
      </c>
      <c r="F2226" s="3">
        <v>148887167</v>
      </c>
      <c r="G2226" s="3">
        <f t="shared" si="137"/>
        <v>18.818699308580765</v>
      </c>
      <c r="H2226" s="3">
        <f t="shared" si="138"/>
        <v>18.322430302813064</v>
      </c>
      <c r="I2226" s="3">
        <f>COUNTIF(Expirydates!$A$2:$A$233,Analysis!A2226)</f>
        <v>1</v>
      </c>
      <c r="J2226" s="20">
        <f t="shared" si="136"/>
        <v>18.322430302813064</v>
      </c>
      <c r="K2226" s="3">
        <f>COUNTIF(Expirydates!$B$2:$B$233,Analysis!A2226)</f>
        <v>0</v>
      </c>
      <c r="L2226" s="3">
        <f t="shared" si="139"/>
        <v>18.322430302813064</v>
      </c>
      <c r="M2226" s="3">
        <f>COUNTIF(Expirydates!$C$2:$C$233,Analysis!A2226)</f>
        <v>0</v>
      </c>
    </row>
    <row r="2227" spans="1:13">
      <c r="A2227" s="8">
        <v>38833</v>
      </c>
      <c r="B2227" s="3">
        <v>3462.65</v>
      </c>
      <c r="C2227" s="3">
        <v>3562.3</v>
      </c>
      <c r="D2227" s="3">
        <v>3454.1</v>
      </c>
      <c r="E2227" s="3">
        <v>3555.75</v>
      </c>
      <c r="F2227" s="3">
        <v>90642187</v>
      </c>
      <c r="G2227" s="3">
        <f t="shared" si="137"/>
        <v>18.322430302813064</v>
      </c>
      <c r="H2227" s="3">
        <f t="shared" si="138"/>
        <v>18.240289798328771</v>
      </c>
      <c r="I2227" s="3">
        <f>COUNTIF(Expirydates!$A$2:$A$233,Analysis!A2227)</f>
        <v>0</v>
      </c>
      <c r="J2227" s="20">
        <f t="shared" si="136"/>
        <v>18.240289798328771</v>
      </c>
      <c r="K2227" s="3">
        <f>COUNTIF(Expirydates!$B$2:$B$233,Analysis!A2227)</f>
        <v>0</v>
      </c>
      <c r="L2227" s="3">
        <f t="shared" si="139"/>
        <v>18.240289798328771</v>
      </c>
      <c r="M2227" s="3">
        <f>COUNTIF(Expirydates!$C$2:$C$233,Analysis!A2227)</f>
        <v>0</v>
      </c>
    </row>
    <row r="2228" spans="1:13">
      <c r="A2228" s="8">
        <v>38832</v>
      </c>
      <c r="B2228" s="3">
        <v>3548.8</v>
      </c>
      <c r="C2228" s="3">
        <v>3552.65</v>
      </c>
      <c r="D2228" s="3">
        <v>3433.55</v>
      </c>
      <c r="E2228" s="3">
        <v>3462.65</v>
      </c>
      <c r="F2228" s="3">
        <v>83494373</v>
      </c>
      <c r="G2228" s="3">
        <f t="shared" si="137"/>
        <v>18.240289798328771</v>
      </c>
      <c r="H2228" s="3">
        <f t="shared" si="138"/>
        <v>18.324013311497229</v>
      </c>
      <c r="I2228" s="3">
        <f>COUNTIF(Expirydates!$A$2:$A$233,Analysis!A2228)</f>
        <v>0</v>
      </c>
      <c r="J2228" s="20">
        <f t="shared" si="136"/>
        <v>18.324013311497229</v>
      </c>
      <c r="K2228" s="3">
        <f>COUNTIF(Expirydates!$B$2:$B$233,Analysis!A2228)</f>
        <v>0</v>
      </c>
      <c r="L2228" s="3">
        <f t="shared" si="139"/>
        <v>18.324013311497229</v>
      </c>
      <c r="M2228" s="3">
        <f>COUNTIF(Expirydates!$C$2:$C$233,Analysis!A2228)</f>
        <v>0</v>
      </c>
    </row>
    <row r="2229" spans="1:13">
      <c r="A2229" s="8">
        <v>38831</v>
      </c>
      <c r="B2229" s="3">
        <v>3572.8</v>
      </c>
      <c r="C2229" s="3">
        <v>3585.35</v>
      </c>
      <c r="D2229" s="3">
        <v>3536.3</v>
      </c>
      <c r="E2229" s="3">
        <v>3548.9</v>
      </c>
      <c r="F2229" s="3">
        <v>90785788</v>
      </c>
      <c r="G2229" s="3">
        <f t="shared" si="137"/>
        <v>18.324013311497229</v>
      </c>
      <c r="H2229" s="3">
        <f t="shared" si="138"/>
        <v>18.713460590645305</v>
      </c>
      <c r="I2229" s="3">
        <f>COUNTIF(Expirydates!$A$2:$A$233,Analysis!A2229)</f>
        <v>0</v>
      </c>
      <c r="J2229" s="20">
        <f t="shared" si="136"/>
        <v>18.713460590645305</v>
      </c>
      <c r="K2229" s="3">
        <f>COUNTIF(Expirydates!$B$2:$B$233,Analysis!A2229)</f>
        <v>0</v>
      </c>
      <c r="L2229" s="3">
        <f t="shared" si="139"/>
        <v>18.713460590645305</v>
      </c>
      <c r="M2229" s="3">
        <f>COUNTIF(Expirydates!$C$2:$C$233,Analysis!A2229)</f>
        <v>0</v>
      </c>
    </row>
    <row r="2230" spans="1:13">
      <c r="A2230" s="8">
        <v>38828</v>
      </c>
      <c r="B2230" s="3">
        <v>3576.75</v>
      </c>
      <c r="C2230" s="3">
        <v>3592.75</v>
      </c>
      <c r="D2230" s="3">
        <v>3517.1</v>
      </c>
      <c r="E2230" s="3">
        <v>3573.05</v>
      </c>
      <c r="F2230" s="3">
        <v>134014772</v>
      </c>
      <c r="G2230" s="3">
        <f t="shared" si="137"/>
        <v>18.713460590645305</v>
      </c>
      <c r="H2230" s="3">
        <f t="shared" si="138"/>
        <v>18.549085585742002</v>
      </c>
      <c r="I2230" s="3">
        <f>COUNTIF(Expirydates!$A$2:$A$233,Analysis!A2230)</f>
        <v>0</v>
      </c>
      <c r="J2230" s="20">
        <f t="shared" si="136"/>
        <v>18.549085585742002</v>
      </c>
      <c r="K2230" s="3">
        <f>COUNTIF(Expirydates!$B$2:$B$233,Analysis!A2230)</f>
        <v>0</v>
      </c>
      <c r="L2230" s="3">
        <f t="shared" si="139"/>
        <v>18.549085585742002</v>
      </c>
      <c r="M2230" s="3">
        <f>COUNTIF(Expirydates!$C$2:$C$233,Analysis!A2230)</f>
        <v>0</v>
      </c>
    </row>
    <row r="2231" spans="1:13">
      <c r="A2231" s="8">
        <v>38827</v>
      </c>
      <c r="B2231" s="3">
        <v>3539.8</v>
      </c>
      <c r="C2231" s="3">
        <v>3578.35</v>
      </c>
      <c r="D2231" s="3">
        <v>3527.25</v>
      </c>
      <c r="E2231" s="3">
        <v>3573.5</v>
      </c>
      <c r="F2231" s="3">
        <v>113701322</v>
      </c>
      <c r="G2231" s="3">
        <f t="shared" si="137"/>
        <v>18.549085585742002</v>
      </c>
      <c r="H2231" s="3">
        <f t="shared" si="138"/>
        <v>18.598514236100939</v>
      </c>
      <c r="I2231" s="3">
        <f>COUNTIF(Expirydates!$A$2:$A$233,Analysis!A2231)</f>
        <v>0</v>
      </c>
      <c r="J2231" s="20">
        <f t="shared" si="136"/>
        <v>18.598514236100939</v>
      </c>
      <c r="K2231" s="3">
        <f>COUNTIF(Expirydates!$B$2:$B$233,Analysis!A2231)</f>
        <v>0</v>
      </c>
      <c r="L2231" s="3">
        <f t="shared" si="139"/>
        <v>18.598514236100939</v>
      </c>
      <c r="M2231" s="3">
        <f>COUNTIF(Expirydates!$C$2:$C$233,Analysis!A2231)</f>
        <v>1</v>
      </c>
    </row>
    <row r="2232" spans="1:13">
      <c r="A2232" s="8">
        <v>38826</v>
      </c>
      <c r="B2232" s="3">
        <v>3523.65</v>
      </c>
      <c r="C2232" s="3">
        <v>3570.5</v>
      </c>
      <c r="D2232" s="3">
        <v>3502.75</v>
      </c>
      <c r="E2232" s="3">
        <v>3535.85</v>
      </c>
      <c r="F2232" s="3">
        <v>119462639</v>
      </c>
      <c r="G2232" s="3">
        <f t="shared" si="137"/>
        <v>18.598514236100939</v>
      </c>
      <c r="H2232" s="3">
        <f t="shared" si="138"/>
        <v>18.459133585444572</v>
      </c>
      <c r="I2232" s="3">
        <f>COUNTIF(Expirydates!$A$2:$A$233,Analysis!A2232)</f>
        <v>0</v>
      </c>
      <c r="J2232" s="20">
        <f t="shared" si="136"/>
        <v>18.459133585444572</v>
      </c>
      <c r="K2232" s="3">
        <f>COUNTIF(Expirydates!$B$2:$B$233,Analysis!A2232)</f>
        <v>0</v>
      </c>
      <c r="L2232" s="3">
        <f t="shared" si="139"/>
        <v>18.459133585444572</v>
      </c>
      <c r="M2232" s="3">
        <f>COUNTIF(Expirydates!$C$2:$C$233,Analysis!A2232)</f>
        <v>0</v>
      </c>
    </row>
    <row r="2233" spans="1:13">
      <c r="A2233" s="8">
        <v>38825</v>
      </c>
      <c r="B2233" s="3">
        <v>3429</v>
      </c>
      <c r="C2233" s="3">
        <v>3521.95</v>
      </c>
      <c r="D2233" s="3">
        <v>3429</v>
      </c>
      <c r="E2233" s="3">
        <v>3518.1</v>
      </c>
      <c r="F2233" s="3">
        <v>103920172</v>
      </c>
      <c r="G2233" s="3">
        <f t="shared" si="137"/>
        <v>18.459133585444572</v>
      </c>
      <c r="H2233" s="3">
        <f t="shared" si="138"/>
        <v>18.360276905886405</v>
      </c>
      <c r="I2233" s="3">
        <f>COUNTIF(Expirydates!$A$2:$A$233,Analysis!A2233)</f>
        <v>0</v>
      </c>
      <c r="J2233" s="20">
        <f t="shared" si="136"/>
        <v>18.360276905886405</v>
      </c>
      <c r="K2233" s="3">
        <f>COUNTIF(Expirydates!$B$2:$B$233,Analysis!A2233)</f>
        <v>0</v>
      </c>
      <c r="L2233" s="3">
        <f t="shared" si="139"/>
        <v>18.360276905886405</v>
      </c>
      <c r="M2233" s="3">
        <f>COUNTIF(Expirydates!$C$2:$C$233,Analysis!A2233)</f>
        <v>0</v>
      </c>
    </row>
    <row r="2234" spans="1:13">
      <c r="A2234" s="8">
        <v>38824</v>
      </c>
      <c r="B2234" s="3">
        <v>3342.15</v>
      </c>
      <c r="C2234" s="3">
        <v>3433.65</v>
      </c>
      <c r="D2234" s="3">
        <v>3342.15</v>
      </c>
      <c r="E2234" s="3">
        <v>3425.15</v>
      </c>
      <c r="F2234" s="3">
        <v>94138429</v>
      </c>
      <c r="G2234" s="3">
        <f t="shared" si="137"/>
        <v>18.360276905886405</v>
      </c>
      <c r="H2234" s="3">
        <f t="shared" si="138"/>
        <v>18.677218853909672</v>
      </c>
      <c r="I2234" s="3">
        <f>COUNTIF(Expirydates!$A$2:$A$233,Analysis!A2234)</f>
        <v>0</v>
      </c>
      <c r="J2234" s="20">
        <f t="shared" si="136"/>
        <v>18.677218853909672</v>
      </c>
      <c r="K2234" s="3">
        <f>COUNTIF(Expirydates!$B$2:$B$233,Analysis!A2234)</f>
        <v>0</v>
      </c>
      <c r="L2234" s="3">
        <f t="shared" si="139"/>
        <v>18.677218853909672</v>
      </c>
      <c r="M2234" s="3">
        <f>COUNTIF(Expirydates!$C$2:$C$233,Analysis!A2234)</f>
        <v>0</v>
      </c>
    </row>
    <row r="2235" spans="1:13">
      <c r="A2235" s="8">
        <v>38820</v>
      </c>
      <c r="B2235" s="3">
        <v>3380.4</v>
      </c>
      <c r="C2235" s="3">
        <v>3391.05</v>
      </c>
      <c r="D2235" s="3">
        <v>3290.35</v>
      </c>
      <c r="E2235" s="3">
        <v>3345.5</v>
      </c>
      <c r="F2235" s="3">
        <v>129244802</v>
      </c>
      <c r="G2235" s="3">
        <f t="shared" si="137"/>
        <v>18.677218853909672</v>
      </c>
      <c r="H2235" s="3">
        <f t="shared" si="138"/>
        <v>18.637768443555348</v>
      </c>
      <c r="I2235" s="3">
        <f>COUNTIF(Expirydates!$A$2:$A$233,Analysis!A2235)</f>
        <v>0</v>
      </c>
      <c r="J2235" s="20">
        <f t="shared" si="136"/>
        <v>18.637768443555348</v>
      </c>
      <c r="K2235" s="3">
        <f>COUNTIF(Expirydates!$B$2:$B$233,Analysis!A2235)</f>
        <v>0</v>
      </c>
      <c r="L2235" s="3">
        <f t="shared" si="139"/>
        <v>18.637768443555348</v>
      </c>
      <c r="M2235" s="3">
        <f>COUNTIF(Expirydates!$C$2:$C$233,Analysis!A2235)</f>
        <v>0</v>
      </c>
    </row>
    <row r="2236" spans="1:13">
      <c r="A2236" s="8">
        <v>38819</v>
      </c>
      <c r="B2236" s="3">
        <v>3479.1</v>
      </c>
      <c r="C2236" s="3">
        <v>3484.65</v>
      </c>
      <c r="D2236" s="3">
        <v>3366.75</v>
      </c>
      <c r="E2236" s="3">
        <v>3380</v>
      </c>
      <c r="F2236" s="3">
        <v>124245306</v>
      </c>
      <c r="G2236" s="3">
        <f t="shared" si="137"/>
        <v>18.637768443555348</v>
      </c>
      <c r="H2236" s="3">
        <f t="shared" si="138"/>
        <v>18.469282090296833</v>
      </c>
      <c r="I2236" s="3">
        <f>COUNTIF(Expirydates!$A$2:$A$233,Analysis!A2236)</f>
        <v>0</v>
      </c>
      <c r="J2236" s="20">
        <f t="shared" si="136"/>
        <v>18.469282090296833</v>
      </c>
      <c r="K2236" s="3">
        <f>COUNTIF(Expirydates!$B$2:$B$233,Analysis!A2236)</f>
        <v>0</v>
      </c>
      <c r="L2236" s="3">
        <f t="shared" si="139"/>
        <v>18.469282090296833</v>
      </c>
      <c r="M2236" s="3">
        <f>COUNTIF(Expirydates!$C$2:$C$233,Analysis!A2236)</f>
        <v>0</v>
      </c>
    </row>
    <row r="2237" spans="1:13">
      <c r="A2237" s="8">
        <v>38817</v>
      </c>
      <c r="B2237" s="3">
        <v>3455</v>
      </c>
      <c r="C2237" s="3">
        <v>3489.05</v>
      </c>
      <c r="D2237" s="3">
        <v>3430.4</v>
      </c>
      <c r="E2237" s="3">
        <v>3478.45</v>
      </c>
      <c r="F2237" s="3">
        <v>104980176</v>
      </c>
      <c r="G2237" s="3">
        <f t="shared" si="137"/>
        <v>18.469282090296833</v>
      </c>
      <c r="H2237" s="3">
        <f t="shared" si="138"/>
        <v>18.736145277322095</v>
      </c>
      <c r="I2237" s="3">
        <f>COUNTIF(Expirydates!$A$2:$A$233,Analysis!A2237)</f>
        <v>0</v>
      </c>
      <c r="J2237" s="20">
        <f t="shared" si="136"/>
        <v>18.736145277322095</v>
      </c>
      <c r="K2237" s="3">
        <f>COUNTIF(Expirydates!$B$2:$B$233,Analysis!A2237)</f>
        <v>0</v>
      </c>
      <c r="L2237" s="3">
        <f t="shared" si="139"/>
        <v>18.736145277322095</v>
      </c>
      <c r="M2237" s="3">
        <f>COUNTIF(Expirydates!$C$2:$C$233,Analysis!A2237)</f>
        <v>0</v>
      </c>
    </row>
    <row r="2238" spans="1:13">
      <c r="A2238" s="8">
        <v>38814</v>
      </c>
      <c r="B2238" s="3">
        <v>3525.6</v>
      </c>
      <c r="C2238" s="3">
        <v>3555.5</v>
      </c>
      <c r="D2238" s="3">
        <v>3445.9</v>
      </c>
      <c r="E2238" s="3">
        <v>3454.8</v>
      </c>
      <c r="F2238" s="3">
        <v>137089599</v>
      </c>
      <c r="G2238" s="3">
        <f t="shared" si="137"/>
        <v>18.736145277322095</v>
      </c>
      <c r="H2238" s="3">
        <f t="shared" si="138"/>
        <v>18.18969235218362</v>
      </c>
      <c r="I2238" s="3">
        <f>COUNTIF(Expirydates!$A$2:$A$233,Analysis!A2238)</f>
        <v>0</v>
      </c>
      <c r="J2238" s="20">
        <f t="shared" si="136"/>
        <v>18.18969235218362</v>
      </c>
      <c r="K2238" s="3">
        <f>COUNTIF(Expirydates!$B$2:$B$233,Analysis!A2238)</f>
        <v>0</v>
      </c>
      <c r="L2238" s="3">
        <f t="shared" si="139"/>
        <v>18.18969235218362</v>
      </c>
      <c r="M2238" s="3">
        <f>COUNTIF(Expirydates!$C$2:$C$233,Analysis!A2238)</f>
        <v>0</v>
      </c>
    </row>
    <row r="2239" spans="1:13">
      <c r="A2239" s="8">
        <v>38812</v>
      </c>
      <c r="B2239" s="3">
        <v>3483.15</v>
      </c>
      <c r="C2239" s="3">
        <v>3513.95</v>
      </c>
      <c r="D2239" s="3">
        <v>3483.15</v>
      </c>
      <c r="E2239" s="3">
        <v>3510.9</v>
      </c>
      <c r="F2239" s="3">
        <v>79374868</v>
      </c>
      <c r="G2239" s="3">
        <f t="shared" si="137"/>
        <v>18.18969235218362</v>
      </c>
      <c r="H2239" s="3">
        <f t="shared" si="138"/>
        <v>18.341193790985237</v>
      </c>
      <c r="I2239" s="3">
        <f>COUNTIF(Expirydates!$A$2:$A$233,Analysis!A2239)</f>
        <v>0</v>
      </c>
      <c r="J2239" s="20">
        <f t="shared" si="136"/>
        <v>18.341193790985237</v>
      </c>
      <c r="K2239" s="3">
        <f>COUNTIF(Expirydates!$B$2:$B$233,Analysis!A2239)</f>
        <v>0</v>
      </c>
      <c r="L2239" s="3">
        <f t="shared" si="139"/>
        <v>18.341193790985237</v>
      </c>
      <c r="M2239" s="3">
        <f>COUNTIF(Expirydates!$C$2:$C$233,Analysis!A2239)</f>
        <v>0</v>
      </c>
    </row>
    <row r="2240" spans="1:13">
      <c r="A2240" s="8">
        <v>38811</v>
      </c>
      <c r="B2240" s="3">
        <v>3473.1</v>
      </c>
      <c r="C2240" s="3">
        <v>3508.25</v>
      </c>
      <c r="D2240" s="3">
        <v>3463.85</v>
      </c>
      <c r="E2240" s="3">
        <v>3483.15</v>
      </c>
      <c r="F2240" s="3">
        <v>92359007</v>
      </c>
      <c r="G2240" s="3">
        <f t="shared" si="137"/>
        <v>18.341193790985237</v>
      </c>
      <c r="H2240" s="3">
        <f t="shared" si="138"/>
        <v>18.109389256373294</v>
      </c>
      <c r="I2240" s="3">
        <f>COUNTIF(Expirydates!$A$2:$A$233,Analysis!A2240)</f>
        <v>0</v>
      </c>
      <c r="J2240" s="20">
        <f t="shared" si="136"/>
        <v>18.109389256373294</v>
      </c>
      <c r="K2240" s="3">
        <f>COUNTIF(Expirydates!$B$2:$B$233,Analysis!A2240)</f>
        <v>0</v>
      </c>
      <c r="L2240" s="3">
        <f t="shared" si="139"/>
        <v>18.109389256373294</v>
      </c>
      <c r="M2240" s="3">
        <f>COUNTIF(Expirydates!$C$2:$C$233,Analysis!A2240)</f>
        <v>0</v>
      </c>
    </row>
    <row r="2241" spans="1:13">
      <c r="A2241" s="8">
        <v>38810</v>
      </c>
      <c r="B2241" s="3">
        <v>3403.15</v>
      </c>
      <c r="C2241" s="3">
        <v>3478.25</v>
      </c>
      <c r="D2241" s="3">
        <v>3402.45</v>
      </c>
      <c r="E2241" s="3">
        <v>3473.3</v>
      </c>
      <c r="F2241" s="3">
        <v>73250033</v>
      </c>
      <c r="G2241" s="3">
        <f t="shared" si="137"/>
        <v>18.109389256373294</v>
      </c>
      <c r="H2241" s="3">
        <f t="shared" si="138"/>
        <v>19.067917908979997</v>
      </c>
      <c r="I2241" s="3">
        <f>COUNTIF(Expirydates!$A$2:$A$233,Analysis!A2241)</f>
        <v>0</v>
      </c>
      <c r="J2241" s="20">
        <f t="shared" si="136"/>
        <v>19.067917908979997</v>
      </c>
      <c r="K2241" s="3">
        <f>COUNTIF(Expirydates!$B$2:$B$233,Analysis!A2241)</f>
        <v>0</v>
      </c>
      <c r="L2241" s="3">
        <f t="shared" si="139"/>
        <v>19.067917908979997</v>
      </c>
      <c r="M2241" s="3">
        <f>COUNTIF(Expirydates!$C$2:$C$233,Analysis!A2241)</f>
        <v>0</v>
      </c>
    </row>
    <row r="2242" spans="1:13">
      <c r="A2242" s="8">
        <v>38807</v>
      </c>
      <c r="B2242" s="3">
        <v>3420.55</v>
      </c>
      <c r="C2242" s="3">
        <v>3425.45</v>
      </c>
      <c r="D2242" s="3">
        <v>3381.9</v>
      </c>
      <c r="E2242" s="3">
        <v>3402.55</v>
      </c>
      <c r="F2242" s="3">
        <v>191025581</v>
      </c>
      <c r="G2242" s="3">
        <f t="shared" si="137"/>
        <v>19.067917908979997</v>
      </c>
      <c r="H2242" s="3">
        <f t="shared" si="138"/>
        <v>18.934305546359816</v>
      </c>
      <c r="I2242" s="3">
        <f>COUNTIF(Expirydates!$A$2:$A$233,Analysis!A2242)</f>
        <v>0</v>
      </c>
      <c r="J2242" s="20">
        <f t="shared" ref="J2242:J2305" si="140">H2242</f>
        <v>18.934305546359816</v>
      </c>
      <c r="K2242" s="3">
        <f>COUNTIF(Expirydates!$B$2:$B$233,Analysis!A2242)</f>
        <v>1</v>
      </c>
      <c r="L2242" s="3">
        <f t="shared" si="139"/>
        <v>18.934305546359816</v>
      </c>
      <c r="M2242" s="3">
        <f>COUNTIF(Expirydates!$C$2:$C$233,Analysis!A2242)</f>
        <v>0</v>
      </c>
    </row>
    <row r="2243" spans="1:13">
      <c r="A2243" s="8">
        <v>38806</v>
      </c>
      <c r="B2243" s="3">
        <v>3354.25</v>
      </c>
      <c r="C2243" s="3">
        <v>3433.85</v>
      </c>
      <c r="D2243" s="3">
        <v>3354.25</v>
      </c>
      <c r="E2243" s="3">
        <v>3418.95</v>
      </c>
      <c r="F2243" s="3">
        <v>167133850</v>
      </c>
      <c r="G2243" s="3">
        <f t="shared" ref="G2242:H2306" si="141">LN(F2243)</f>
        <v>18.934305546359816</v>
      </c>
      <c r="H2243" s="3">
        <f t="shared" ref="H2243:H2306" si="142">LN(F2244)</f>
        <v>18.491913334727823</v>
      </c>
      <c r="I2243" s="3">
        <f>COUNTIF(Expirydates!$A$2:$A$233,Analysis!A2243)</f>
        <v>1</v>
      </c>
      <c r="J2243" s="20">
        <f t="shared" si="140"/>
        <v>18.491913334727823</v>
      </c>
      <c r="K2243" s="3">
        <f>COUNTIF(Expirydates!$B$2:$B$233,Analysis!A2243)</f>
        <v>0</v>
      </c>
      <c r="L2243" s="3">
        <f t="shared" ref="L2243:L2306" si="143">H2243</f>
        <v>18.491913334727823</v>
      </c>
      <c r="M2243" s="3">
        <f>COUNTIF(Expirydates!$C$2:$C$233,Analysis!A2243)</f>
        <v>0</v>
      </c>
    </row>
    <row r="2244" spans="1:13">
      <c r="A2244" s="8">
        <v>38805</v>
      </c>
      <c r="B2244" s="3">
        <v>3324.85</v>
      </c>
      <c r="C2244" s="3">
        <v>3359.8</v>
      </c>
      <c r="D2244" s="3">
        <v>3324.8</v>
      </c>
      <c r="E2244" s="3">
        <v>3354.2</v>
      </c>
      <c r="F2244" s="3">
        <v>107383096</v>
      </c>
      <c r="G2244" s="3">
        <f t="shared" si="141"/>
        <v>18.491913334727823</v>
      </c>
      <c r="H2244" s="3">
        <f t="shared" si="142"/>
        <v>18.794034627826314</v>
      </c>
      <c r="I2244" s="3">
        <f>COUNTIF(Expirydates!$A$2:$A$233,Analysis!A2244)</f>
        <v>0</v>
      </c>
      <c r="J2244" s="20">
        <f t="shared" si="140"/>
        <v>18.794034627826314</v>
      </c>
      <c r="K2244" s="3">
        <f>COUNTIF(Expirydates!$B$2:$B$233,Analysis!A2244)</f>
        <v>0</v>
      </c>
      <c r="L2244" s="3">
        <f t="shared" si="143"/>
        <v>18.794034627826314</v>
      </c>
      <c r="M2244" s="3">
        <f>COUNTIF(Expirydates!$C$2:$C$233,Analysis!A2244)</f>
        <v>0</v>
      </c>
    </row>
    <row r="2245" spans="1:13">
      <c r="A2245" s="8">
        <v>38804</v>
      </c>
      <c r="B2245" s="3">
        <v>3321.45</v>
      </c>
      <c r="C2245" s="3">
        <v>3344.5</v>
      </c>
      <c r="D2245" s="3">
        <v>3311.85</v>
      </c>
      <c r="E2245" s="3">
        <v>3325</v>
      </c>
      <c r="F2245" s="3">
        <v>145259830</v>
      </c>
      <c r="G2245" s="3">
        <f t="shared" si="141"/>
        <v>18.794034627826314</v>
      </c>
      <c r="H2245" s="3">
        <f t="shared" si="142"/>
        <v>18.864617060045997</v>
      </c>
      <c r="I2245" s="3">
        <f>COUNTIF(Expirydates!$A$2:$A$233,Analysis!A2245)</f>
        <v>0</v>
      </c>
      <c r="J2245" s="20">
        <f t="shared" si="140"/>
        <v>18.864617060045997</v>
      </c>
      <c r="K2245" s="3">
        <f>COUNTIF(Expirydates!$B$2:$B$233,Analysis!A2245)</f>
        <v>0</v>
      </c>
      <c r="L2245" s="3">
        <f t="shared" si="143"/>
        <v>18.864617060045997</v>
      </c>
      <c r="M2245" s="3">
        <f>COUNTIF(Expirydates!$C$2:$C$233,Analysis!A2245)</f>
        <v>0</v>
      </c>
    </row>
    <row r="2246" spans="1:13">
      <c r="A2246" s="8">
        <v>38803</v>
      </c>
      <c r="B2246" s="3">
        <v>3283.4</v>
      </c>
      <c r="C2246" s="3">
        <v>3327.05</v>
      </c>
      <c r="D2246" s="3">
        <v>3280.8</v>
      </c>
      <c r="E2246" s="3">
        <v>3321.65</v>
      </c>
      <c r="F2246" s="3">
        <v>155883121</v>
      </c>
      <c r="G2246" s="3">
        <f t="shared" si="141"/>
        <v>18.864617060045997</v>
      </c>
      <c r="H2246" s="3">
        <f t="shared" si="142"/>
        <v>18.709300818842276</v>
      </c>
      <c r="I2246" s="3">
        <f>COUNTIF(Expirydates!$A$2:$A$233,Analysis!A2246)</f>
        <v>0</v>
      </c>
      <c r="J2246" s="20">
        <f t="shared" si="140"/>
        <v>18.709300818842276</v>
      </c>
      <c r="K2246" s="3">
        <f>COUNTIF(Expirydates!$B$2:$B$233,Analysis!A2246)</f>
        <v>0</v>
      </c>
      <c r="L2246" s="3">
        <f t="shared" si="143"/>
        <v>18.709300818842276</v>
      </c>
      <c r="M2246" s="3">
        <f>COUNTIF(Expirydates!$C$2:$C$233,Analysis!A2246)</f>
        <v>0</v>
      </c>
    </row>
    <row r="2247" spans="1:13">
      <c r="A2247" s="8">
        <v>38800</v>
      </c>
      <c r="B2247" s="3">
        <v>3247.15</v>
      </c>
      <c r="C2247" s="3">
        <v>3286.2</v>
      </c>
      <c r="D2247" s="3">
        <v>3242.6</v>
      </c>
      <c r="E2247" s="3">
        <v>3279.8</v>
      </c>
      <c r="F2247" s="3">
        <v>133458459</v>
      </c>
      <c r="G2247" s="3">
        <f t="shared" si="141"/>
        <v>18.709300818842276</v>
      </c>
      <c r="H2247" s="3">
        <f t="shared" si="142"/>
        <v>18.700703445671675</v>
      </c>
      <c r="I2247" s="3">
        <f>COUNTIF(Expirydates!$A$2:$A$233,Analysis!A2247)</f>
        <v>0</v>
      </c>
      <c r="J2247" s="20">
        <f t="shared" si="140"/>
        <v>18.700703445671675</v>
      </c>
      <c r="K2247" s="3">
        <f>COUNTIF(Expirydates!$B$2:$B$233,Analysis!A2247)</f>
        <v>0</v>
      </c>
      <c r="L2247" s="3">
        <f t="shared" si="143"/>
        <v>18.700703445671675</v>
      </c>
      <c r="M2247" s="3">
        <f>COUNTIF(Expirydates!$C$2:$C$233,Analysis!A2247)</f>
        <v>0</v>
      </c>
    </row>
    <row r="2248" spans="1:13">
      <c r="A2248" s="8">
        <v>38799</v>
      </c>
      <c r="B2248" s="3">
        <v>3240.85</v>
      </c>
      <c r="C2248" s="3">
        <v>3265.6</v>
      </c>
      <c r="D2248" s="3">
        <v>3225.2</v>
      </c>
      <c r="E2248" s="3">
        <v>3247.15</v>
      </c>
      <c r="F2248" s="3">
        <v>132315985</v>
      </c>
      <c r="G2248" s="3">
        <f t="shared" si="141"/>
        <v>18.700703445671675</v>
      </c>
      <c r="H2248" s="3">
        <f t="shared" si="142"/>
        <v>18.348026165878832</v>
      </c>
      <c r="I2248" s="3">
        <f>COUNTIF(Expirydates!$A$2:$A$233,Analysis!A2248)</f>
        <v>0</v>
      </c>
      <c r="J2248" s="20">
        <f t="shared" si="140"/>
        <v>18.348026165878832</v>
      </c>
      <c r="K2248" s="3">
        <f>COUNTIF(Expirydates!$B$2:$B$233,Analysis!A2248)</f>
        <v>0</v>
      </c>
      <c r="L2248" s="3">
        <f t="shared" si="143"/>
        <v>18.348026165878832</v>
      </c>
      <c r="M2248" s="3">
        <f>COUNTIF(Expirydates!$C$2:$C$233,Analysis!A2248)</f>
        <v>1</v>
      </c>
    </row>
    <row r="2249" spans="1:13">
      <c r="A2249" s="8">
        <v>38798</v>
      </c>
      <c r="B2249" s="3">
        <v>3263.35</v>
      </c>
      <c r="C2249" s="3">
        <v>3267.95</v>
      </c>
      <c r="D2249" s="3">
        <v>3221.95</v>
      </c>
      <c r="E2249" s="3">
        <v>3240.15</v>
      </c>
      <c r="F2249" s="3">
        <v>92992199</v>
      </c>
      <c r="G2249" s="3">
        <f t="shared" si="141"/>
        <v>18.348026165878832</v>
      </c>
      <c r="H2249" s="3">
        <f t="shared" si="142"/>
        <v>18.362873490249587</v>
      </c>
      <c r="I2249" s="3">
        <f>COUNTIF(Expirydates!$A$2:$A$233,Analysis!A2249)</f>
        <v>0</v>
      </c>
      <c r="J2249" s="20">
        <f t="shared" si="140"/>
        <v>18.362873490249587</v>
      </c>
      <c r="K2249" s="3">
        <f>COUNTIF(Expirydates!$B$2:$B$233,Analysis!A2249)</f>
        <v>0</v>
      </c>
      <c r="L2249" s="3">
        <f t="shared" si="143"/>
        <v>18.362873490249587</v>
      </c>
      <c r="M2249" s="3">
        <f>COUNTIF(Expirydates!$C$2:$C$233,Analysis!A2249)</f>
        <v>0</v>
      </c>
    </row>
    <row r="2250" spans="1:13">
      <c r="A2250" s="8">
        <v>38797</v>
      </c>
      <c r="B2250" s="3">
        <v>3264.65</v>
      </c>
      <c r="C2250" s="3">
        <v>3292.15</v>
      </c>
      <c r="D2250" s="3">
        <v>3247.25</v>
      </c>
      <c r="E2250" s="3">
        <v>3262.3</v>
      </c>
      <c r="F2250" s="3">
        <v>94383185</v>
      </c>
      <c r="G2250" s="3">
        <f t="shared" si="141"/>
        <v>18.362873490249587</v>
      </c>
      <c r="H2250" s="3">
        <f t="shared" si="142"/>
        <v>18.129509069917138</v>
      </c>
      <c r="I2250" s="3">
        <f>COUNTIF(Expirydates!$A$2:$A$233,Analysis!A2250)</f>
        <v>0</v>
      </c>
      <c r="J2250" s="20">
        <f t="shared" si="140"/>
        <v>18.129509069917138</v>
      </c>
      <c r="K2250" s="3">
        <f>COUNTIF(Expirydates!$B$2:$B$233,Analysis!A2250)</f>
        <v>0</v>
      </c>
      <c r="L2250" s="3">
        <f t="shared" si="143"/>
        <v>18.129509069917138</v>
      </c>
      <c r="M2250" s="3">
        <f>COUNTIF(Expirydates!$C$2:$C$233,Analysis!A2250)</f>
        <v>0</v>
      </c>
    </row>
    <row r="2251" spans="1:13">
      <c r="A2251" s="8">
        <v>38796</v>
      </c>
      <c r="B2251" s="3">
        <v>3234.2</v>
      </c>
      <c r="C2251" s="3">
        <v>3268.25</v>
      </c>
      <c r="D2251" s="3">
        <v>3234.2</v>
      </c>
      <c r="E2251" s="3">
        <v>3265.65</v>
      </c>
      <c r="F2251" s="3">
        <v>74738736</v>
      </c>
      <c r="G2251" s="3">
        <f t="shared" si="141"/>
        <v>18.129509069917138</v>
      </c>
      <c r="H2251" s="3">
        <f t="shared" si="142"/>
        <v>18.251197727275265</v>
      </c>
      <c r="I2251" s="3">
        <f>COUNTIF(Expirydates!$A$2:$A$233,Analysis!A2251)</f>
        <v>0</v>
      </c>
      <c r="J2251" s="20">
        <f t="shared" si="140"/>
        <v>18.251197727275265</v>
      </c>
      <c r="K2251" s="3">
        <f>COUNTIF(Expirydates!$B$2:$B$233,Analysis!A2251)</f>
        <v>0</v>
      </c>
      <c r="L2251" s="3">
        <f t="shared" si="143"/>
        <v>18.251197727275265</v>
      </c>
      <c r="M2251" s="3">
        <f>COUNTIF(Expirydates!$C$2:$C$233,Analysis!A2251)</f>
        <v>0</v>
      </c>
    </row>
    <row r="2252" spans="1:13">
      <c r="A2252" s="8">
        <v>38793</v>
      </c>
      <c r="B2252" s="3">
        <v>3226.9</v>
      </c>
      <c r="C2252" s="3">
        <v>3258.3</v>
      </c>
      <c r="D2252" s="3">
        <v>3226.9</v>
      </c>
      <c r="E2252" s="3">
        <v>3234.05</v>
      </c>
      <c r="F2252" s="3">
        <v>84410109</v>
      </c>
      <c r="G2252" s="3">
        <f t="shared" si="141"/>
        <v>18.251197727275265</v>
      </c>
      <c r="H2252" s="3">
        <f t="shared" si="142"/>
        <v>18.259321553461966</v>
      </c>
      <c r="I2252" s="3">
        <f>COUNTIF(Expirydates!$A$2:$A$233,Analysis!A2252)</f>
        <v>0</v>
      </c>
      <c r="J2252" s="20">
        <f t="shared" si="140"/>
        <v>18.259321553461966</v>
      </c>
      <c r="K2252" s="3">
        <f>COUNTIF(Expirydates!$B$2:$B$233,Analysis!A2252)</f>
        <v>0</v>
      </c>
      <c r="L2252" s="3">
        <f t="shared" si="143"/>
        <v>18.259321553461966</v>
      </c>
      <c r="M2252" s="3">
        <f>COUNTIF(Expirydates!$C$2:$C$233,Analysis!A2252)</f>
        <v>0</v>
      </c>
    </row>
    <row r="2253" spans="1:13">
      <c r="A2253" s="8">
        <v>38792</v>
      </c>
      <c r="B2253" s="3">
        <v>3197.3</v>
      </c>
      <c r="C2253" s="3">
        <v>3230.4</v>
      </c>
      <c r="D2253" s="3">
        <v>3196.95</v>
      </c>
      <c r="E2253" s="3">
        <v>3226.6</v>
      </c>
      <c r="F2253" s="3">
        <v>85098635</v>
      </c>
      <c r="G2253" s="3">
        <f t="shared" si="141"/>
        <v>18.259321553461966</v>
      </c>
      <c r="H2253" s="3">
        <f t="shared" si="142"/>
        <v>18.211625669838085</v>
      </c>
      <c r="I2253" s="3">
        <f>COUNTIF(Expirydates!$A$2:$A$233,Analysis!A2253)</f>
        <v>0</v>
      </c>
      <c r="J2253" s="20">
        <f t="shared" si="140"/>
        <v>18.211625669838085</v>
      </c>
      <c r="K2253" s="3">
        <f>COUNTIF(Expirydates!$B$2:$B$233,Analysis!A2253)</f>
        <v>0</v>
      </c>
      <c r="L2253" s="3">
        <f t="shared" si="143"/>
        <v>18.211625669838085</v>
      </c>
      <c r="M2253" s="3">
        <f>COUNTIF(Expirydates!$C$2:$C$233,Analysis!A2253)</f>
        <v>0</v>
      </c>
    </row>
    <row r="2254" spans="1:13">
      <c r="A2254" s="8">
        <v>38790</v>
      </c>
      <c r="B2254" s="3">
        <v>3197.2</v>
      </c>
      <c r="C2254" s="3">
        <v>3223.45</v>
      </c>
      <c r="D2254" s="3">
        <v>3184.05</v>
      </c>
      <c r="E2254" s="3">
        <v>3195.35</v>
      </c>
      <c r="F2254" s="3">
        <v>81135055</v>
      </c>
      <c r="G2254" s="3">
        <f t="shared" si="141"/>
        <v>18.211625669838085</v>
      </c>
      <c r="H2254" s="3">
        <f t="shared" si="142"/>
        <v>18.088118314065788</v>
      </c>
      <c r="I2254" s="3">
        <f>COUNTIF(Expirydates!$A$2:$A$233,Analysis!A2254)</f>
        <v>0</v>
      </c>
      <c r="J2254" s="20">
        <f t="shared" si="140"/>
        <v>18.088118314065788</v>
      </c>
      <c r="K2254" s="3">
        <f>COUNTIF(Expirydates!$B$2:$B$233,Analysis!A2254)</f>
        <v>0</v>
      </c>
      <c r="L2254" s="3">
        <f t="shared" si="143"/>
        <v>18.088118314065788</v>
      </c>
      <c r="M2254" s="3">
        <f>COUNTIF(Expirydates!$C$2:$C$233,Analysis!A2254)</f>
        <v>0</v>
      </c>
    </row>
    <row r="2255" spans="1:13">
      <c r="A2255" s="8">
        <v>38789</v>
      </c>
      <c r="B2255" s="3">
        <v>3184.1</v>
      </c>
      <c r="C2255" s="3">
        <v>3221.3</v>
      </c>
      <c r="D2255" s="3">
        <v>3174.05</v>
      </c>
      <c r="E2255" s="3">
        <v>3202.65</v>
      </c>
      <c r="F2255" s="3">
        <v>71708390</v>
      </c>
      <c r="G2255" s="3">
        <f t="shared" si="141"/>
        <v>18.088118314065788</v>
      </c>
      <c r="H2255" s="3">
        <f t="shared" si="142"/>
        <v>18.305611304411475</v>
      </c>
      <c r="I2255" s="3">
        <f>COUNTIF(Expirydates!$A$2:$A$233,Analysis!A2255)</f>
        <v>0</v>
      </c>
      <c r="J2255" s="20">
        <f t="shared" si="140"/>
        <v>18.305611304411475</v>
      </c>
      <c r="K2255" s="3">
        <f>COUNTIF(Expirydates!$B$2:$B$233,Analysis!A2255)</f>
        <v>0</v>
      </c>
      <c r="L2255" s="3">
        <f t="shared" si="143"/>
        <v>18.305611304411475</v>
      </c>
      <c r="M2255" s="3">
        <f>COUNTIF(Expirydates!$C$2:$C$233,Analysis!A2255)</f>
        <v>0</v>
      </c>
    </row>
    <row r="2256" spans="1:13">
      <c r="A2256" s="8">
        <v>38786</v>
      </c>
      <c r="B2256" s="3">
        <v>3129.05</v>
      </c>
      <c r="C2256" s="3">
        <v>3189.35</v>
      </c>
      <c r="D2256" s="3">
        <v>3128.6</v>
      </c>
      <c r="E2256" s="3">
        <v>3183.9</v>
      </c>
      <c r="F2256" s="3">
        <v>89130425</v>
      </c>
      <c r="G2256" s="3">
        <f t="shared" si="141"/>
        <v>18.305611304411475</v>
      </c>
      <c r="H2256" s="3">
        <f t="shared" si="142"/>
        <v>18.332518923638332</v>
      </c>
      <c r="I2256" s="3">
        <f>COUNTIF(Expirydates!$A$2:$A$233,Analysis!A2256)</f>
        <v>0</v>
      </c>
      <c r="J2256" s="20">
        <f t="shared" si="140"/>
        <v>18.332518923638332</v>
      </c>
      <c r="K2256" s="3">
        <f>COUNTIF(Expirydates!$B$2:$B$233,Analysis!A2256)</f>
        <v>0</v>
      </c>
      <c r="L2256" s="3">
        <f t="shared" si="143"/>
        <v>18.332518923638332</v>
      </c>
      <c r="M2256" s="3">
        <f>COUNTIF(Expirydates!$C$2:$C$233,Analysis!A2256)</f>
        <v>0</v>
      </c>
    </row>
    <row r="2257" spans="1:13">
      <c r="A2257" s="8">
        <v>38785</v>
      </c>
      <c r="B2257" s="3">
        <v>3116.75</v>
      </c>
      <c r="C2257" s="3">
        <v>3132.65</v>
      </c>
      <c r="D2257" s="3">
        <v>3069.85</v>
      </c>
      <c r="E2257" s="3">
        <v>3129.1</v>
      </c>
      <c r="F2257" s="3">
        <v>91561270</v>
      </c>
      <c r="G2257" s="3">
        <f t="shared" si="141"/>
        <v>18.332518923638332</v>
      </c>
      <c r="H2257" s="3">
        <f t="shared" si="142"/>
        <v>18.463605233879331</v>
      </c>
      <c r="I2257" s="3">
        <f>COUNTIF(Expirydates!$A$2:$A$233,Analysis!A2257)</f>
        <v>0</v>
      </c>
      <c r="J2257" s="20">
        <f t="shared" si="140"/>
        <v>18.463605233879331</v>
      </c>
      <c r="K2257" s="3">
        <f>COUNTIF(Expirydates!$B$2:$B$233,Analysis!A2257)</f>
        <v>0</v>
      </c>
      <c r="L2257" s="3">
        <f t="shared" si="143"/>
        <v>18.463605233879331</v>
      </c>
      <c r="M2257" s="3">
        <f>COUNTIF(Expirydates!$C$2:$C$233,Analysis!A2257)</f>
        <v>0</v>
      </c>
    </row>
    <row r="2258" spans="1:13">
      <c r="A2258" s="8">
        <v>38784</v>
      </c>
      <c r="B2258" s="3">
        <v>3183.45</v>
      </c>
      <c r="C2258" s="3">
        <v>3187.5</v>
      </c>
      <c r="D2258" s="3">
        <v>3107.9</v>
      </c>
      <c r="E2258" s="3">
        <v>3116.7</v>
      </c>
      <c r="F2258" s="3">
        <v>104385907</v>
      </c>
      <c r="G2258" s="3">
        <f t="shared" si="141"/>
        <v>18.463605233879331</v>
      </c>
      <c r="H2258" s="3">
        <f t="shared" si="142"/>
        <v>18.266014151064848</v>
      </c>
      <c r="I2258" s="3">
        <f>COUNTIF(Expirydates!$A$2:$A$233,Analysis!A2258)</f>
        <v>0</v>
      </c>
      <c r="J2258" s="20">
        <f t="shared" si="140"/>
        <v>18.266014151064848</v>
      </c>
      <c r="K2258" s="3">
        <f>COUNTIF(Expirydates!$B$2:$B$233,Analysis!A2258)</f>
        <v>0</v>
      </c>
      <c r="L2258" s="3">
        <f t="shared" si="143"/>
        <v>18.266014151064848</v>
      </c>
      <c r="M2258" s="3">
        <f>COUNTIF(Expirydates!$C$2:$C$233,Analysis!A2258)</f>
        <v>0</v>
      </c>
    </row>
    <row r="2259" spans="1:13">
      <c r="A2259" s="8">
        <v>38783</v>
      </c>
      <c r="B2259" s="3">
        <v>3190.45</v>
      </c>
      <c r="C2259" s="3">
        <v>3192.95</v>
      </c>
      <c r="D2259" s="3">
        <v>3166.75</v>
      </c>
      <c r="E2259" s="3">
        <v>3182.8</v>
      </c>
      <c r="F2259" s="3">
        <v>85670076</v>
      </c>
      <c r="G2259" s="3">
        <f t="shared" si="141"/>
        <v>18.266014151064848</v>
      </c>
      <c r="H2259" s="3">
        <f t="shared" si="142"/>
        <v>18.067301164331429</v>
      </c>
      <c r="I2259" s="3">
        <f>COUNTIF(Expirydates!$A$2:$A$233,Analysis!A2259)</f>
        <v>0</v>
      </c>
      <c r="J2259" s="20">
        <f t="shared" si="140"/>
        <v>18.067301164331429</v>
      </c>
      <c r="K2259" s="3">
        <f>COUNTIF(Expirydates!$B$2:$B$233,Analysis!A2259)</f>
        <v>0</v>
      </c>
      <c r="L2259" s="3">
        <f t="shared" si="143"/>
        <v>18.067301164331429</v>
      </c>
      <c r="M2259" s="3">
        <f>COUNTIF(Expirydates!$C$2:$C$233,Analysis!A2259)</f>
        <v>0</v>
      </c>
    </row>
    <row r="2260" spans="1:13">
      <c r="A2260" s="8">
        <v>38782</v>
      </c>
      <c r="B2260" s="3">
        <v>3147.25</v>
      </c>
      <c r="C2260" s="3">
        <v>3194</v>
      </c>
      <c r="D2260" s="3">
        <v>3147.2</v>
      </c>
      <c r="E2260" s="3">
        <v>3190.4</v>
      </c>
      <c r="F2260" s="3">
        <v>70231056</v>
      </c>
      <c r="G2260" s="3">
        <f t="shared" si="141"/>
        <v>18.067301164331429</v>
      </c>
      <c r="H2260" s="3">
        <f t="shared" si="142"/>
        <v>18.043261969639051</v>
      </c>
      <c r="I2260" s="3">
        <f>COUNTIF(Expirydates!$A$2:$A$233,Analysis!A2260)</f>
        <v>0</v>
      </c>
      <c r="J2260" s="20">
        <f t="shared" si="140"/>
        <v>18.043261969639051</v>
      </c>
      <c r="K2260" s="3">
        <f>COUNTIF(Expirydates!$B$2:$B$233,Analysis!A2260)</f>
        <v>0</v>
      </c>
      <c r="L2260" s="3">
        <f t="shared" si="143"/>
        <v>18.043261969639051</v>
      </c>
      <c r="M2260" s="3">
        <f>COUNTIF(Expirydates!$C$2:$C$233,Analysis!A2260)</f>
        <v>0</v>
      </c>
    </row>
    <row r="2261" spans="1:13">
      <c r="A2261" s="8">
        <v>38779</v>
      </c>
      <c r="B2261" s="3">
        <v>3151.3</v>
      </c>
      <c r="C2261" s="3">
        <v>3167.2</v>
      </c>
      <c r="D2261" s="3">
        <v>3132.6</v>
      </c>
      <c r="E2261" s="3">
        <v>3147.35</v>
      </c>
      <c r="F2261" s="3">
        <v>68562889</v>
      </c>
      <c r="G2261" s="3">
        <f t="shared" si="141"/>
        <v>18.043261969639051</v>
      </c>
      <c r="H2261" s="3">
        <f t="shared" si="142"/>
        <v>18.584797553659332</v>
      </c>
      <c r="I2261" s="3">
        <f>COUNTIF(Expirydates!$A$2:$A$233,Analysis!A2261)</f>
        <v>0</v>
      </c>
      <c r="J2261" s="20">
        <f t="shared" si="140"/>
        <v>18.584797553659332</v>
      </c>
      <c r="K2261" s="3">
        <f>COUNTIF(Expirydates!$B$2:$B$233,Analysis!A2261)</f>
        <v>0</v>
      </c>
      <c r="L2261" s="3">
        <f t="shared" si="143"/>
        <v>18.584797553659332</v>
      </c>
      <c r="M2261" s="3">
        <f>COUNTIF(Expirydates!$C$2:$C$233,Analysis!A2261)</f>
        <v>0</v>
      </c>
    </row>
    <row r="2262" spans="1:13">
      <c r="A2262" s="8">
        <v>38778</v>
      </c>
      <c r="B2262" s="3">
        <v>3124.25</v>
      </c>
      <c r="C2262" s="3">
        <v>3170.35</v>
      </c>
      <c r="D2262" s="3">
        <v>3124.25</v>
      </c>
      <c r="E2262" s="3">
        <v>3150.7</v>
      </c>
      <c r="F2262" s="3">
        <v>117835195</v>
      </c>
      <c r="G2262" s="3">
        <f t="shared" si="141"/>
        <v>18.584797553659332</v>
      </c>
      <c r="H2262" s="3">
        <f t="shared" si="142"/>
        <v>18.389560121904974</v>
      </c>
      <c r="I2262" s="3">
        <f>COUNTIF(Expirydates!$A$2:$A$233,Analysis!A2262)</f>
        <v>0</v>
      </c>
      <c r="J2262" s="20">
        <f t="shared" si="140"/>
        <v>18.389560121904974</v>
      </c>
      <c r="K2262" s="3">
        <f>COUNTIF(Expirydates!$B$2:$B$233,Analysis!A2262)</f>
        <v>0</v>
      </c>
      <c r="L2262" s="3">
        <f t="shared" si="143"/>
        <v>18.389560121904974</v>
      </c>
      <c r="M2262" s="3">
        <f>COUNTIF(Expirydates!$C$2:$C$233,Analysis!A2262)</f>
        <v>0</v>
      </c>
    </row>
    <row r="2263" spans="1:13">
      <c r="A2263" s="8">
        <v>38777</v>
      </c>
      <c r="B2263" s="3">
        <v>3074.6</v>
      </c>
      <c r="C2263" s="3">
        <v>3127.25</v>
      </c>
      <c r="D2263" s="3">
        <v>3064</v>
      </c>
      <c r="E2263" s="3">
        <v>3123.1</v>
      </c>
      <c r="F2263" s="3">
        <v>96935864</v>
      </c>
      <c r="G2263" s="3">
        <f t="shared" si="141"/>
        <v>18.389560121904974</v>
      </c>
      <c r="H2263" s="3">
        <f t="shared" si="142"/>
        <v>18.435755486906018</v>
      </c>
      <c r="I2263" s="3">
        <f>COUNTIF(Expirydates!$A$2:$A$233,Analysis!A2263)</f>
        <v>0</v>
      </c>
      <c r="J2263" s="20">
        <f t="shared" si="140"/>
        <v>18.435755486906018</v>
      </c>
      <c r="K2263" s="3">
        <f>COUNTIF(Expirydates!$B$2:$B$233,Analysis!A2263)</f>
        <v>0</v>
      </c>
      <c r="L2263" s="3">
        <f t="shared" si="143"/>
        <v>18.435755486906018</v>
      </c>
      <c r="M2263" s="3">
        <f>COUNTIF(Expirydates!$C$2:$C$233,Analysis!A2263)</f>
        <v>0</v>
      </c>
    </row>
    <row r="2264" spans="1:13">
      <c r="A2264" s="8">
        <v>38776</v>
      </c>
      <c r="B2264" s="3">
        <v>3067.9</v>
      </c>
      <c r="C2264" s="3">
        <v>3090.3</v>
      </c>
      <c r="D2264" s="3">
        <v>3031.8</v>
      </c>
      <c r="E2264" s="3">
        <v>3074.7</v>
      </c>
      <c r="F2264" s="3">
        <v>101518894</v>
      </c>
      <c r="G2264" s="3">
        <f t="shared" si="141"/>
        <v>18.435755486906018</v>
      </c>
      <c r="H2264" s="3">
        <f t="shared" si="142"/>
        <v>17.796669941915077</v>
      </c>
      <c r="I2264" s="3">
        <f>COUNTIF(Expirydates!$A$2:$A$233,Analysis!A2264)</f>
        <v>0</v>
      </c>
      <c r="J2264" s="20">
        <f t="shared" si="140"/>
        <v>17.796669941915077</v>
      </c>
      <c r="K2264" s="3">
        <f>COUNTIF(Expirydates!$B$2:$B$233,Analysis!A2264)</f>
        <v>0</v>
      </c>
      <c r="L2264" s="3">
        <f t="shared" si="143"/>
        <v>17.796669941915077</v>
      </c>
      <c r="M2264" s="3">
        <f>COUNTIF(Expirydates!$C$2:$C$233,Analysis!A2264)</f>
        <v>0</v>
      </c>
    </row>
    <row r="2265" spans="1:13">
      <c r="A2265" s="8">
        <v>38775</v>
      </c>
      <c r="B2265" s="3">
        <v>3050.3</v>
      </c>
      <c r="C2265" s="3">
        <v>3070.35</v>
      </c>
      <c r="D2265" s="3">
        <v>3050.3</v>
      </c>
      <c r="E2265" s="3">
        <v>3067.45</v>
      </c>
      <c r="F2265" s="3">
        <v>53579117</v>
      </c>
      <c r="G2265" s="3">
        <f t="shared" si="141"/>
        <v>17.796669941915077</v>
      </c>
      <c r="H2265" s="3">
        <f t="shared" si="142"/>
        <v>17.940069096104281</v>
      </c>
      <c r="I2265" s="3">
        <f>COUNTIF(Expirydates!$A$2:$A$233,Analysis!A2265)</f>
        <v>0</v>
      </c>
      <c r="J2265" s="20">
        <f t="shared" si="140"/>
        <v>17.940069096104281</v>
      </c>
      <c r="K2265" s="3">
        <f>COUNTIF(Expirydates!$B$2:$B$233,Analysis!A2265)</f>
        <v>0</v>
      </c>
      <c r="L2265" s="3">
        <f t="shared" si="143"/>
        <v>17.940069096104281</v>
      </c>
      <c r="M2265" s="3">
        <f>COUNTIF(Expirydates!$C$2:$C$233,Analysis!A2265)</f>
        <v>0</v>
      </c>
    </row>
    <row r="2266" spans="1:13">
      <c r="A2266" s="8">
        <v>38772</v>
      </c>
      <c r="B2266" s="3">
        <v>3061.7</v>
      </c>
      <c r="C2266" s="3">
        <v>3072</v>
      </c>
      <c r="D2266" s="3">
        <v>3041.6</v>
      </c>
      <c r="E2266" s="3">
        <v>3050.05</v>
      </c>
      <c r="F2266" s="3">
        <v>61840503</v>
      </c>
      <c r="G2266" s="3">
        <f t="shared" si="141"/>
        <v>17.940069096104281</v>
      </c>
      <c r="H2266" s="3">
        <f t="shared" si="142"/>
        <v>18.502596923273739</v>
      </c>
      <c r="I2266" s="3">
        <f>COUNTIF(Expirydates!$A$2:$A$233,Analysis!A2266)</f>
        <v>0</v>
      </c>
      <c r="J2266" s="20">
        <f t="shared" si="140"/>
        <v>18.502596923273739</v>
      </c>
      <c r="K2266" s="3">
        <f>COUNTIF(Expirydates!$B$2:$B$233,Analysis!A2266)</f>
        <v>1</v>
      </c>
      <c r="L2266" s="3">
        <f t="shared" si="143"/>
        <v>18.502596923273739</v>
      </c>
      <c r="M2266" s="3">
        <f>COUNTIF(Expirydates!$C$2:$C$233,Analysis!A2266)</f>
        <v>0</v>
      </c>
    </row>
    <row r="2267" spans="1:13">
      <c r="A2267" s="8">
        <v>38771</v>
      </c>
      <c r="B2267" s="3">
        <v>3050.85</v>
      </c>
      <c r="C2267" s="3">
        <v>3078.4</v>
      </c>
      <c r="D2267" s="3">
        <v>3050.85</v>
      </c>
      <c r="E2267" s="3">
        <v>3062.1</v>
      </c>
      <c r="F2267" s="3">
        <v>108536483</v>
      </c>
      <c r="G2267" s="3">
        <f t="shared" si="141"/>
        <v>18.502596923273739</v>
      </c>
      <c r="H2267" s="3">
        <f t="shared" si="142"/>
        <v>17.846007578045601</v>
      </c>
      <c r="I2267" s="3">
        <f>COUNTIF(Expirydates!$A$2:$A$233,Analysis!A2267)</f>
        <v>1</v>
      </c>
      <c r="J2267" s="20">
        <f t="shared" si="140"/>
        <v>17.846007578045601</v>
      </c>
      <c r="K2267" s="3">
        <f>COUNTIF(Expirydates!$B$2:$B$233,Analysis!A2267)</f>
        <v>0</v>
      </c>
      <c r="L2267" s="3">
        <f t="shared" si="143"/>
        <v>17.846007578045601</v>
      </c>
      <c r="M2267" s="3">
        <f>COUNTIF(Expirydates!$C$2:$C$233,Analysis!A2267)</f>
        <v>0</v>
      </c>
    </row>
    <row r="2268" spans="1:13">
      <c r="A2268" s="8">
        <v>38770</v>
      </c>
      <c r="B2268" s="3">
        <v>3035.65</v>
      </c>
      <c r="C2268" s="3">
        <v>3055.65</v>
      </c>
      <c r="D2268" s="3">
        <v>3032.5</v>
      </c>
      <c r="E2268" s="3">
        <v>3050.8</v>
      </c>
      <c r="F2268" s="3">
        <v>56288881</v>
      </c>
      <c r="G2268" s="3">
        <f t="shared" si="141"/>
        <v>17.846007578045601</v>
      </c>
      <c r="H2268" s="3">
        <f t="shared" si="142"/>
        <v>17.903658644959361</v>
      </c>
      <c r="I2268" s="3">
        <f>COUNTIF(Expirydates!$A$2:$A$233,Analysis!A2268)</f>
        <v>0</v>
      </c>
      <c r="J2268" s="20">
        <f t="shared" si="140"/>
        <v>17.903658644959361</v>
      </c>
      <c r="K2268" s="3">
        <f>COUNTIF(Expirydates!$B$2:$B$233,Analysis!A2268)</f>
        <v>0</v>
      </c>
      <c r="L2268" s="3">
        <f t="shared" si="143"/>
        <v>17.903658644959361</v>
      </c>
      <c r="M2268" s="3">
        <f>COUNTIF(Expirydates!$C$2:$C$233,Analysis!A2268)</f>
        <v>0</v>
      </c>
    </row>
    <row r="2269" spans="1:13">
      <c r="A2269" s="8">
        <v>38769</v>
      </c>
      <c r="B2269" s="3">
        <v>3008.55</v>
      </c>
      <c r="C2269" s="3">
        <v>3042.05</v>
      </c>
      <c r="D2269" s="3">
        <v>3008.55</v>
      </c>
      <c r="E2269" s="3">
        <v>3035.5</v>
      </c>
      <c r="F2269" s="3">
        <v>59629361</v>
      </c>
      <c r="G2269" s="3">
        <f t="shared" si="141"/>
        <v>17.903658644959361</v>
      </c>
      <c r="H2269" s="3">
        <f t="shared" si="142"/>
        <v>17.937828702228746</v>
      </c>
      <c r="I2269" s="3">
        <f>COUNTIF(Expirydates!$A$2:$A$233,Analysis!A2269)</f>
        <v>0</v>
      </c>
      <c r="J2269" s="20">
        <f t="shared" si="140"/>
        <v>17.937828702228746</v>
      </c>
      <c r="K2269" s="3">
        <f>COUNTIF(Expirydates!$B$2:$B$233,Analysis!A2269)</f>
        <v>0</v>
      </c>
      <c r="L2269" s="3">
        <f t="shared" si="143"/>
        <v>17.937828702228746</v>
      </c>
      <c r="M2269" s="3">
        <f>COUNTIF(Expirydates!$C$2:$C$233,Analysis!A2269)</f>
        <v>0</v>
      </c>
    </row>
    <row r="2270" spans="1:13">
      <c r="A2270" s="8">
        <v>38768</v>
      </c>
      <c r="B2270" s="3">
        <v>2982.35</v>
      </c>
      <c r="C2270" s="3">
        <v>3010.65</v>
      </c>
      <c r="D2270" s="3">
        <v>2955.85</v>
      </c>
      <c r="E2270" s="3">
        <v>3005.85</v>
      </c>
      <c r="F2270" s="3">
        <v>61702111</v>
      </c>
      <c r="G2270" s="3">
        <f t="shared" si="141"/>
        <v>17.937828702228746</v>
      </c>
      <c r="H2270" s="3">
        <f t="shared" si="142"/>
        <v>18.200688609204512</v>
      </c>
      <c r="I2270" s="3">
        <f>COUNTIF(Expirydates!$A$2:$A$233,Analysis!A2270)</f>
        <v>0</v>
      </c>
      <c r="J2270" s="20">
        <f t="shared" si="140"/>
        <v>18.200688609204512</v>
      </c>
      <c r="K2270" s="3">
        <f>COUNTIF(Expirydates!$B$2:$B$233,Analysis!A2270)</f>
        <v>0</v>
      </c>
      <c r="L2270" s="3">
        <f t="shared" si="143"/>
        <v>18.200688609204512</v>
      </c>
      <c r="M2270" s="3">
        <f>COUNTIF(Expirydates!$C$2:$C$233,Analysis!A2270)</f>
        <v>0</v>
      </c>
    </row>
    <row r="2271" spans="1:13">
      <c r="A2271" s="8">
        <v>38765</v>
      </c>
      <c r="B2271" s="3">
        <v>3021.65</v>
      </c>
      <c r="C2271" s="3">
        <v>3038.8</v>
      </c>
      <c r="D2271" s="3">
        <v>2976.7</v>
      </c>
      <c r="E2271" s="3">
        <v>2981.5</v>
      </c>
      <c r="F2271" s="3">
        <v>80252511</v>
      </c>
      <c r="G2271" s="3">
        <f t="shared" si="141"/>
        <v>18.200688609204512</v>
      </c>
      <c r="H2271" s="3">
        <f t="shared" si="142"/>
        <v>18.168915008133244</v>
      </c>
      <c r="I2271" s="3">
        <f>COUNTIF(Expirydates!$A$2:$A$233,Analysis!A2271)</f>
        <v>0</v>
      </c>
      <c r="J2271" s="20">
        <f t="shared" si="140"/>
        <v>18.168915008133244</v>
      </c>
      <c r="K2271" s="3">
        <f>COUNTIF(Expirydates!$B$2:$B$233,Analysis!A2271)</f>
        <v>0</v>
      </c>
      <c r="L2271" s="3">
        <f t="shared" si="143"/>
        <v>18.168915008133244</v>
      </c>
      <c r="M2271" s="3">
        <f>COUNTIF(Expirydates!$C$2:$C$233,Analysis!A2271)</f>
        <v>0</v>
      </c>
    </row>
    <row r="2272" spans="1:13">
      <c r="A2272" s="8">
        <v>38764</v>
      </c>
      <c r="B2272" s="3">
        <v>3023.1</v>
      </c>
      <c r="C2272" s="3">
        <v>3036.65</v>
      </c>
      <c r="D2272" s="3">
        <v>3013.7</v>
      </c>
      <c r="E2272" s="3">
        <v>3021.6</v>
      </c>
      <c r="F2272" s="3">
        <v>77742684</v>
      </c>
      <c r="G2272" s="3">
        <f t="shared" si="141"/>
        <v>18.168915008133244</v>
      </c>
      <c r="H2272" s="3">
        <f t="shared" si="142"/>
        <v>18.319035241302647</v>
      </c>
      <c r="I2272" s="3">
        <f>COUNTIF(Expirydates!$A$2:$A$233,Analysis!A2272)</f>
        <v>0</v>
      </c>
      <c r="J2272" s="20">
        <f t="shared" si="140"/>
        <v>18.319035241302647</v>
      </c>
      <c r="K2272" s="3">
        <f>COUNTIF(Expirydates!$B$2:$B$233,Analysis!A2272)</f>
        <v>0</v>
      </c>
      <c r="L2272" s="3">
        <f t="shared" si="143"/>
        <v>18.319035241302647</v>
      </c>
      <c r="M2272" s="3">
        <f>COUNTIF(Expirydates!$C$2:$C$233,Analysis!A2272)</f>
        <v>1</v>
      </c>
    </row>
    <row r="2273" spans="1:13">
      <c r="A2273" s="8">
        <v>38763</v>
      </c>
      <c r="B2273" s="3">
        <v>3001.4</v>
      </c>
      <c r="C2273" s="3">
        <v>3048.8</v>
      </c>
      <c r="D2273" s="3">
        <v>2995.3</v>
      </c>
      <c r="E2273" s="3">
        <v>3022.2</v>
      </c>
      <c r="F2273" s="3">
        <v>90334973</v>
      </c>
      <c r="G2273" s="3">
        <f t="shared" si="141"/>
        <v>18.319035241302647</v>
      </c>
      <c r="H2273" s="3">
        <f t="shared" si="142"/>
        <v>18.279712152368777</v>
      </c>
      <c r="I2273" s="3">
        <f>COUNTIF(Expirydates!$A$2:$A$233,Analysis!A2273)</f>
        <v>0</v>
      </c>
      <c r="J2273" s="20">
        <f t="shared" si="140"/>
        <v>18.279712152368777</v>
      </c>
      <c r="K2273" s="3">
        <f>COUNTIF(Expirydates!$B$2:$B$233,Analysis!A2273)</f>
        <v>0</v>
      </c>
      <c r="L2273" s="3">
        <f t="shared" si="143"/>
        <v>18.279712152368777</v>
      </c>
      <c r="M2273" s="3">
        <f>COUNTIF(Expirydates!$C$2:$C$233,Analysis!A2273)</f>
        <v>0</v>
      </c>
    </row>
    <row r="2274" spans="1:13">
      <c r="A2274" s="8">
        <v>38762</v>
      </c>
      <c r="B2274" s="3">
        <v>3040.25</v>
      </c>
      <c r="C2274" s="3">
        <v>3051.7</v>
      </c>
      <c r="D2274" s="3">
        <v>3009.9</v>
      </c>
      <c r="E2274" s="3">
        <v>3017.55</v>
      </c>
      <c r="F2274" s="3">
        <v>86851659</v>
      </c>
      <c r="G2274" s="3">
        <f t="shared" si="141"/>
        <v>18.279712152368777</v>
      </c>
      <c r="H2274" s="3">
        <f t="shared" si="142"/>
        <v>18.007778065562281</v>
      </c>
      <c r="I2274" s="3">
        <f>COUNTIF(Expirydates!$A$2:$A$233,Analysis!A2274)</f>
        <v>0</v>
      </c>
      <c r="J2274" s="20">
        <f t="shared" si="140"/>
        <v>18.007778065562281</v>
      </c>
      <c r="K2274" s="3">
        <f>COUNTIF(Expirydates!$B$2:$B$233,Analysis!A2274)</f>
        <v>0</v>
      </c>
      <c r="L2274" s="3">
        <f t="shared" si="143"/>
        <v>18.007778065562281</v>
      </c>
      <c r="M2274" s="3">
        <f>COUNTIF(Expirydates!$C$2:$C$233,Analysis!A2274)</f>
        <v>0</v>
      </c>
    </row>
    <row r="2275" spans="1:13">
      <c r="A2275" s="8">
        <v>38761</v>
      </c>
      <c r="B2275" s="3">
        <v>3026.15</v>
      </c>
      <c r="C2275" s="3">
        <v>3042.75</v>
      </c>
      <c r="D2275" s="3">
        <v>3018.5</v>
      </c>
      <c r="E2275" s="3">
        <v>3041.15</v>
      </c>
      <c r="F2275" s="3">
        <v>66172668</v>
      </c>
      <c r="G2275" s="3">
        <f t="shared" si="141"/>
        <v>18.007778065562281</v>
      </c>
      <c r="H2275" s="3">
        <f t="shared" si="142"/>
        <v>18.162341217350694</v>
      </c>
      <c r="I2275" s="3">
        <f>COUNTIF(Expirydates!$A$2:$A$233,Analysis!A2275)</f>
        <v>0</v>
      </c>
      <c r="J2275" s="20">
        <f t="shared" si="140"/>
        <v>18.162341217350694</v>
      </c>
      <c r="K2275" s="3">
        <f>COUNTIF(Expirydates!$B$2:$B$233,Analysis!A2275)</f>
        <v>0</v>
      </c>
      <c r="L2275" s="3">
        <f t="shared" si="143"/>
        <v>18.162341217350694</v>
      </c>
      <c r="M2275" s="3">
        <f>COUNTIF(Expirydates!$C$2:$C$233,Analysis!A2275)</f>
        <v>0</v>
      </c>
    </row>
    <row r="2276" spans="1:13">
      <c r="A2276" s="8">
        <v>38758</v>
      </c>
      <c r="B2276" s="3">
        <v>3009.15</v>
      </c>
      <c r="C2276" s="3">
        <v>3031.75</v>
      </c>
      <c r="D2276" s="3">
        <v>3009.1</v>
      </c>
      <c r="E2276" s="3">
        <v>3027.55</v>
      </c>
      <c r="F2276" s="3">
        <v>77233296</v>
      </c>
      <c r="G2276" s="3">
        <f t="shared" si="141"/>
        <v>18.162341217350694</v>
      </c>
      <c r="H2276" s="3">
        <f t="shared" si="142"/>
        <v>18.095014646133635</v>
      </c>
      <c r="I2276" s="3">
        <f>COUNTIF(Expirydates!$A$2:$A$233,Analysis!A2276)</f>
        <v>0</v>
      </c>
      <c r="J2276" s="20">
        <f t="shared" si="140"/>
        <v>18.095014646133635</v>
      </c>
      <c r="K2276" s="3">
        <f>COUNTIF(Expirydates!$B$2:$B$233,Analysis!A2276)</f>
        <v>0</v>
      </c>
      <c r="L2276" s="3">
        <f t="shared" si="143"/>
        <v>18.095014646133635</v>
      </c>
      <c r="M2276" s="3">
        <f>COUNTIF(Expirydates!$C$2:$C$233,Analysis!A2276)</f>
        <v>0</v>
      </c>
    </row>
    <row r="2277" spans="1:13">
      <c r="A2277" s="8">
        <v>38756</v>
      </c>
      <c r="B2277" s="3">
        <v>3018.2</v>
      </c>
      <c r="C2277" s="3">
        <v>3021.25</v>
      </c>
      <c r="D2277" s="3">
        <v>2984.9</v>
      </c>
      <c r="E2277" s="3">
        <v>3008.95</v>
      </c>
      <c r="F2277" s="3">
        <v>72204624</v>
      </c>
      <c r="G2277" s="3">
        <f t="shared" si="141"/>
        <v>18.095014646133635</v>
      </c>
      <c r="H2277" s="3">
        <f t="shared" si="142"/>
        <v>18.256076889567233</v>
      </c>
      <c r="I2277" s="3">
        <f>COUNTIF(Expirydates!$A$2:$A$233,Analysis!A2277)</f>
        <v>0</v>
      </c>
      <c r="J2277" s="20">
        <f t="shared" si="140"/>
        <v>18.256076889567233</v>
      </c>
      <c r="K2277" s="3">
        <f>COUNTIF(Expirydates!$B$2:$B$233,Analysis!A2277)</f>
        <v>0</v>
      </c>
      <c r="L2277" s="3">
        <f t="shared" si="143"/>
        <v>18.256076889567233</v>
      </c>
      <c r="M2277" s="3">
        <f>COUNTIF(Expirydates!$C$2:$C$233,Analysis!A2277)</f>
        <v>0</v>
      </c>
    </row>
    <row r="2278" spans="1:13">
      <c r="A2278" s="8">
        <v>38755</v>
      </c>
      <c r="B2278" s="3">
        <v>3001.15</v>
      </c>
      <c r="C2278" s="3">
        <v>3025.1</v>
      </c>
      <c r="D2278" s="3">
        <v>2991.25</v>
      </c>
      <c r="E2278" s="3">
        <v>3020.1</v>
      </c>
      <c r="F2278" s="3">
        <v>84822966</v>
      </c>
      <c r="G2278" s="3">
        <f t="shared" si="141"/>
        <v>18.256076889567233</v>
      </c>
      <c r="H2278" s="3">
        <f t="shared" si="142"/>
        <v>18.07083230347067</v>
      </c>
      <c r="I2278" s="3">
        <f>COUNTIF(Expirydates!$A$2:$A$233,Analysis!A2278)</f>
        <v>0</v>
      </c>
      <c r="J2278" s="20">
        <f t="shared" si="140"/>
        <v>18.07083230347067</v>
      </c>
      <c r="K2278" s="3">
        <f>COUNTIF(Expirydates!$B$2:$B$233,Analysis!A2278)</f>
        <v>0</v>
      </c>
      <c r="L2278" s="3">
        <f t="shared" si="143"/>
        <v>18.07083230347067</v>
      </c>
      <c r="M2278" s="3">
        <f>COUNTIF(Expirydates!$C$2:$C$233,Analysis!A2278)</f>
        <v>0</v>
      </c>
    </row>
    <row r="2279" spans="1:13">
      <c r="A2279" s="8">
        <v>38754</v>
      </c>
      <c r="B2279" s="3">
        <v>2940.95</v>
      </c>
      <c r="C2279" s="3">
        <v>3009.45</v>
      </c>
      <c r="D2279" s="3">
        <v>2928.1</v>
      </c>
      <c r="E2279" s="3">
        <v>3000.45</v>
      </c>
      <c r="F2279" s="3">
        <v>70479490</v>
      </c>
      <c r="G2279" s="3">
        <f t="shared" si="141"/>
        <v>18.07083230347067</v>
      </c>
      <c r="H2279" s="3">
        <f t="shared" si="142"/>
        <v>17.956702414078077</v>
      </c>
      <c r="I2279" s="3">
        <f>COUNTIF(Expirydates!$A$2:$A$233,Analysis!A2279)</f>
        <v>0</v>
      </c>
      <c r="J2279" s="20">
        <f t="shared" si="140"/>
        <v>17.956702414078077</v>
      </c>
      <c r="K2279" s="3">
        <f>COUNTIF(Expirydates!$B$2:$B$233,Analysis!A2279)</f>
        <v>0</v>
      </c>
      <c r="L2279" s="3">
        <f t="shared" si="143"/>
        <v>17.956702414078077</v>
      </c>
      <c r="M2279" s="3">
        <f>COUNTIF(Expirydates!$C$2:$C$233,Analysis!A2279)</f>
        <v>0</v>
      </c>
    </row>
    <row r="2280" spans="1:13">
      <c r="A2280" s="8">
        <v>38751</v>
      </c>
      <c r="B2280" s="3">
        <v>2968.1</v>
      </c>
      <c r="C2280" s="3">
        <v>2973.9</v>
      </c>
      <c r="D2280" s="3">
        <v>2931.85</v>
      </c>
      <c r="E2280" s="3">
        <v>2940.6</v>
      </c>
      <c r="F2280" s="3">
        <v>62877718</v>
      </c>
      <c r="G2280" s="3">
        <f t="shared" si="141"/>
        <v>17.956702414078077</v>
      </c>
      <c r="H2280" s="3">
        <f t="shared" si="142"/>
        <v>18.203980850114508</v>
      </c>
      <c r="I2280" s="3">
        <f>COUNTIF(Expirydates!$A$2:$A$233,Analysis!A2280)</f>
        <v>0</v>
      </c>
      <c r="J2280" s="20">
        <f t="shared" si="140"/>
        <v>18.203980850114508</v>
      </c>
      <c r="K2280" s="3">
        <f>COUNTIF(Expirydates!$B$2:$B$233,Analysis!A2280)</f>
        <v>0</v>
      </c>
      <c r="L2280" s="3">
        <f t="shared" si="143"/>
        <v>18.203980850114508</v>
      </c>
      <c r="M2280" s="3">
        <f>COUNTIF(Expirydates!$C$2:$C$233,Analysis!A2280)</f>
        <v>0</v>
      </c>
    </row>
    <row r="2281" spans="1:13">
      <c r="A2281" s="8">
        <v>38750</v>
      </c>
      <c r="B2281" s="3">
        <v>2972.2</v>
      </c>
      <c r="C2281" s="3">
        <v>2997.25</v>
      </c>
      <c r="D2281" s="3">
        <v>2957.55</v>
      </c>
      <c r="E2281" s="3">
        <v>2967.45</v>
      </c>
      <c r="F2281" s="3">
        <v>80517157</v>
      </c>
      <c r="G2281" s="3">
        <f t="shared" si="141"/>
        <v>18.203980850114508</v>
      </c>
      <c r="H2281" s="3">
        <f t="shared" si="142"/>
        <v>18.283294158182624</v>
      </c>
      <c r="I2281" s="3">
        <f>COUNTIF(Expirydates!$A$2:$A$233,Analysis!A2281)</f>
        <v>0</v>
      </c>
      <c r="J2281" s="20">
        <f t="shared" si="140"/>
        <v>18.283294158182624</v>
      </c>
      <c r="K2281" s="3">
        <f>COUNTIF(Expirydates!$B$2:$B$233,Analysis!A2281)</f>
        <v>0</v>
      </c>
      <c r="L2281" s="3">
        <f t="shared" si="143"/>
        <v>18.283294158182624</v>
      </c>
      <c r="M2281" s="3">
        <f>COUNTIF(Expirydates!$C$2:$C$233,Analysis!A2281)</f>
        <v>0</v>
      </c>
    </row>
    <row r="2282" spans="1:13">
      <c r="A2282" s="8">
        <v>38749</v>
      </c>
      <c r="B2282" s="3">
        <v>3001.3</v>
      </c>
      <c r="C2282" s="3">
        <v>3011.05</v>
      </c>
      <c r="D2282" s="3">
        <v>2960.9</v>
      </c>
      <c r="E2282" s="3">
        <v>2971.55</v>
      </c>
      <c r="F2282" s="3">
        <v>87163320</v>
      </c>
      <c r="G2282" s="3">
        <f t="shared" si="141"/>
        <v>18.283294158182624</v>
      </c>
      <c r="H2282" s="3">
        <f t="shared" si="142"/>
        <v>18.123662922020255</v>
      </c>
      <c r="I2282" s="3">
        <f>COUNTIF(Expirydates!$A$2:$A$233,Analysis!A2282)</f>
        <v>0</v>
      </c>
      <c r="J2282" s="20">
        <f t="shared" si="140"/>
        <v>18.123662922020255</v>
      </c>
      <c r="K2282" s="3">
        <f>COUNTIF(Expirydates!$B$2:$B$233,Analysis!A2282)</f>
        <v>0</v>
      </c>
      <c r="L2282" s="3">
        <f t="shared" si="143"/>
        <v>18.123662922020255</v>
      </c>
      <c r="M2282" s="3">
        <f>COUNTIF(Expirydates!$C$2:$C$233,Analysis!A2282)</f>
        <v>0</v>
      </c>
    </row>
    <row r="2283" spans="1:13">
      <c r="A2283" s="8">
        <v>38748</v>
      </c>
      <c r="B2283" s="3">
        <v>2968.95</v>
      </c>
      <c r="C2283" s="3">
        <v>3005.1</v>
      </c>
      <c r="D2283" s="3">
        <v>2968.85</v>
      </c>
      <c r="E2283" s="3">
        <v>3001.1</v>
      </c>
      <c r="F2283" s="3">
        <v>74303077</v>
      </c>
      <c r="G2283" s="3">
        <f t="shared" si="141"/>
        <v>18.123662922020255</v>
      </c>
      <c r="H2283" s="3">
        <f t="shared" si="142"/>
        <v>18.414659995566883</v>
      </c>
      <c r="I2283" s="3">
        <f>COUNTIF(Expirydates!$A$2:$A$233,Analysis!A2283)</f>
        <v>0</v>
      </c>
      <c r="J2283" s="20">
        <f t="shared" si="140"/>
        <v>18.414659995566883</v>
      </c>
      <c r="K2283" s="3">
        <f>COUNTIF(Expirydates!$B$2:$B$233,Analysis!A2283)</f>
        <v>0</v>
      </c>
      <c r="L2283" s="3">
        <f t="shared" si="143"/>
        <v>18.414659995566883</v>
      </c>
      <c r="M2283" s="3">
        <f>COUNTIF(Expirydates!$C$2:$C$233,Analysis!A2283)</f>
        <v>0</v>
      </c>
    </row>
    <row r="2284" spans="1:13">
      <c r="A2284" s="8">
        <v>38747</v>
      </c>
      <c r="B2284" s="3">
        <v>2983.3</v>
      </c>
      <c r="C2284" s="3">
        <v>3002.2</v>
      </c>
      <c r="D2284" s="3">
        <v>2963.65</v>
      </c>
      <c r="E2284" s="3">
        <v>2974.5</v>
      </c>
      <c r="F2284" s="3">
        <v>99399734</v>
      </c>
      <c r="G2284" s="3">
        <f t="shared" si="141"/>
        <v>18.414659995566883</v>
      </c>
      <c r="H2284" s="3">
        <f t="shared" si="142"/>
        <v>18.561165433778303</v>
      </c>
      <c r="I2284" s="3">
        <f>COUNTIF(Expirydates!$A$2:$A$233,Analysis!A2284)</f>
        <v>0</v>
      </c>
      <c r="J2284" s="20">
        <f t="shared" si="140"/>
        <v>18.561165433778303</v>
      </c>
      <c r="K2284" s="3">
        <f>COUNTIF(Expirydates!$B$2:$B$233,Analysis!A2284)</f>
        <v>0</v>
      </c>
      <c r="L2284" s="3">
        <f t="shared" si="143"/>
        <v>18.561165433778303</v>
      </c>
      <c r="M2284" s="3">
        <f>COUNTIF(Expirydates!$C$2:$C$233,Analysis!A2284)</f>
        <v>0</v>
      </c>
    </row>
    <row r="2285" spans="1:13">
      <c r="A2285" s="8">
        <v>38744</v>
      </c>
      <c r="B2285" s="3">
        <v>2941.9</v>
      </c>
      <c r="C2285" s="3">
        <v>2989.7</v>
      </c>
      <c r="D2285" s="3">
        <v>2941.9</v>
      </c>
      <c r="E2285" s="3">
        <v>2982.75</v>
      </c>
      <c r="F2285" s="3">
        <v>115083146</v>
      </c>
      <c r="G2285" s="3">
        <f t="shared" si="141"/>
        <v>18.561165433778303</v>
      </c>
      <c r="H2285" s="3">
        <f t="shared" si="142"/>
        <v>18.391551908861697</v>
      </c>
      <c r="I2285" s="3">
        <f>COUNTIF(Expirydates!$A$2:$A$233,Analysis!A2285)</f>
        <v>0</v>
      </c>
      <c r="J2285" s="20">
        <f t="shared" si="140"/>
        <v>18.391551908861697</v>
      </c>
      <c r="K2285" s="3">
        <f>COUNTIF(Expirydates!$B$2:$B$233,Analysis!A2285)</f>
        <v>0</v>
      </c>
      <c r="L2285" s="3">
        <f t="shared" si="143"/>
        <v>18.391551908861697</v>
      </c>
      <c r="M2285" s="3">
        <f>COUNTIF(Expirydates!$C$2:$C$233,Analysis!A2285)</f>
        <v>0</v>
      </c>
    </row>
    <row r="2286" spans="1:13">
      <c r="A2286" s="8">
        <v>38742</v>
      </c>
      <c r="B2286" s="3">
        <v>2908.75</v>
      </c>
      <c r="C2286" s="3">
        <v>2949.1</v>
      </c>
      <c r="D2286" s="3">
        <v>2871.25</v>
      </c>
      <c r="E2286" s="3">
        <v>2940.35</v>
      </c>
      <c r="F2286" s="3">
        <v>97129132</v>
      </c>
      <c r="G2286" s="3">
        <f t="shared" si="141"/>
        <v>18.391551908861697</v>
      </c>
      <c r="H2286" s="3">
        <f t="shared" si="142"/>
        <v>18.023081032355257</v>
      </c>
      <c r="I2286" s="3">
        <f>COUNTIF(Expirydates!$A$2:$A$233,Analysis!A2286)</f>
        <v>1</v>
      </c>
      <c r="J2286" s="20">
        <f t="shared" si="140"/>
        <v>18.023081032355257</v>
      </c>
      <c r="K2286" s="3">
        <f>COUNTIF(Expirydates!$B$2:$B$233,Analysis!A2286)</f>
        <v>0</v>
      </c>
      <c r="L2286" s="3">
        <f t="shared" si="143"/>
        <v>18.023081032355257</v>
      </c>
      <c r="M2286" s="3">
        <f>COUNTIF(Expirydates!$C$2:$C$233,Analysis!A2286)</f>
        <v>0</v>
      </c>
    </row>
    <row r="2287" spans="1:13">
      <c r="A2287" s="8">
        <v>38741</v>
      </c>
      <c r="B2287" s="3">
        <v>2886.35</v>
      </c>
      <c r="C2287" s="3">
        <v>2914.25</v>
      </c>
      <c r="D2287" s="3">
        <v>2885.75</v>
      </c>
      <c r="E2287" s="3">
        <v>2908</v>
      </c>
      <c r="F2287" s="3">
        <v>67193094</v>
      </c>
      <c r="G2287" s="3">
        <f t="shared" si="141"/>
        <v>18.023081032355257</v>
      </c>
      <c r="H2287" s="3">
        <f t="shared" si="142"/>
        <v>17.991872983647134</v>
      </c>
      <c r="I2287" s="3">
        <f>COUNTIF(Expirydates!$A$2:$A$233,Analysis!A2287)</f>
        <v>0</v>
      </c>
      <c r="J2287" s="20">
        <f t="shared" si="140"/>
        <v>17.991872983647134</v>
      </c>
      <c r="K2287" s="3">
        <f>COUNTIF(Expirydates!$B$2:$B$233,Analysis!A2287)</f>
        <v>0</v>
      </c>
      <c r="L2287" s="3">
        <f t="shared" si="143"/>
        <v>17.991872983647134</v>
      </c>
      <c r="M2287" s="3">
        <f>COUNTIF(Expirydates!$C$2:$C$233,Analysis!A2287)</f>
        <v>0</v>
      </c>
    </row>
    <row r="2288" spans="1:13">
      <c r="A2288" s="8">
        <v>38740</v>
      </c>
      <c r="B2288" s="3">
        <v>2900.3</v>
      </c>
      <c r="C2288" s="3">
        <v>2900.3</v>
      </c>
      <c r="D2288" s="3">
        <v>2870.95</v>
      </c>
      <c r="E2288" s="3">
        <v>2884.05</v>
      </c>
      <c r="F2288" s="3">
        <v>65128512</v>
      </c>
      <c r="G2288" s="3">
        <f t="shared" si="141"/>
        <v>17.991872983647134</v>
      </c>
      <c r="H2288" s="3">
        <f t="shared" si="142"/>
        <v>18.115458158892615</v>
      </c>
      <c r="I2288" s="3">
        <f>COUNTIF(Expirydates!$A$2:$A$233,Analysis!A2288)</f>
        <v>0</v>
      </c>
      <c r="J2288" s="20">
        <f t="shared" si="140"/>
        <v>18.115458158892615</v>
      </c>
      <c r="K2288" s="3">
        <f>COUNTIF(Expirydates!$B$2:$B$233,Analysis!A2288)</f>
        <v>0</v>
      </c>
      <c r="L2288" s="3">
        <f t="shared" si="143"/>
        <v>18.115458158892615</v>
      </c>
      <c r="M2288" s="3">
        <f>COUNTIF(Expirydates!$C$2:$C$233,Analysis!A2288)</f>
        <v>0</v>
      </c>
    </row>
    <row r="2289" spans="1:13">
      <c r="A2289" s="8">
        <v>38737</v>
      </c>
      <c r="B2289" s="3">
        <v>2870.8</v>
      </c>
      <c r="C2289" s="3">
        <v>2912.8</v>
      </c>
      <c r="D2289" s="3">
        <v>2870.8</v>
      </c>
      <c r="E2289" s="3">
        <v>2900.95</v>
      </c>
      <c r="F2289" s="3">
        <v>73695932</v>
      </c>
      <c r="G2289" s="3">
        <f t="shared" si="141"/>
        <v>18.115458158892615</v>
      </c>
      <c r="H2289" s="3">
        <f t="shared" si="142"/>
        <v>18.05578717660353</v>
      </c>
      <c r="I2289" s="3">
        <f>COUNTIF(Expirydates!$A$2:$A$233,Analysis!A2289)</f>
        <v>0</v>
      </c>
      <c r="J2289" s="20">
        <f t="shared" si="140"/>
        <v>18.05578717660353</v>
      </c>
      <c r="K2289" s="3">
        <f>COUNTIF(Expirydates!$B$2:$B$233,Analysis!A2289)</f>
        <v>0</v>
      </c>
      <c r="L2289" s="3">
        <f t="shared" si="143"/>
        <v>18.05578717660353</v>
      </c>
      <c r="M2289" s="3">
        <f>COUNTIF(Expirydates!$C$2:$C$233,Analysis!A2289)</f>
        <v>0</v>
      </c>
    </row>
    <row r="2290" spans="1:13">
      <c r="A2290" s="8">
        <v>38736</v>
      </c>
      <c r="B2290" s="3">
        <v>2811.1</v>
      </c>
      <c r="C2290" s="3">
        <v>2875.95</v>
      </c>
      <c r="D2290" s="3">
        <v>2811.1</v>
      </c>
      <c r="E2290" s="3">
        <v>2870.85</v>
      </c>
      <c r="F2290" s="3">
        <v>69427054</v>
      </c>
      <c r="G2290" s="3">
        <f t="shared" si="141"/>
        <v>18.05578717660353</v>
      </c>
      <c r="H2290" s="3">
        <f t="shared" si="142"/>
        <v>18.5950191281846</v>
      </c>
      <c r="I2290" s="3">
        <f>COUNTIF(Expirydates!$A$2:$A$233,Analysis!A2290)</f>
        <v>0</v>
      </c>
      <c r="J2290" s="20">
        <f t="shared" si="140"/>
        <v>18.5950191281846</v>
      </c>
      <c r="K2290" s="3">
        <f>COUNTIF(Expirydates!$B$2:$B$233,Analysis!A2290)</f>
        <v>0</v>
      </c>
      <c r="L2290" s="3">
        <f t="shared" si="143"/>
        <v>18.5950191281846</v>
      </c>
      <c r="M2290" s="3">
        <f>COUNTIF(Expirydates!$C$2:$C$233,Analysis!A2290)</f>
        <v>0</v>
      </c>
    </row>
    <row r="2291" spans="1:13">
      <c r="A2291" s="8">
        <v>38735</v>
      </c>
      <c r="B2291" s="3">
        <v>2809.9</v>
      </c>
      <c r="C2291" s="3">
        <v>2840.1</v>
      </c>
      <c r="D2291" s="3">
        <v>2783.85</v>
      </c>
      <c r="E2291" s="3">
        <v>2809.2</v>
      </c>
      <c r="F2291" s="3">
        <v>119045833</v>
      </c>
      <c r="G2291" s="3">
        <f t="shared" si="141"/>
        <v>18.5950191281846</v>
      </c>
      <c r="H2291" s="3">
        <f t="shared" si="142"/>
        <v>18.370390272885174</v>
      </c>
      <c r="I2291" s="3">
        <f>COUNTIF(Expirydates!$A$2:$A$233,Analysis!A2291)</f>
        <v>0</v>
      </c>
      <c r="J2291" s="20">
        <f t="shared" si="140"/>
        <v>18.370390272885174</v>
      </c>
      <c r="K2291" s="3">
        <f>COUNTIF(Expirydates!$B$2:$B$233,Analysis!A2291)</f>
        <v>0</v>
      </c>
      <c r="L2291" s="3">
        <f t="shared" si="143"/>
        <v>18.370390272885174</v>
      </c>
      <c r="M2291" s="3">
        <f>COUNTIF(Expirydates!$C$2:$C$233,Analysis!A2291)</f>
        <v>1</v>
      </c>
    </row>
    <row r="2292" spans="1:13">
      <c r="A2292" s="8">
        <v>38734</v>
      </c>
      <c r="B2292" s="3">
        <v>2833.8</v>
      </c>
      <c r="C2292" s="3">
        <v>2861.25</v>
      </c>
      <c r="D2292" s="3">
        <v>2820.65</v>
      </c>
      <c r="E2292" s="3">
        <v>2829.1</v>
      </c>
      <c r="F2292" s="3">
        <v>95095316</v>
      </c>
      <c r="G2292" s="3">
        <f t="shared" si="141"/>
        <v>18.370390272885174</v>
      </c>
      <c r="H2292" s="3">
        <f t="shared" si="142"/>
        <v>17.872973390809921</v>
      </c>
      <c r="I2292" s="3">
        <f>COUNTIF(Expirydates!$A$2:$A$233,Analysis!A2292)</f>
        <v>0</v>
      </c>
      <c r="J2292" s="20">
        <f t="shared" si="140"/>
        <v>17.872973390809921</v>
      </c>
      <c r="K2292" s="3">
        <f>COUNTIF(Expirydates!$B$2:$B$233,Analysis!A2292)</f>
        <v>0</v>
      </c>
      <c r="L2292" s="3">
        <f t="shared" si="143"/>
        <v>17.872973390809921</v>
      </c>
      <c r="M2292" s="3">
        <f>COUNTIF(Expirydates!$C$2:$C$233,Analysis!A2292)</f>
        <v>0</v>
      </c>
    </row>
    <row r="2293" spans="1:13">
      <c r="A2293" s="8">
        <v>38733</v>
      </c>
      <c r="B2293" s="3">
        <v>2851.35</v>
      </c>
      <c r="C2293" s="3">
        <v>2855.7</v>
      </c>
      <c r="D2293" s="3">
        <v>2824.05</v>
      </c>
      <c r="E2293" s="3">
        <v>2833.1</v>
      </c>
      <c r="F2293" s="3">
        <v>57827407</v>
      </c>
      <c r="G2293" s="3">
        <f t="shared" si="141"/>
        <v>17.872973390809921</v>
      </c>
      <c r="H2293" s="3">
        <f t="shared" si="142"/>
        <v>18.007787691846865</v>
      </c>
      <c r="I2293" s="3">
        <f>COUNTIF(Expirydates!$A$2:$A$233,Analysis!A2293)</f>
        <v>0</v>
      </c>
      <c r="J2293" s="20">
        <f t="shared" si="140"/>
        <v>18.007787691846865</v>
      </c>
      <c r="K2293" s="3">
        <f>COUNTIF(Expirydates!$B$2:$B$233,Analysis!A2293)</f>
        <v>0</v>
      </c>
      <c r="L2293" s="3">
        <f t="shared" si="143"/>
        <v>18.007787691846865</v>
      </c>
      <c r="M2293" s="3">
        <f>COUNTIF(Expirydates!$C$2:$C$233,Analysis!A2293)</f>
        <v>0</v>
      </c>
    </row>
    <row r="2294" spans="1:13">
      <c r="A2294" s="8">
        <v>38730</v>
      </c>
      <c r="B2294" s="3">
        <v>2851.4</v>
      </c>
      <c r="C2294" s="3">
        <v>2878.35</v>
      </c>
      <c r="D2294" s="3">
        <v>2846.7</v>
      </c>
      <c r="E2294" s="3">
        <v>2850.55</v>
      </c>
      <c r="F2294" s="3">
        <v>66173305</v>
      </c>
      <c r="G2294" s="3">
        <f t="shared" si="141"/>
        <v>18.007787691846865</v>
      </c>
      <c r="H2294" s="3">
        <f t="shared" si="142"/>
        <v>18.339300109987807</v>
      </c>
      <c r="I2294" s="3">
        <f>COUNTIF(Expirydates!$A$2:$A$233,Analysis!A2294)</f>
        <v>0</v>
      </c>
      <c r="J2294" s="20">
        <f t="shared" si="140"/>
        <v>18.339300109987807</v>
      </c>
      <c r="K2294" s="3">
        <f>COUNTIF(Expirydates!$B$2:$B$233,Analysis!A2294)</f>
        <v>0</v>
      </c>
      <c r="L2294" s="3">
        <f t="shared" si="143"/>
        <v>18.339300109987807</v>
      </c>
      <c r="M2294" s="3">
        <f>COUNTIF(Expirydates!$C$2:$C$233,Analysis!A2294)</f>
        <v>0</v>
      </c>
    </row>
    <row r="2295" spans="1:13">
      <c r="A2295" s="8">
        <v>38729</v>
      </c>
      <c r="B2295" s="3">
        <v>2869.35</v>
      </c>
      <c r="C2295" s="3">
        <v>2869.35</v>
      </c>
      <c r="D2295" s="3">
        <v>2824</v>
      </c>
      <c r="E2295" s="3">
        <v>2850.7</v>
      </c>
      <c r="F2295" s="3">
        <v>92184274</v>
      </c>
      <c r="G2295" s="3">
        <f t="shared" si="141"/>
        <v>18.339300109987807</v>
      </c>
      <c r="H2295" s="3">
        <f t="shared" si="142"/>
        <v>18.079907509285206</v>
      </c>
      <c r="I2295" s="3">
        <f>COUNTIF(Expirydates!$A$2:$A$233,Analysis!A2295)</f>
        <v>0</v>
      </c>
      <c r="J2295" s="20">
        <f t="shared" si="140"/>
        <v>18.079907509285206</v>
      </c>
      <c r="K2295" s="3">
        <f>COUNTIF(Expirydates!$B$2:$B$233,Analysis!A2295)</f>
        <v>0</v>
      </c>
      <c r="L2295" s="3">
        <f t="shared" si="143"/>
        <v>18.079907509285206</v>
      </c>
      <c r="M2295" s="3">
        <f>COUNTIF(Expirydates!$C$2:$C$233,Analysis!A2295)</f>
        <v>0</v>
      </c>
    </row>
    <row r="2296" spans="1:13">
      <c r="A2296" s="8">
        <v>38727</v>
      </c>
      <c r="B2296" s="3">
        <v>2910.15</v>
      </c>
      <c r="C2296" s="3">
        <v>2913.05</v>
      </c>
      <c r="D2296" s="3">
        <v>2865.6</v>
      </c>
      <c r="E2296" s="3">
        <v>2870.8</v>
      </c>
      <c r="F2296" s="3">
        <v>71122017</v>
      </c>
      <c r="G2296" s="3">
        <f t="shared" si="141"/>
        <v>18.079907509285206</v>
      </c>
      <c r="H2296" s="3">
        <f t="shared" si="142"/>
        <v>18.130574455461893</v>
      </c>
      <c r="I2296" s="3">
        <f>COUNTIF(Expirydates!$A$2:$A$233,Analysis!A2296)</f>
        <v>0</v>
      </c>
      <c r="J2296" s="20">
        <f t="shared" si="140"/>
        <v>18.130574455461893</v>
      </c>
      <c r="K2296" s="3">
        <f>COUNTIF(Expirydates!$B$2:$B$233,Analysis!A2296)</f>
        <v>0</v>
      </c>
      <c r="L2296" s="3">
        <f t="shared" si="143"/>
        <v>18.130574455461893</v>
      </c>
      <c r="M2296" s="3">
        <f>COUNTIF(Expirydates!$C$2:$C$233,Analysis!A2296)</f>
        <v>0</v>
      </c>
    </row>
    <row r="2297" spans="1:13">
      <c r="A2297" s="8">
        <v>38726</v>
      </c>
      <c r="B2297" s="3">
        <v>2913.35</v>
      </c>
      <c r="C2297" s="3">
        <v>2927.25</v>
      </c>
      <c r="D2297" s="3">
        <v>2898.25</v>
      </c>
      <c r="E2297" s="3">
        <v>2910.1</v>
      </c>
      <c r="F2297" s="3">
        <v>74818404</v>
      </c>
      <c r="G2297" s="3">
        <f t="shared" si="141"/>
        <v>18.130574455461893</v>
      </c>
      <c r="H2297" s="3">
        <f t="shared" si="142"/>
        <v>18.238612495073252</v>
      </c>
      <c r="I2297" s="3">
        <f>COUNTIF(Expirydates!$A$2:$A$233,Analysis!A2297)</f>
        <v>0</v>
      </c>
      <c r="J2297" s="20">
        <f t="shared" si="140"/>
        <v>18.238612495073252</v>
      </c>
      <c r="K2297" s="3">
        <f>COUNTIF(Expirydates!$B$2:$B$233,Analysis!A2297)</f>
        <v>0</v>
      </c>
      <c r="L2297" s="3">
        <f t="shared" si="143"/>
        <v>18.238612495073252</v>
      </c>
      <c r="M2297" s="3">
        <f>COUNTIF(Expirydates!$C$2:$C$233,Analysis!A2297)</f>
        <v>0</v>
      </c>
    </row>
    <row r="2298" spans="1:13">
      <c r="A2298" s="8">
        <v>38723</v>
      </c>
      <c r="B2298" s="3">
        <v>2899.85</v>
      </c>
      <c r="C2298" s="3">
        <v>2921.7</v>
      </c>
      <c r="D2298" s="3">
        <v>2877.25</v>
      </c>
      <c r="E2298" s="3">
        <v>2914</v>
      </c>
      <c r="F2298" s="3">
        <v>83354445</v>
      </c>
      <c r="G2298" s="3">
        <f t="shared" si="141"/>
        <v>18.238612495073252</v>
      </c>
      <c r="H2298" s="3">
        <f t="shared" si="142"/>
        <v>18.065180138779297</v>
      </c>
      <c r="I2298" s="3">
        <f>COUNTIF(Expirydates!$A$2:$A$233,Analysis!A2298)</f>
        <v>0</v>
      </c>
      <c r="J2298" s="20">
        <f t="shared" si="140"/>
        <v>18.065180138779297</v>
      </c>
      <c r="K2298" s="3">
        <f>COUNTIF(Expirydates!$B$2:$B$233,Analysis!A2298)</f>
        <v>0</v>
      </c>
      <c r="L2298" s="3">
        <f t="shared" si="143"/>
        <v>18.065180138779297</v>
      </c>
      <c r="M2298" s="3">
        <f>COUNTIF(Expirydates!$C$2:$C$233,Analysis!A2298)</f>
        <v>0</v>
      </c>
    </row>
    <row r="2299" spans="1:13">
      <c r="A2299" s="8">
        <v>38722</v>
      </c>
      <c r="B2299" s="3">
        <v>2904.45</v>
      </c>
      <c r="C2299" s="3">
        <v>2916.2</v>
      </c>
      <c r="D2299" s="3">
        <v>2884.8</v>
      </c>
      <c r="E2299" s="3">
        <v>2899.85</v>
      </c>
      <c r="F2299" s="3">
        <v>70082252</v>
      </c>
      <c r="G2299" s="3">
        <f t="shared" si="141"/>
        <v>18.065180138779297</v>
      </c>
      <c r="H2299" s="3">
        <f t="shared" si="142"/>
        <v>18.222489271564225</v>
      </c>
      <c r="I2299" s="3">
        <f>COUNTIF(Expirydates!$A$2:$A$233,Analysis!A2299)</f>
        <v>0</v>
      </c>
      <c r="J2299" s="20">
        <f t="shared" si="140"/>
        <v>18.222489271564225</v>
      </c>
      <c r="K2299" s="3">
        <f>COUNTIF(Expirydates!$B$2:$B$233,Analysis!A2299)</f>
        <v>0</v>
      </c>
      <c r="L2299" s="3">
        <f t="shared" si="143"/>
        <v>18.222489271564225</v>
      </c>
      <c r="M2299" s="3">
        <f>COUNTIF(Expirydates!$C$2:$C$233,Analysis!A2299)</f>
        <v>0</v>
      </c>
    </row>
    <row r="2300" spans="1:13">
      <c r="A2300" s="8">
        <v>38721</v>
      </c>
      <c r="B2300" s="3">
        <v>2883</v>
      </c>
      <c r="C2300" s="3">
        <v>2909.35</v>
      </c>
      <c r="D2300" s="3">
        <v>2883</v>
      </c>
      <c r="E2300" s="3">
        <v>2904.4</v>
      </c>
      <c r="F2300" s="3">
        <v>82021279</v>
      </c>
      <c r="G2300" s="3">
        <f t="shared" si="141"/>
        <v>18.222489271564225</v>
      </c>
      <c r="H2300" s="3">
        <f t="shared" si="142"/>
        <v>17.857142274853324</v>
      </c>
      <c r="I2300" s="3">
        <f>COUNTIF(Expirydates!$A$2:$A$233,Analysis!A2300)</f>
        <v>0</v>
      </c>
      <c r="J2300" s="20">
        <f t="shared" si="140"/>
        <v>17.857142274853324</v>
      </c>
      <c r="K2300" s="3">
        <f>COUNTIF(Expirydates!$B$2:$B$233,Analysis!A2300)</f>
        <v>0</v>
      </c>
      <c r="L2300" s="3">
        <f t="shared" si="143"/>
        <v>17.857142274853324</v>
      </c>
      <c r="M2300" s="3">
        <f>COUNTIF(Expirydates!$C$2:$C$233,Analysis!A2300)</f>
        <v>0</v>
      </c>
    </row>
    <row r="2301" spans="1:13">
      <c r="A2301" s="8">
        <v>38720</v>
      </c>
      <c r="B2301" s="3">
        <v>2835.95</v>
      </c>
      <c r="C2301" s="3">
        <v>2887.2</v>
      </c>
      <c r="D2301" s="3">
        <v>2832.05</v>
      </c>
      <c r="E2301" s="3">
        <v>2883.35</v>
      </c>
      <c r="F2301" s="3">
        <v>56919143</v>
      </c>
      <c r="G2301" s="3">
        <f t="shared" si="141"/>
        <v>17.857142274853324</v>
      </c>
      <c r="H2301" s="3">
        <f t="shared" si="142"/>
        <v>17.765260257208247</v>
      </c>
      <c r="I2301" s="3">
        <f>COUNTIF(Expirydates!$A$2:$A$233,Analysis!A2301)</f>
        <v>0</v>
      </c>
      <c r="J2301" s="20">
        <f t="shared" si="140"/>
        <v>17.765260257208247</v>
      </c>
      <c r="K2301" s="3">
        <f>COUNTIF(Expirydates!$B$2:$B$233,Analysis!A2301)</f>
        <v>0</v>
      </c>
      <c r="L2301" s="3">
        <f t="shared" si="143"/>
        <v>17.765260257208247</v>
      </c>
      <c r="M2301" s="3">
        <f>COUNTIF(Expirydates!$C$2:$C$233,Analysis!A2301)</f>
        <v>0</v>
      </c>
    </row>
    <row r="2302" spans="1:13">
      <c r="A2302" s="8">
        <v>38719</v>
      </c>
      <c r="B2302" s="3">
        <v>2836.8</v>
      </c>
      <c r="C2302" s="3">
        <v>2849.45</v>
      </c>
      <c r="D2302" s="3">
        <v>2825.4</v>
      </c>
      <c r="E2302" s="3">
        <v>2835.95</v>
      </c>
      <c r="F2302" s="3">
        <v>51922369</v>
      </c>
      <c r="G2302" s="3">
        <f t="shared" si="141"/>
        <v>17.765260257208247</v>
      </c>
      <c r="H2302" s="3">
        <f t="shared" si="142"/>
        <v>18.146886928304564</v>
      </c>
      <c r="I2302" s="3">
        <f>COUNTIF(Expirydates!$A$2:$A$233,Analysis!A2302)</f>
        <v>0</v>
      </c>
      <c r="J2302" s="20">
        <f t="shared" si="140"/>
        <v>18.146886928304564</v>
      </c>
      <c r="K2302" s="3">
        <f>COUNTIF(Expirydates!$B$2:$B$233,Analysis!A2302)</f>
        <v>0</v>
      </c>
      <c r="L2302" s="3">
        <f t="shared" si="143"/>
        <v>18.146886928304564</v>
      </c>
      <c r="M2302" s="3">
        <f>COUNTIF(Expirydates!$C$2:$C$233,Analysis!A2302)</f>
        <v>0</v>
      </c>
    </row>
    <row r="2303" spans="1:13">
      <c r="A2303" s="8">
        <v>38716</v>
      </c>
      <c r="B2303" s="3">
        <v>2823.95</v>
      </c>
      <c r="C2303" s="3">
        <v>2845.55</v>
      </c>
      <c r="D2303" s="3">
        <v>2812.75</v>
      </c>
      <c r="E2303" s="3">
        <v>2836.55</v>
      </c>
      <c r="F2303" s="3">
        <v>76048886</v>
      </c>
      <c r="G2303" s="3">
        <f t="shared" si="141"/>
        <v>18.146886928304564</v>
      </c>
      <c r="H2303" s="3">
        <f t="shared" si="142"/>
        <v>18.187948921733373</v>
      </c>
      <c r="I2303" s="3">
        <f>COUNTIF(Expirydates!$A$2:$A$233,Analysis!A2303)</f>
        <v>0</v>
      </c>
      <c r="J2303" s="20">
        <f t="shared" si="140"/>
        <v>18.187948921733373</v>
      </c>
      <c r="K2303" s="3">
        <f>COUNTIF(Expirydates!$B$2:$B$233,Analysis!A2303)</f>
        <v>1</v>
      </c>
      <c r="L2303" s="3">
        <f t="shared" si="143"/>
        <v>18.187948921733373</v>
      </c>
      <c r="M2303" s="3">
        <f>COUNTIF(Expirydates!$C$2:$C$233,Analysis!A2303)</f>
        <v>0</v>
      </c>
    </row>
    <row r="2304" spans="1:13">
      <c r="A2304" s="8">
        <v>38715</v>
      </c>
      <c r="B2304" s="3">
        <v>2792.75</v>
      </c>
      <c r="C2304" s="3">
        <v>2829.4</v>
      </c>
      <c r="D2304" s="3">
        <v>2792.75</v>
      </c>
      <c r="E2304" s="3">
        <v>2821.95</v>
      </c>
      <c r="F2304" s="3">
        <v>79236604</v>
      </c>
      <c r="G2304" s="3">
        <f t="shared" si="141"/>
        <v>18.187948921733373</v>
      </c>
      <c r="H2304" s="3">
        <f t="shared" si="142"/>
        <v>18.118611294434032</v>
      </c>
      <c r="I2304" s="3">
        <f>COUNTIF(Expirydates!$A$2:$A$233,Analysis!A2304)</f>
        <v>1</v>
      </c>
      <c r="J2304" s="20">
        <f t="shared" si="140"/>
        <v>18.118611294434032</v>
      </c>
      <c r="K2304" s="3">
        <f>COUNTIF(Expirydates!$B$2:$B$233,Analysis!A2304)</f>
        <v>0</v>
      </c>
      <c r="L2304" s="3">
        <f t="shared" si="143"/>
        <v>18.118611294434032</v>
      </c>
      <c r="M2304" s="3">
        <f>COUNTIF(Expirydates!$C$2:$C$233,Analysis!A2304)</f>
        <v>0</v>
      </c>
    </row>
    <row r="2305" spans="1:13">
      <c r="A2305" s="8">
        <v>38714</v>
      </c>
      <c r="B2305" s="3">
        <v>2806.8</v>
      </c>
      <c r="C2305" s="3">
        <v>2824.3</v>
      </c>
      <c r="D2305" s="3">
        <v>2780</v>
      </c>
      <c r="E2305" s="3">
        <v>2794.05</v>
      </c>
      <c r="F2305" s="3">
        <v>73928672</v>
      </c>
      <c r="G2305" s="3">
        <f t="shared" si="141"/>
        <v>18.118611294434032</v>
      </c>
      <c r="H2305" s="3">
        <f t="shared" si="142"/>
        <v>17.889029310617698</v>
      </c>
      <c r="I2305" s="3">
        <f>COUNTIF(Expirydates!$A$2:$A$233,Analysis!A2305)</f>
        <v>0</v>
      </c>
      <c r="J2305" s="20">
        <f t="shared" si="140"/>
        <v>17.889029310617698</v>
      </c>
      <c r="K2305" s="3">
        <f>COUNTIF(Expirydates!$B$2:$B$233,Analysis!A2305)</f>
        <v>0</v>
      </c>
      <c r="L2305" s="3">
        <f t="shared" si="143"/>
        <v>17.889029310617698</v>
      </c>
      <c r="M2305" s="3">
        <f>COUNTIF(Expirydates!$C$2:$C$233,Analysis!A2305)</f>
        <v>0</v>
      </c>
    </row>
    <row r="2306" spans="1:13">
      <c r="A2306" s="8">
        <v>38713</v>
      </c>
      <c r="B2306" s="3">
        <v>2746.25</v>
      </c>
      <c r="C2306" s="3">
        <v>2812.6</v>
      </c>
      <c r="D2306" s="3">
        <v>2725.7</v>
      </c>
      <c r="E2306" s="3">
        <v>2805.9</v>
      </c>
      <c r="F2306" s="3">
        <v>58763373</v>
      </c>
      <c r="G2306" s="3">
        <f t="shared" si="141"/>
        <v>17.889029310617698</v>
      </c>
      <c r="H2306" s="3">
        <f t="shared" si="142"/>
        <v>17.86705483333003</v>
      </c>
      <c r="I2306" s="3">
        <f>COUNTIF(Expirydates!$A$2:$A$233,Analysis!A2306)</f>
        <v>0</v>
      </c>
      <c r="J2306" s="20">
        <f t="shared" ref="J2306:J2369" si="144">H2306</f>
        <v>17.86705483333003</v>
      </c>
      <c r="K2306" s="3">
        <f>COUNTIF(Expirydates!$B$2:$B$233,Analysis!A2306)</f>
        <v>0</v>
      </c>
      <c r="L2306" s="3">
        <f t="shared" si="143"/>
        <v>17.86705483333003</v>
      </c>
      <c r="M2306" s="3">
        <f>COUNTIF(Expirydates!$C$2:$C$233,Analysis!A2306)</f>
        <v>0</v>
      </c>
    </row>
    <row r="2307" spans="1:13">
      <c r="A2307" s="8">
        <v>38712</v>
      </c>
      <c r="B2307" s="3">
        <v>2804.3</v>
      </c>
      <c r="C2307" s="3">
        <v>2804.3</v>
      </c>
      <c r="D2307" s="3">
        <v>2741.8</v>
      </c>
      <c r="E2307" s="3">
        <v>2749.6</v>
      </c>
      <c r="F2307" s="3">
        <v>57486163</v>
      </c>
      <c r="G2307" s="3">
        <f t="shared" ref="G2306:H2370" si="145">LN(F2307)</f>
        <v>17.86705483333003</v>
      </c>
      <c r="H2307" s="3">
        <f t="shared" ref="H2307:H2370" si="146">LN(F2308)</f>
        <v>17.992589141485805</v>
      </c>
      <c r="I2307" s="3">
        <f>COUNTIF(Expirydates!$A$2:$A$233,Analysis!A2307)</f>
        <v>0</v>
      </c>
      <c r="J2307" s="20">
        <f t="shared" si="144"/>
        <v>17.992589141485805</v>
      </c>
      <c r="K2307" s="3">
        <f>COUNTIF(Expirydates!$B$2:$B$233,Analysis!A2307)</f>
        <v>0</v>
      </c>
      <c r="L2307" s="3">
        <f t="shared" ref="L2307:L2370" si="147">H2307</f>
        <v>17.992589141485805</v>
      </c>
      <c r="M2307" s="3">
        <f>COUNTIF(Expirydates!$C$2:$C$233,Analysis!A2307)</f>
        <v>0</v>
      </c>
    </row>
    <row r="2308" spans="1:13">
      <c r="A2308" s="8">
        <v>38709</v>
      </c>
      <c r="B2308" s="3">
        <v>2835.7</v>
      </c>
      <c r="C2308" s="3">
        <v>2857</v>
      </c>
      <c r="D2308" s="3">
        <v>2799.7</v>
      </c>
      <c r="E2308" s="3">
        <v>2804.85</v>
      </c>
      <c r="F2308" s="3">
        <v>65175171</v>
      </c>
      <c r="G2308" s="3">
        <f t="shared" si="145"/>
        <v>17.992589141485805</v>
      </c>
      <c r="H2308" s="3">
        <f t="shared" si="146"/>
        <v>18.017004110569406</v>
      </c>
      <c r="I2308" s="3">
        <f>COUNTIF(Expirydates!$A$2:$A$233,Analysis!A2308)</f>
        <v>0</v>
      </c>
      <c r="J2308" s="20">
        <f t="shared" si="144"/>
        <v>18.017004110569406</v>
      </c>
      <c r="K2308" s="3">
        <f>COUNTIF(Expirydates!$B$2:$B$233,Analysis!A2308)</f>
        <v>0</v>
      </c>
      <c r="L2308" s="3">
        <f t="shared" si="147"/>
        <v>18.017004110569406</v>
      </c>
      <c r="M2308" s="3">
        <f>COUNTIF(Expirydates!$C$2:$C$233,Analysis!A2308)</f>
        <v>0</v>
      </c>
    </row>
    <row r="2309" spans="1:13">
      <c r="A2309" s="8">
        <v>38708</v>
      </c>
      <c r="B2309" s="3">
        <v>2826.7</v>
      </c>
      <c r="C2309" s="3">
        <v>2846.65</v>
      </c>
      <c r="D2309" s="3">
        <v>2818.65</v>
      </c>
      <c r="E2309" s="3">
        <v>2835.25</v>
      </c>
      <c r="F2309" s="3">
        <v>66786005</v>
      </c>
      <c r="G2309" s="3">
        <f t="shared" si="145"/>
        <v>18.017004110569406</v>
      </c>
      <c r="H2309" s="3">
        <f t="shared" si="146"/>
        <v>18.6311920513775</v>
      </c>
      <c r="I2309" s="3">
        <f>COUNTIF(Expirydates!$A$2:$A$233,Analysis!A2309)</f>
        <v>0</v>
      </c>
      <c r="J2309" s="20">
        <f t="shared" si="144"/>
        <v>18.6311920513775</v>
      </c>
      <c r="K2309" s="3">
        <f>COUNTIF(Expirydates!$B$2:$B$233,Analysis!A2309)</f>
        <v>0</v>
      </c>
      <c r="L2309" s="3">
        <f t="shared" si="147"/>
        <v>18.6311920513775</v>
      </c>
      <c r="M2309" s="3">
        <f>COUNTIF(Expirydates!$C$2:$C$233,Analysis!A2309)</f>
        <v>1</v>
      </c>
    </row>
    <row r="2310" spans="1:13">
      <c r="A2310" s="8">
        <v>38707</v>
      </c>
      <c r="B2310" s="3">
        <v>2826.45</v>
      </c>
      <c r="C2310" s="3">
        <v>2847.3</v>
      </c>
      <c r="D2310" s="3">
        <v>2799.45</v>
      </c>
      <c r="E2310" s="3">
        <v>2822.9</v>
      </c>
      <c r="F2310" s="3">
        <v>123430901</v>
      </c>
      <c r="G2310" s="3">
        <f t="shared" si="145"/>
        <v>18.6311920513775</v>
      </c>
      <c r="H2310" s="3">
        <f t="shared" si="146"/>
        <v>18.132671671375203</v>
      </c>
      <c r="I2310" s="3">
        <f>COUNTIF(Expirydates!$A$2:$A$233,Analysis!A2310)</f>
        <v>0</v>
      </c>
      <c r="J2310" s="20">
        <f t="shared" si="144"/>
        <v>18.132671671375203</v>
      </c>
      <c r="K2310" s="3">
        <f>COUNTIF(Expirydates!$B$2:$B$233,Analysis!A2310)</f>
        <v>0</v>
      </c>
      <c r="L2310" s="3">
        <f t="shared" si="147"/>
        <v>18.132671671375203</v>
      </c>
      <c r="M2310" s="3">
        <f>COUNTIF(Expirydates!$C$2:$C$233,Analysis!A2310)</f>
        <v>0</v>
      </c>
    </row>
    <row r="2311" spans="1:13">
      <c r="A2311" s="8">
        <v>38706</v>
      </c>
      <c r="B2311" s="3">
        <v>2843.15</v>
      </c>
      <c r="C2311" s="3">
        <v>2853.1</v>
      </c>
      <c r="D2311" s="3">
        <v>2815.2</v>
      </c>
      <c r="E2311" s="3">
        <v>2826.2</v>
      </c>
      <c r="F2311" s="3">
        <v>74975479</v>
      </c>
      <c r="G2311" s="3">
        <f t="shared" si="145"/>
        <v>18.132671671375203</v>
      </c>
      <c r="H2311" s="3">
        <f t="shared" si="146"/>
        <v>18.159562481901354</v>
      </c>
      <c r="I2311" s="3">
        <f>COUNTIF(Expirydates!$A$2:$A$233,Analysis!A2311)</f>
        <v>0</v>
      </c>
      <c r="J2311" s="20">
        <f t="shared" si="144"/>
        <v>18.159562481901354</v>
      </c>
      <c r="K2311" s="3">
        <f>COUNTIF(Expirydates!$B$2:$B$233,Analysis!A2311)</f>
        <v>0</v>
      </c>
      <c r="L2311" s="3">
        <f t="shared" si="147"/>
        <v>18.159562481901354</v>
      </c>
      <c r="M2311" s="3">
        <f>COUNTIF(Expirydates!$C$2:$C$233,Analysis!A2311)</f>
        <v>0</v>
      </c>
    </row>
    <row r="2312" spans="1:13">
      <c r="A2312" s="8">
        <v>38705</v>
      </c>
      <c r="B2312" s="3">
        <v>2808.35</v>
      </c>
      <c r="C2312" s="3">
        <v>2846</v>
      </c>
      <c r="D2312" s="3">
        <v>2803.45</v>
      </c>
      <c r="E2312" s="3">
        <v>2842.6</v>
      </c>
      <c r="F2312" s="3">
        <v>77018983</v>
      </c>
      <c r="G2312" s="3">
        <f t="shared" si="145"/>
        <v>18.159562481901354</v>
      </c>
      <c r="H2312" s="3">
        <f t="shared" si="146"/>
        <v>18.295928099399028</v>
      </c>
      <c r="I2312" s="3">
        <f>COUNTIF(Expirydates!$A$2:$A$233,Analysis!A2312)</f>
        <v>0</v>
      </c>
      <c r="J2312" s="20">
        <f t="shared" si="144"/>
        <v>18.295928099399028</v>
      </c>
      <c r="K2312" s="3">
        <f>COUNTIF(Expirydates!$B$2:$B$233,Analysis!A2312)</f>
        <v>0</v>
      </c>
      <c r="L2312" s="3">
        <f t="shared" si="147"/>
        <v>18.295928099399028</v>
      </c>
      <c r="M2312" s="3">
        <f>COUNTIF(Expirydates!$C$2:$C$233,Analysis!A2312)</f>
        <v>0</v>
      </c>
    </row>
    <row r="2313" spans="1:13">
      <c r="A2313" s="8">
        <v>38702</v>
      </c>
      <c r="B2313" s="3">
        <v>2778.65</v>
      </c>
      <c r="C2313" s="3">
        <v>2814.9</v>
      </c>
      <c r="D2313" s="3">
        <v>2766.5</v>
      </c>
      <c r="E2313" s="3">
        <v>2810.15</v>
      </c>
      <c r="F2313" s="3">
        <v>88271522</v>
      </c>
      <c r="G2313" s="3">
        <f t="shared" si="145"/>
        <v>18.295928099399028</v>
      </c>
      <c r="H2313" s="3">
        <f t="shared" si="146"/>
        <v>18.344892126458962</v>
      </c>
      <c r="I2313" s="3">
        <f>COUNTIF(Expirydates!$A$2:$A$233,Analysis!A2313)</f>
        <v>0</v>
      </c>
      <c r="J2313" s="20">
        <f t="shared" si="144"/>
        <v>18.344892126458962</v>
      </c>
      <c r="K2313" s="3">
        <f>COUNTIF(Expirydates!$B$2:$B$233,Analysis!A2313)</f>
        <v>0</v>
      </c>
      <c r="L2313" s="3">
        <f t="shared" si="147"/>
        <v>18.344892126458962</v>
      </c>
      <c r="M2313" s="3">
        <f>COUNTIF(Expirydates!$C$2:$C$233,Analysis!A2313)</f>
        <v>0</v>
      </c>
    </row>
    <row r="2314" spans="1:13">
      <c r="A2314" s="8">
        <v>38701</v>
      </c>
      <c r="B2314" s="3">
        <v>2805.2</v>
      </c>
      <c r="C2314" s="3">
        <v>2821.5</v>
      </c>
      <c r="D2314" s="3">
        <v>2763.35</v>
      </c>
      <c r="E2314" s="3">
        <v>2778.55</v>
      </c>
      <c r="F2314" s="3">
        <v>92701214</v>
      </c>
      <c r="G2314" s="3">
        <f t="shared" si="145"/>
        <v>18.344892126458962</v>
      </c>
      <c r="H2314" s="3">
        <f t="shared" si="146"/>
        <v>18.624810244482191</v>
      </c>
      <c r="I2314" s="3">
        <f>COUNTIF(Expirydates!$A$2:$A$233,Analysis!A2314)</f>
        <v>0</v>
      </c>
      <c r="J2314" s="20">
        <f t="shared" si="144"/>
        <v>18.624810244482191</v>
      </c>
      <c r="K2314" s="3">
        <f>COUNTIF(Expirydates!$B$2:$B$233,Analysis!A2314)</f>
        <v>0</v>
      </c>
      <c r="L2314" s="3">
        <f t="shared" si="147"/>
        <v>18.624810244482191</v>
      </c>
      <c r="M2314" s="3">
        <f>COUNTIF(Expirydates!$C$2:$C$233,Analysis!A2314)</f>
        <v>0</v>
      </c>
    </row>
    <row r="2315" spans="1:13">
      <c r="A2315" s="8">
        <v>38700</v>
      </c>
      <c r="B2315" s="3">
        <v>2812.8</v>
      </c>
      <c r="C2315" s="3">
        <v>2825.65</v>
      </c>
      <c r="D2315" s="3">
        <v>2788.3</v>
      </c>
      <c r="E2315" s="3">
        <v>2804.55</v>
      </c>
      <c r="F2315" s="3">
        <v>122645697</v>
      </c>
      <c r="G2315" s="3">
        <f t="shared" si="145"/>
        <v>18.624810244482191</v>
      </c>
      <c r="H2315" s="3">
        <f t="shared" si="146"/>
        <v>18.349480702743122</v>
      </c>
      <c r="I2315" s="3">
        <f>COUNTIF(Expirydates!$A$2:$A$233,Analysis!A2315)</f>
        <v>0</v>
      </c>
      <c r="J2315" s="20">
        <f t="shared" si="144"/>
        <v>18.349480702743122</v>
      </c>
      <c r="K2315" s="3">
        <f>COUNTIF(Expirydates!$B$2:$B$233,Analysis!A2315)</f>
        <v>0</v>
      </c>
      <c r="L2315" s="3">
        <f t="shared" si="147"/>
        <v>18.349480702743122</v>
      </c>
      <c r="M2315" s="3">
        <f>COUNTIF(Expirydates!$C$2:$C$233,Analysis!A2315)</f>
        <v>0</v>
      </c>
    </row>
    <row r="2316" spans="1:13">
      <c r="A2316" s="8">
        <v>38699</v>
      </c>
      <c r="B2316" s="3">
        <v>2776.8</v>
      </c>
      <c r="C2316" s="3">
        <v>2815.3</v>
      </c>
      <c r="D2316" s="3">
        <v>2764.65</v>
      </c>
      <c r="E2316" s="3">
        <v>2812.3</v>
      </c>
      <c r="F2316" s="3">
        <v>93127558</v>
      </c>
      <c r="G2316" s="3">
        <f t="shared" si="145"/>
        <v>18.349480702743122</v>
      </c>
      <c r="H2316" s="3">
        <f t="shared" si="146"/>
        <v>18.136855716861817</v>
      </c>
      <c r="I2316" s="3">
        <f>COUNTIF(Expirydates!$A$2:$A$233,Analysis!A2316)</f>
        <v>0</v>
      </c>
      <c r="J2316" s="20">
        <f t="shared" si="144"/>
        <v>18.136855716861817</v>
      </c>
      <c r="K2316" s="3">
        <f>COUNTIF(Expirydates!$B$2:$B$233,Analysis!A2316)</f>
        <v>0</v>
      </c>
      <c r="L2316" s="3">
        <f t="shared" si="147"/>
        <v>18.136855716861817</v>
      </c>
      <c r="M2316" s="3">
        <f>COUNTIF(Expirydates!$C$2:$C$233,Analysis!A2316)</f>
        <v>0</v>
      </c>
    </row>
    <row r="2317" spans="1:13">
      <c r="A2317" s="8">
        <v>38698</v>
      </c>
      <c r="B2317" s="3">
        <v>2756.4</v>
      </c>
      <c r="C2317" s="3">
        <v>2789.35</v>
      </c>
      <c r="D2317" s="3">
        <v>2756.4</v>
      </c>
      <c r="E2317" s="3">
        <v>2776.2</v>
      </c>
      <c r="F2317" s="3">
        <v>75289837</v>
      </c>
      <c r="G2317" s="3">
        <f t="shared" si="145"/>
        <v>18.136855716861817</v>
      </c>
      <c r="H2317" s="3">
        <f t="shared" si="146"/>
        <v>18.152480253803283</v>
      </c>
      <c r="I2317" s="3">
        <f>COUNTIF(Expirydates!$A$2:$A$233,Analysis!A2317)</f>
        <v>0</v>
      </c>
      <c r="J2317" s="20">
        <f t="shared" si="144"/>
        <v>18.152480253803283</v>
      </c>
      <c r="K2317" s="3">
        <f>COUNTIF(Expirydates!$B$2:$B$233,Analysis!A2317)</f>
        <v>0</v>
      </c>
      <c r="L2317" s="3">
        <f t="shared" si="147"/>
        <v>18.152480253803283</v>
      </c>
      <c r="M2317" s="3">
        <f>COUNTIF(Expirydates!$C$2:$C$233,Analysis!A2317)</f>
        <v>0</v>
      </c>
    </row>
    <row r="2318" spans="1:13">
      <c r="A2318" s="8">
        <v>38695</v>
      </c>
      <c r="B2318" s="3">
        <v>2706.75</v>
      </c>
      <c r="C2318" s="3">
        <v>2761.1</v>
      </c>
      <c r="D2318" s="3">
        <v>2698</v>
      </c>
      <c r="E2318" s="3">
        <v>2756.45</v>
      </c>
      <c r="F2318" s="3">
        <v>76475444</v>
      </c>
      <c r="G2318" s="3">
        <f t="shared" si="145"/>
        <v>18.152480253803283</v>
      </c>
      <c r="H2318" s="3">
        <f t="shared" si="146"/>
        <v>18.066387347590883</v>
      </c>
      <c r="I2318" s="3">
        <f>COUNTIF(Expirydates!$A$2:$A$233,Analysis!A2318)</f>
        <v>0</v>
      </c>
      <c r="J2318" s="20">
        <f t="shared" si="144"/>
        <v>18.066387347590883</v>
      </c>
      <c r="K2318" s="3">
        <f>COUNTIF(Expirydates!$B$2:$B$233,Analysis!A2318)</f>
        <v>0</v>
      </c>
      <c r="L2318" s="3">
        <f t="shared" si="147"/>
        <v>18.066387347590883</v>
      </c>
      <c r="M2318" s="3">
        <f>COUNTIF(Expirydates!$C$2:$C$233,Analysis!A2318)</f>
        <v>0</v>
      </c>
    </row>
    <row r="2319" spans="1:13">
      <c r="A2319" s="8">
        <v>38694</v>
      </c>
      <c r="B2319" s="3">
        <v>2694.95</v>
      </c>
      <c r="C2319" s="3">
        <v>2711.6</v>
      </c>
      <c r="D2319" s="3">
        <v>2673.5</v>
      </c>
      <c r="E2319" s="3">
        <v>2706.7</v>
      </c>
      <c r="F2319" s="3">
        <v>70166907</v>
      </c>
      <c r="G2319" s="3">
        <f t="shared" si="145"/>
        <v>18.066387347590883</v>
      </c>
      <c r="H2319" s="3">
        <f t="shared" si="146"/>
        <v>18.013484748722995</v>
      </c>
      <c r="I2319" s="3">
        <f>COUNTIF(Expirydates!$A$2:$A$233,Analysis!A2319)</f>
        <v>0</v>
      </c>
      <c r="J2319" s="20">
        <f t="shared" si="144"/>
        <v>18.013484748722995</v>
      </c>
      <c r="K2319" s="3">
        <f>COUNTIF(Expirydates!$B$2:$B$233,Analysis!A2319)</f>
        <v>0</v>
      </c>
      <c r="L2319" s="3">
        <f t="shared" si="147"/>
        <v>18.013484748722995</v>
      </c>
      <c r="M2319" s="3">
        <f>COUNTIF(Expirydates!$C$2:$C$233,Analysis!A2319)</f>
        <v>0</v>
      </c>
    </row>
    <row r="2320" spans="1:13">
      <c r="A2320" s="8">
        <v>38693</v>
      </c>
      <c r="B2320" s="3">
        <v>2662.3</v>
      </c>
      <c r="C2320" s="3">
        <v>2697.1</v>
      </c>
      <c r="D2320" s="3">
        <v>2662.3</v>
      </c>
      <c r="E2320" s="3">
        <v>2693</v>
      </c>
      <c r="F2320" s="3">
        <v>66551374</v>
      </c>
      <c r="G2320" s="3">
        <f t="shared" si="145"/>
        <v>18.013484748722995</v>
      </c>
      <c r="H2320" s="3">
        <f t="shared" si="146"/>
        <v>17.851763983260163</v>
      </c>
      <c r="I2320" s="3">
        <f>COUNTIF(Expirydates!$A$2:$A$233,Analysis!A2320)</f>
        <v>0</v>
      </c>
      <c r="J2320" s="20">
        <f t="shared" si="144"/>
        <v>17.851763983260163</v>
      </c>
      <c r="K2320" s="3">
        <f>COUNTIF(Expirydates!$B$2:$B$233,Analysis!A2320)</f>
        <v>0</v>
      </c>
      <c r="L2320" s="3">
        <f t="shared" si="147"/>
        <v>17.851763983260163</v>
      </c>
      <c r="M2320" s="3">
        <f>COUNTIF(Expirydates!$C$2:$C$233,Analysis!A2320)</f>
        <v>0</v>
      </c>
    </row>
    <row r="2321" spans="1:13">
      <c r="A2321" s="8">
        <v>38692</v>
      </c>
      <c r="B2321" s="3">
        <v>2661.4</v>
      </c>
      <c r="C2321" s="3">
        <v>2694.4</v>
      </c>
      <c r="D2321" s="3">
        <v>2647.35</v>
      </c>
      <c r="E2321" s="3">
        <v>2662.3</v>
      </c>
      <c r="F2321" s="3">
        <v>56613837</v>
      </c>
      <c r="G2321" s="3">
        <f t="shared" si="145"/>
        <v>17.851763983260163</v>
      </c>
      <c r="H2321" s="3">
        <f t="shared" si="146"/>
        <v>17.953551491724127</v>
      </c>
      <c r="I2321" s="3">
        <f>COUNTIF(Expirydates!$A$2:$A$233,Analysis!A2321)</f>
        <v>0</v>
      </c>
      <c r="J2321" s="20">
        <f t="shared" si="144"/>
        <v>17.953551491724127</v>
      </c>
      <c r="K2321" s="3">
        <f>COUNTIF(Expirydates!$B$2:$B$233,Analysis!A2321)</f>
        <v>0</v>
      </c>
      <c r="L2321" s="3">
        <f t="shared" si="147"/>
        <v>17.953551491724127</v>
      </c>
      <c r="M2321" s="3">
        <f>COUNTIF(Expirydates!$C$2:$C$233,Analysis!A2321)</f>
        <v>0</v>
      </c>
    </row>
    <row r="2322" spans="1:13">
      <c r="A2322" s="8">
        <v>38691</v>
      </c>
      <c r="B2322" s="3">
        <v>2697.6</v>
      </c>
      <c r="C2322" s="3">
        <v>2710.65</v>
      </c>
      <c r="D2322" s="3">
        <v>2654.35</v>
      </c>
      <c r="E2322" s="3">
        <v>2660.5</v>
      </c>
      <c r="F2322" s="3">
        <v>62679907</v>
      </c>
      <c r="G2322" s="3">
        <f t="shared" si="145"/>
        <v>17.953551491724127</v>
      </c>
      <c r="H2322" s="3">
        <f t="shared" si="146"/>
        <v>18.194968609150198</v>
      </c>
      <c r="I2322" s="3">
        <f>COUNTIF(Expirydates!$A$2:$A$233,Analysis!A2322)</f>
        <v>0</v>
      </c>
      <c r="J2322" s="20">
        <f t="shared" si="144"/>
        <v>18.194968609150198</v>
      </c>
      <c r="K2322" s="3">
        <f>COUNTIF(Expirydates!$B$2:$B$233,Analysis!A2322)</f>
        <v>0</v>
      </c>
      <c r="L2322" s="3">
        <f t="shared" si="147"/>
        <v>18.194968609150198</v>
      </c>
      <c r="M2322" s="3">
        <f>COUNTIF(Expirydates!$C$2:$C$233,Analysis!A2322)</f>
        <v>0</v>
      </c>
    </row>
    <row r="2323" spans="1:13">
      <c r="A2323" s="8">
        <v>38688</v>
      </c>
      <c r="B2323" s="3">
        <v>2699.55</v>
      </c>
      <c r="C2323" s="3">
        <v>2730.7</v>
      </c>
      <c r="D2323" s="3">
        <v>2691.5</v>
      </c>
      <c r="E2323" s="3">
        <v>2697.95</v>
      </c>
      <c r="F2323" s="3">
        <v>79794777</v>
      </c>
      <c r="G2323" s="3">
        <f t="shared" si="145"/>
        <v>18.194968609150198</v>
      </c>
      <c r="H2323" s="3">
        <f t="shared" si="146"/>
        <v>18.120228343523845</v>
      </c>
      <c r="I2323" s="3">
        <f>COUNTIF(Expirydates!$A$2:$A$233,Analysis!A2323)</f>
        <v>0</v>
      </c>
      <c r="J2323" s="20">
        <f t="shared" si="144"/>
        <v>18.120228343523845</v>
      </c>
      <c r="K2323" s="3">
        <f>COUNTIF(Expirydates!$B$2:$B$233,Analysis!A2323)</f>
        <v>0</v>
      </c>
      <c r="L2323" s="3">
        <f t="shared" si="147"/>
        <v>18.120228343523845</v>
      </c>
      <c r="M2323" s="3">
        <f>COUNTIF(Expirydates!$C$2:$C$233,Analysis!A2323)</f>
        <v>0</v>
      </c>
    </row>
    <row r="2324" spans="1:13">
      <c r="A2324" s="8">
        <v>38687</v>
      </c>
      <c r="B2324" s="3">
        <v>2651.6</v>
      </c>
      <c r="C2324" s="3">
        <v>2705</v>
      </c>
      <c r="D2324" s="3">
        <v>2641.95</v>
      </c>
      <c r="E2324" s="3">
        <v>2698.95</v>
      </c>
      <c r="F2324" s="3">
        <v>74048315</v>
      </c>
      <c r="G2324" s="3">
        <f t="shared" si="145"/>
        <v>18.120228343523845</v>
      </c>
      <c r="H2324" s="3">
        <f t="shared" si="146"/>
        <v>18.222593885284802</v>
      </c>
      <c r="I2324" s="3">
        <f>COUNTIF(Expirydates!$A$2:$A$233,Analysis!A2324)</f>
        <v>0</v>
      </c>
      <c r="J2324" s="20">
        <f t="shared" si="144"/>
        <v>18.222593885284802</v>
      </c>
      <c r="K2324" s="3">
        <f>COUNTIF(Expirydates!$B$2:$B$233,Analysis!A2324)</f>
        <v>0</v>
      </c>
      <c r="L2324" s="3">
        <f t="shared" si="147"/>
        <v>18.222593885284802</v>
      </c>
      <c r="M2324" s="3">
        <f>COUNTIF(Expirydates!$C$2:$C$233,Analysis!A2324)</f>
        <v>0</v>
      </c>
    </row>
    <row r="2325" spans="1:13">
      <c r="A2325" s="8">
        <v>38686</v>
      </c>
      <c r="B2325" s="3">
        <v>2698.1</v>
      </c>
      <c r="C2325" s="3">
        <v>2727.05</v>
      </c>
      <c r="D2325" s="3">
        <v>2647.1</v>
      </c>
      <c r="E2325" s="3">
        <v>2652.25</v>
      </c>
      <c r="F2325" s="3">
        <v>82029860</v>
      </c>
      <c r="G2325" s="3">
        <f t="shared" si="145"/>
        <v>18.222593885284802</v>
      </c>
      <c r="H2325" s="3">
        <f t="shared" si="146"/>
        <v>18.179652994479479</v>
      </c>
      <c r="I2325" s="3">
        <f>COUNTIF(Expirydates!$A$2:$A$233,Analysis!A2325)</f>
        <v>0</v>
      </c>
      <c r="J2325" s="20">
        <f t="shared" si="144"/>
        <v>18.179652994479479</v>
      </c>
      <c r="K2325" s="3">
        <f>COUNTIF(Expirydates!$B$2:$B$233,Analysis!A2325)</f>
        <v>0</v>
      </c>
      <c r="L2325" s="3">
        <f t="shared" si="147"/>
        <v>18.179652994479479</v>
      </c>
      <c r="M2325" s="3">
        <f>COUNTIF(Expirydates!$C$2:$C$233,Analysis!A2325)</f>
        <v>0</v>
      </c>
    </row>
    <row r="2326" spans="1:13">
      <c r="A2326" s="8">
        <v>38685</v>
      </c>
      <c r="B2326" s="3">
        <v>2712.35</v>
      </c>
      <c r="C2326" s="3">
        <v>2713.9</v>
      </c>
      <c r="D2326" s="3">
        <v>2679.9</v>
      </c>
      <c r="E2326" s="3">
        <v>2698.3</v>
      </c>
      <c r="F2326" s="3">
        <v>78581982</v>
      </c>
      <c r="G2326" s="3">
        <f t="shared" si="145"/>
        <v>18.179652994479479</v>
      </c>
      <c r="H2326" s="3">
        <f t="shared" si="146"/>
        <v>18.242192450806705</v>
      </c>
      <c r="I2326" s="3">
        <f>COUNTIF(Expirydates!$A$2:$A$233,Analysis!A2326)</f>
        <v>0</v>
      </c>
      <c r="J2326" s="20">
        <f t="shared" si="144"/>
        <v>18.242192450806705</v>
      </c>
      <c r="K2326" s="3">
        <f>COUNTIF(Expirydates!$B$2:$B$233,Analysis!A2326)</f>
        <v>0</v>
      </c>
      <c r="L2326" s="3">
        <f t="shared" si="147"/>
        <v>18.242192450806705</v>
      </c>
      <c r="M2326" s="3">
        <f>COUNTIF(Expirydates!$C$2:$C$233,Analysis!A2326)</f>
        <v>0</v>
      </c>
    </row>
    <row r="2327" spans="1:13">
      <c r="A2327" s="8">
        <v>38684</v>
      </c>
      <c r="B2327" s="3">
        <v>2683.6</v>
      </c>
      <c r="C2327" s="3">
        <v>2717.15</v>
      </c>
      <c r="D2327" s="3">
        <v>2682.65</v>
      </c>
      <c r="E2327" s="3">
        <v>2712</v>
      </c>
      <c r="F2327" s="3">
        <v>83653385</v>
      </c>
      <c r="G2327" s="3">
        <f t="shared" si="145"/>
        <v>18.242192450806705</v>
      </c>
      <c r="H2327" s="3">
        <f t="shared" si="146"/>
        <v>17.055559521529112</v>
      </c>
      <c r="I2327" s="3">
        <f>COUNTIF(Expirydates!$A$2:$A$233,Analysis!A2327)</f>
        <v>0</v>
      </c>
      <c r="J2327" s="20">
        <f t="shared" si="144"/>
        <v>17.055559521529112</v>
      </c>
      <c r="K2327" s="3">
        <f>COUNTIF(Expirydates!$B$2:$B$233,Analysis!A2327)</f>
        <v>0</v>
      </c>
      <c r="L2327" s="3">
        <f t="shared" si="147"/>
        <v>17.055559521529112</v>
      </c>
      <c r="M2327" s="3">
        <f>COUNTIF(Expirydates!$C$2:$C$233,Analysis!A2327)</f>
        <v>0</v>
      </c>
    </row>
    <row r="2328" spans="1:13">
      <c r="A2328" s="8">
        <v>38682</v>
      </c>
      <c r="B2328" s="3">
        <v>2664.85</v>
      </c>
      <c r="C2328" s="3">
        <v>2686.5</v>
      </c>
      <c r="D2328" s="3">
        <v>2664.7</v>
      </c>
      <c r="E2328" s="3">
        <v>2683.45</v>
      </c>
      <c r="F2328" s="3">
        <v>25534972</v>
      </c>
      <c r="G2328" s="3">
        <f t="shared" si="145"/>
        <v>17.055559521529112</v>
      </c>
      <c r="H2328" s="3">
        <f t="shared" si="146"/>
        <v>18.13252381210604</v>
      </c>
      <c r="I2328" s="3">
        <f>COUNTIF(Expirydates!$A$2:$A$233,Analysis!A2328)</f>
        <v>0</v>
      </c>
      <c r="J2328" s="20">
        <f t="shared" si="144"/>
        <v>18.13252381210604</v>
      </c>
      <c r="K2328" s="3">
        <f>COUNTIF(Expirydates!$B$2:$B$233,Analysis!A2328)</f>
        <v>0</v>
      </c>
      <c r="L2328" s="3">
        <f t="shared" si="147"/>
        <v>18.13252381210604</v>
      </c>
      <c r="M2328" s="3">
        <f>COUNTIF(Expirydates!$C$2:$C$233,Analysis!A2328)</f>
        <v>0</v>
      </c>
    </row>
    <row r="2329" spans="1:13">
      <c r="A2329" s="8">
        <v>38681</v>
      </c>
      <c r="B2329" s="3">
        <v>2635.35</v>
      </c>
      <c r="C2329" s="3">
        <v>2668.9</v>
      </c>
      <c r="D2329" s="3">
        <v>2633.75</v>
      </c>
      <c r="E2329" s="3">
        <v>2664.3</v>
      </c>
      <c r="F2329" s="3">
        <v>74964394</v>
      </c>
      <c r="G2329" s="3">
        <f t="shared" si="145"/>
        <v>18.13252381210604</v>
      </c>
      <c r="H2329" s="3">
        <f t="shared" si="146"/>
        <v>18.404556859974846</v>
      </c>
      <c r="I2329" s="3">
        <f>COUNTIF(Expirydates!$A$2:$A$233,Analysis!A2329)</f>
        <v>0</v>
      </c>
      <c r="J2329" s="20">
        <f t="shared" si="144"/>
        <v>18.404556859974846</v>
      </c>
      <c r="K2329" s="3">
        <f>COUNTIF(Expirydates!$B$2:$B$233,Analysis!A2329)</f>
        <v>1</v>
      </c>
      <c r="L2329" s="3">
        <f t="shared" si="147"/>
        <v>18.404556859974846</v>
      </c>
      <c r="M2329" s="3">
        <f>COUNTIF(Expirydates!$C$2:$C$233,Analysis!A2329)</f>
        <v>0</v>
      </c>
    </row>
    <row r="2330" spans="1:13">
      <c r="A2330" s="8">
        <v>38680</v>
      </c>
      <c r="B2330" s="3">
        <v>2608.9</v>
      </c>
      <c r="C2330" s="3">
        <v>2643.7</v>
      </c>
      <c r="D2330" s="3">
        <v>2608.6999999999998</v>
      </c>
      <c r="E2330" s="3">
        <v>2635</v>
      </c>
      <c r="F2330" s="3">
        <v>98400541</v>
      </c>
      <c r="G2330" s="3">
        <f t="shared" si="145"/>
        <v>18.404556859974846</v>
      </c>
      <c r="H2330" s="3">
        <f t="shared" si="146"/>
        <v>18.075943673489505</v>
      </c>
      <c r="I2330" s="3">
        <f>COUNTIF(Expirydates!$A$2:$A$233,Analysis!A2330)</f>
        <v>1</v>
      </c>
      <c r="J2330" s="20">
        <f t="shared" si="144"/>
        <v>18.075943673489505</v>
      </c>
      <c r="K2330" s="3">
        <f>COUNTIF(Expirydates!$B$2:$B$233,Analysis!A2330)</f>
        <v>0</v>
      </c>
      <c r="L2330" s="3">
        <f t="shared" si="147"/>
        <v>18.075943673489505</v>
      </c>
      <c r="M2330" s="3">
        <f>COUNTIF(Expirydates!$C$2:$C$233,Analysis!A2330)</f>
        <v>0</v>
      </c>
    </row>
    <row r="2331" spans="1:13">
      <c r="A2331" s="8">
        <v>38679</v>
      </c>
      <c r="B2331" s="3">
        <v>2572.85</v>
      </c>
      <c r="C2331" s="3">
        <v>2613.4</v>
      </c>
      <c r="D2331" s="3">
        <v>2563.1</v>
      </c>
      <c r="E2331" s="3">
        <v>2608.6</v>
      </c>
      <c r="F2331" s="3">
        <v>70840659</v>
      </c>
      <c r="G2331" s="3">
        <f t="shared" si="145"/>
        <v>18.075943673489505</v>
      </c>
      <c r="H2331" s="3">
        <f t="shared" si="146"/>
        <v>18.029588267952324</v>
      </c>
      <c r="I2331" s="3">
        <f>COUNTIF(Expirydates!$A$2:$A$233,Analysis!A2331)</f>
        <v>0</v>
      </c>
      <c r="J2331" s="20">
        <f t="shared" si="144"/>
        <v>18.029588267952324</v>
      </c>
      <c r="K2331" s="3">
        <f>COUNTIF(Expirydates!$B$2:$B$233,Analysis!A2331)</f>
        <v>0</v>
      </c>
      <c r="L2331" s="3">
        <f t="shared" si="147"/>
        <v>18.029588267952324</v>
      </c>
      <c r="M2331" s="3">
        <f>COUNTIF(Expirydates!$C$2:$C$233,Analysis!A2331)</f>
        <v>0</v>
      </c>
    </row>
    <row r="2332" spans="1:13">
      <c r="A2332" s="8">
        <v>38678</v>
      </c>
      <c r="B2332" s="3">
        <v>2603.25</v>
      </c>
      <c r="C2332" s="3">
        <v>2614</v>
      </c>
      <c r="D2332" s="3">
        <v>2567.0500000000002</v>
      </c>
      <c r="E2332" s="3">
        <v>2572.85</v>
      </c>
      <c r="F2332" s="3">
        <v>67631761</v>
      </c>
      <c r="G2332" s="3">
        <f t="shared" si="145"/>
        <v>18.029588267952324</v>
      </c>
      <c r="H2332" s="3">
        <f t="shared" si="146"/>
        <v>18.130260312281617</v>
      </c>
      <c r="I2332" s="3">
        <f>COUNTIF(Expirydates!$A$2:$A$233,Analysis!A2332)</f>
        <v>0</v>
      </c>
      <c r="J2332" s="20">
        <f t="shared" si="144"/>
        <v>18.130260312281617</v>
      </c>
      <c r="K2332" s="3">
        <f>COUNTIF(Expirydates!$B$2:$B$233,Analysis!A2332)</f>
        <v>0</v>
      </c>
      <c r="L2332" s="3">
        <f t="shared" si="147"/>
        <v>18.130260312281617</v>
      </c>
      <c r="M2332" s="3">
        <f>COUNTIF(Expirydates!$C$2:$C$233,Analysis!A2332)</f>
        <v>0</v>
      </c>
    </row>
    <row r="2333" spans="1:13">
      <c r="A2333" s="8">
        <v>38677</v>
      </c>
      <c r="B2333" s="3">
        <v>2620.1</v>
      </c>
      <c r="C2333" s="3">
        <v>2626.4</v>
      </c>
      <c r="D2333" s="3">
        <v>2591.75</v>
      </c>
      <c r="E2333" s="3">
        <v>2602.5</v>
      </c>
      <c r="F2333" s="3">
        <v>74794904</v>
      </c>
      <c r="G2333" s="3">
        <f t="shared" si="145"/>
        <v>18.130260312281617</v>
      </c>
      <c r="H2333" s="3">
        <f t="shared" si="146"/>
        <v>18.218454076370978</v>
      </c>
      <c r="I2333" s="3">
        <f>COUNTIF(Expirydates!$A$2:$A$233,Analysis!A2333)</f>
        <v>0</v>
      </c>
      <c r="J2333" s="20">
        <f t="shared" si="144"/>
        <v>18.218454076370978</v>
      </c>
      <c r="K2333" s="3">
        <f>COUNTIF(Expirydates!$B$2:$B$233,Analysis!A2333)</f>
        <v>0</v>
      </c>
      <c r="L2333" s="3">
        <f t="shared" si="147"/>
        <v>18.218454076370978</v>
      </c>
      <c r="M2333" s="3">
        <f>COUNTIF(Expirydates!$C$2:$C$233,Analysis!A2333)</f>
        <v>0</v>
      </c>
    </row>
    <row r="2334" spans="1:13">
      <c r="A2334" s="8">
        <v>38674</v>
      </c>
      <c r="B2334" s="3">
        <v>2604</v>
      </c>
      <c r="C2334" s="3">
        <v>2632.35</v>
      </c>
      <c r="D2334" s="3">
        <v>2595.15</v>
      </c>
      <c r="E2334" s="3">
        <v>2620.0500000000002</v>
      </c>
      <c r="F2334" s="3">
        <v>81690974</v>
      </c>
      <c r="G2334" s="3">
        <f t="shared" si="145"/>
        <v>18.218454076370978</v>
      </c>
      <c r="H2334" s="3">
        <f t="shared" si="146"/>
        <v>18.011867186038117</v>
      </c>
      <c r="I2334" s="3">
        <f>COUNTIF(Expirydates!$A$2:$A$233,Analysis!A2334)</f>
        <v>0</v>
      </c>
      <c r="J2334" s="20">
        <f t="shared" si="144"/>
        <v>18.011867186038117</v>
      </c>
      <c r="K2334" s="3">
        <f>COUNTIF(Expirydates!$B$2:$B$233,Analysis!A2334)</f>
        <v>0</v>
      </c>
      <c r="L2334" s="3">
        <f t="shared" si="147"/>
        <v>18.011867186038117</v>
      </c>
      <c r="M2334" s="3">
        <f>COUNTIF(Expirydates!$C$2:$C$233,Analysis!A2334)</f>
        <v>0</v>
      </c>
    </row>
    <row r="2335" spans="1:13">
      <c r="A2335" s="8">
        <v>38673</v>
      </c>
      <c r="B2335" s="3">
        <v>2558.4499999999998</v>
      </c>
      <c r="C2335" s="3">
        <v>2608.85</v>
      </c>
      <c r="D2335" s="3">
        <v>2558.4499999999998</v>
      </c>
      <c r="E2335" s="3">
        <v>2603.9499999999998</v>
      </c>
      <c r="F2335" s="3">
        <v>66443810</v>
      </c>
      <c r="G2335" s="3">
        <f t="shared" si="145"/>
        <v>18.011867186038117</v>
      </c>
      <c r="H2335" s="3">
        <f t="shared" si="146"/>
        <v>17.904994342390477</v>
      </c>
      <c r="I2335" s="3">
        <f>COUNTIF(Expirydates!$A$2:$A$233,Analysis!A2335)</f>
        <v>0</v>
      </c>
      <c r="J2335" s="20">
        <f t="shared" si="144"/>
        <v>17.904994342390477</v>
      </c>
      <c r="K2335" s="3">
        <f>COUNTIF(Expirydates!$B$2:$B$233,Analysis!A2335)</f>
        <v>0</v>
      </c>
      <c r="L2335" s="3">
        <f t="shared" si="147"/>
        <v>17.904994342390477</v>
      </c>
      <c r="M2335" s="3">
        <f>COUNTIF(Expirydates!$C$2:$C$233,Analysis!A2335)</f>
        <v>1</v>
      </c>
    </row>
    <row r="2336" spans="1:13">
      <c r="A2336" s="8">
        <v>38672</v>
      </c>
      <c r="B2336" s="3">
        <v>2559.4499999999998</v>
      </c>
      <c r="C2336" s="3">
        <v>2585.9499999999998</v>
      </c>
      <c r="D2336" s="3">
        <v>2559.4499999999998</v>
      </c>
      <c r="E2336" s="3">
        <v>2582.75</v>
      </c>
      <c r="F2336" s="3">
        <v>59709061</v>
      </c>
      <c r="G2336" s="3">
        <f t="shared" si="145"/>
        <v>17.904994342390477</v>
      </c>
      <c r="H2336" s="3">
        <f t="shared" si="146"/>
        <v>18.068451417880439</v>
      </c>
      <c r="I2336" s="3">
        <f>COUNTIF(Expirydates!$A$2:$A$233,Analysis!A2336)</f>
        <v>0</v>
      </c>
      <c r="J2336" s="20">
        <f t="shared" si="144"/>
        <v>18.068451417880439</v>
      </c>
      <c r="K2336" s="3">
        <f>COUNTIF(Expirydates!$B$2:$B$233,Analysis!A2336)</f>
        <v>0</v>
      </c>
      <c r="L2336" s="3">
        <f t="shared" si="147"/>
        <v>18.068451417880439</v>
      </c>
      <c r="M2336" s="3">
        <f>COUNTIF(Expirydates!$C$2:$C$233,Analysis!A2336)</f>
        <v>0</v>
      </c>
    </row>
    <row r="2337" spans="1:13">
      <c r="A2337" s="8">
        <v>38670</v>
      </c>
      <c r="B2337" s="3">
        <v>2548.5500000000002</v>
      </c>
      <c r="C2337" s="3">
        <v>2576.9499999999998</v>
      </c>
      <c r="D2337" s="3">
        <v>2534.4</v>
      </c>
      <c r="E2337" s="3">
        <v>2558.6999999999998</v>
      </c>
      <c r="F2337" s="3">
        <v>70311886</v>
      </c>
      <c r="G2337" s="3">
        <f t="shared" si="145"/>
        <v>18.068451417880439</v>
      </c>
      <c r="H2337" s="3">
        <f t="shared" si="146"/>
        <v>18.098614644831869</v>
      </c>
      <c r="I2337" s="3">
        <f>COUNTIF(Expirydates!$A$2:$A$233,Analysis!A2337)</f>
        <v>0</v>
      </c>
      <c r="J2337" s="20">
        <f t="shared" si="144"/>
        <v>18.098614644831869</v>
      </c>
      <c r="K2337" s="3">
        <f>COUNTIF(Expirydates!$B$2:$B$233,Analysis!A2337)</f>
        <v>0</v>
      </c>
      <c r="L2337" s="3">
        <f t="shared" si="147"/>
        <v>18.098614644831869</v>
      </c>
      <c r="M2337" s="3">
        <f>COUNTIF(Expirydates!$C$2:$C$233,Analysis!A2337)</f>
        <v>0</v>
      </c>
    </row>
    <row r="2338" spans="1:13">
      <c r="A2338" s="8">
        <v>38667</v>
      </c>
      <c r="B2338" s="3">
        <v>2500.85</v>
      </c>
      <c r="C2338" s="3">
        <v>2551.4</v>
      </c>
      <c r="D2338" s="3">
        <v>2500.85</v>
      </c>
      <c r="E2338" s="3">
        <v>2548.65</v>
      </c>
      <c r="F2338" s="3">
        <v>72465029</v>
      </c>
      <c r="G2338" s="3">
        <f t="shared" si="145"/>
        <v>18.098614644831869</v>
      </c>
      <c r="H2338" s="3">
        <f t="shared" si="146"/>
        <v>17.988624617671704</v>
      </c>
      <c r="I2338" s="3">
        <f>COUNTIF(Expirydates!$A$2:$A$233,Analysis!A2338)</f>
        <v>0</v>
      </c>
      <c r="J2338" s="20">
        <f t="shared" si="144"/>
        <v>17.988624617671704</v>
      </c>
      <c r="K2338" s="3">
        <f>COUNTIF(Expirydates!$B$2:$B$233,Analysis!A2338)</f>
        <v>0</v>
      </c>
      <c r="L2338" s="3">
        <f t="shared" si="147"/>
        <v>17.988624617671704</v>
      </c>
      <c r="M2338" s="3">
        <f>COUNTIF(Expirydates!$C$2:$C$233,Analysis!A2338)</f>
        <v>0</v>
      </c>
    </row>
    <row r="2339" spans="1:13">
      <c r="A2339" s="8">
        <v>38666</v>
      </c>
      <c r="B2339" s="3">
        <v>2489.1</v>
      </c>
      <c r="C2339" s="3">
        <v>2504.75</v>
      </c>
      <c r="D2339" s="3">
        <v>2480.85</v>
      </c>
      <c r="E2339" s="3">
        <v>2500.6999999999998</v>
      </c>
      <c r="F2339" s="3">
        <v>64917294</v>
      </c>
      <c r="G2339" s="3">
        <f t="shared" si="145"/>
        <v>17.988624617671704</v>
      </c>
      <c r="H2339" s="3">
        <f t="shared" si="146"/>
        <v>18.118170678169456</v>
      </c>
      <c r="I2339" s="3">
        <f>COUNTIF(Expirydates!$A$2:$A$233,Analysis!A2339)</f>
        <v>0</v>
      </c>
      <c r="J2339" s="20">
        <f t="shared" si="144"/>
        <v>18.118170678169456</v>
      </c>
      <c r="K2339" s="3">
        <f>COUNTIF(Expirydates!$B$2:$B$233,Analysis!A2339)</f>
        <v>0</v>
      </c>
      <c r="L2339" s="3">
        <f t="shared" si="147"/>
        <v>18.118170678169456</v>
      </c>
      <c r="M2339" s="3">
        <f>COUNTIF(Expirydates!$C$2:$C$233,Analysis!A2339)</f>
        <v>0</v>
      </c>
    </row>
    <row r="2340" spans="1:13">
      <c r="A2340" s="8">
        <v>38665</v>
      </c>
      <c r="B2340" s="3">
        <v>2493.1</v>
      </c>
      <c r="C2340" s="3">
        <v>2519.4</v>
      </c>
      <c r="D2340" s="3">
        <v>2475.6999999999998</v>
      </c>
      <c r="E2340" s="3">
        <v>2489.1</v>
      </c>
      <c r="F2340" s="3">
        <v>73896105</v>
      </c>
      <c r="G2340" s="3">
        <f t="shared" si="145"/>
        <v>18.118170678169456</v>
      </c>
      <c r="H2340" s="3">
        <f t="shared" si="146"/>
        <v>18.193979810149497</v>
      </c>
      <c r="I2340" s="3">
        <f>COUNTIF(Expirydates!$A$2:$A$233,Analysis!A2340)</f>
        <v>0</v>
      </c>
      <c r="J2340" s="20">
        <f t="shared" si="144"/>
        <v>18.193979810149497</v>
      </c>
      <c r="K2340" s="3">
        <f>COUNTIF(Expirydates!$B$2:$B$233,Analysis!A2340)</f>
        <v>0</v>
      </c>
      <c r="L2340" s="3">
        <f t="shared" si="147"/>
        <v>18.193979810149497</v>
      </c>
      <c r="M2340" s="3">
        <f>COUNTIF(Expirydates!$C$2:$C$233,Analysis!A2340)</f>
        <v>0</v>
      </c>
    </row>
    <row r="2341" spans="1:13">
      <c r="A2341" s="8">
        <v>38664</v>
      </c>
      <c r="B2341" s="3">
        <v>2463.65</v>
      </c>
      <c r="C2341" s="3">
        <v>2502.9</v>
      </c>
      <c r="D2341" s="3">
        <v>2460</v>
      </c>
      <c r="E2341" s="3">
        <v>2492.65</v>
      </c>
      <c r="F2341" s="3">
        <v>79715915</v>
      </c>
      <c r="G2341" s="3">
        <f t="shared" si="145"/>
        <v>18.193979810149497</v>
      </c>
      <c r="H2341" s="3">
        <f t="shared" si="146"/>
        <v>18.188400656314379</v>
      </c>
      <c r="I2341" s="3">
        <f>COUNTIF(Expirydates!$A$2:$A$233,Analysis!A2341)</f>
        <v>0</v>
      </c>
      <c r="J2341" s="20">
        <f t="shared" si="144"/>
        <v>18.188400656314379</v>
      </c>
      <c r="K2341" s="3">
        <f>COUNTIF(Expirydates!$B$2:$B$233,Analysis!A2341)</f>
        <v>0</v>
      </c>
      <c r="L2341" s="3">
        <f t="shared" si="147"/>
        <v>18.188400656314379</v>
      </c>
      <c r="M2341" s="3">
        <f>COUNTIF(Expirydates!$C$2:$C$233,Analysis!A2341)</f>
        <v>0</v>
      </c>
    </row>
    <row r="2342" spans="1:13">
      <c r="A2342" s="8">
        <v>38663</v>
      </c>
      <c r="B2342" s="3">
        <v>2419.25</v>
      </c>
      <c r="C2342" s="3">
        <v>2464.65</v>
      </c>
      <c r="D2342" s="3">
        <v>2411.6</v>
      </c>
      <c r="E2342" s="3">
        <v>2461.6</v>
      </c>
      <c r="F2342" s="3">
        <v>79272406</v>
      </c>
      <c r="G2342" s="3">
        <f t="shared" si="145"/>
        <v>18.188400656314379</v>
      </c>
      <c r="H2342" s="3">
        <f t="shared" si="146"/>
        <v>18.228802256833106</v>
      </c>
      <c r="I2342" s="3">
        <f>COUNTIF(Expirydates!$A$2:$A$233,Analysis!A2342)</f>
        <v>0</v>
      </c>
      <c r="J2342" s="20">
        <f t="shared" si="144"/>
        <v>18.228802256833106</v>
      </c>
      <c r="K2342" s="3">
        <f>COUNTIF(Expirydates!$B$2:$B$233,Analysis!A2342)</f>
        <v>0</v>
      </c>
      <c r="L2342" s="3">
        <f t="shared" si="147"/>
        <v>18.228802256833106</v>
      </c>
      <c r="M2342" s="3">
        <f>COUNTIF(Expirydates!$C$2:$C$233,Analysis!A2342)</f>
        <v>0</v>
      </c>
    </row>
    <row r="2343" spans="1:13">
      <c r="A2343" s="8">
        <v>38658</v>
      </c>
      <c r="B2343" s="3">
        <v>2386.4499999999998</v>
      </c>
      <c r="C2343" s="3">
        <v>2423.8000000000002</v>
      </c>
      <c r="D2343" s="3">
        <v>2367.75</v>
      </c>
      <c r="E2343" s="3">
        <v>2419.0500000000002</v>
      </c>
      <c r="F2343" s="3">
        <v>82540716</v>
      </c>
      <c r="G2343" s="3">
        <f t="shared" si="145"/>
        <v>18.228802256833106</v>
      </c>
      <c r="H2343" s="3">
        <f t="shared" si="146"/>
        <v>16.746520560166324</v>
      </c>
      <c r="I2343" s="3">
        <f>COUNTIF(Expirydates!$A$2:$A$233,Analysis!A2343)</f>
        <v>0</v>
      </c>
      <c r="J2343" s="20">
        <f t="shared" si="144"/>
        <v>16.746520560166324</v>
      </c>
      <c r="K2343" s="3">
        <f>COUNTIF(Expirydates!$B$2:$B$233,Analysis!A2343)</f>
        <v>0</v>
      </c>
      <c r="L2343" s="3">
        <f t="shared" si="147"/>
        <v>16.746520560166324</v>
      </c>
      <c r="M2343" s="3">
        <f>COUNTIF(Expirydates!$C$2:$C$233,Analysis!A2343)</f>
        <v>0</v>
      </c>
    </row>
    <row r="2344" spans="1:13">
      <c r="A2344" s="8">
        <v>38657</v>
      </c>
      <c r="B2344" s="3">
        <v>2366.8000000000002</v>
      </c>
      <c r="C2344" s="3">
        <v>2410.15</v>
      </c>
      <c r="D2344" s="3">
        <v>2366.8000000000002</v>
      </c>
      <c r="E2344" s="3">
        <v>2386.75</v>
      </c>
      <c r="F2344" s="3">
        <v>18746555</v>
      </c>
      <c r="G2344" s="3">
        <f t="shared" si="145"/>
        <v>16.746520560166324</v>
      </c>
      <c r="H2344" s="3">
        <f t="shared" si="146"/>
        <v>18.061091027617405</v>
      </c>
      <c r="I2344" s="3">
        <f>COUNTIF(Expirydates!$A$2:$A$233,Analysis!A2344)</f>
        <v>0</v>
      </c>
      <c r="J2344" s="20">
        <f t="shared" si="144"/>
        <v>18.061091027617405</v>
      </c>
      <c r="K2344" s="3">
        <f>COUNTIF(Expirydates!$B$2:$B$233,Analysis!A2344)</f>
        <v>0</v>
      </c>
      <c r="L2344" s="3">
        <f t="shared" si="147"/>
        <v>18.061091027617405</v>
      </c>
      <c r="M2344" s="3">
        <f>COUNTIF(Expirydates!$C$2:$C$233,Analysis!A2344)</f>
        <v>0</v>
      </c>
    </row>
    <row r="2345" spans="1:13">
      <c r="A2345" s="8">
        <v>38656</v>
      </c>
      <c r="B2345" s="3">
        <v>2314.85</v>
      </c>
      <c r="C2345" s="3">
        <v>2373.4</v>
      </c>
      <c r="D2345" s="3">
        <v>2314.1999999999998</v>
      </c>
      <c r="E2345" s="3">
        <v>2370.9499999999998</v>
      </c>
      <c r="F2345" s="3">
        <v>69796263</v>
      </c>
      <c r="G2345" s="3">
        <f t="shared" si="145"/>
        <v>18.061091027617405</v>
      </c>
      <c r="H2345" s="3">
        <f t="shared" si="146"/>
        <v>18.253086923658124</v>
      </c>
      <c r="I2345" s="3">
        <f>COUNTIF(Expirydates!$A$2:$A$233,Analysis!A2345)</f>
        <v>0</v>
      </c>
      <c r="J2345" s="20">
        <f t="shared" si="144"/>
        <v>18.253086923658124</v>
      </c>
      <c r="K2345" s="3">
        <f>COUNTIF(Expirydates!$B$2:$B$233,Analysis!A2345)</f>
        <v>0</v>
      </c>
      <c r="L2345" s="3">
        <f t="shared" si="147"/>
        <v>18.253086923658124</v>
      </c>
      <c r="M2345" s="3">
        <f>COUNTIF(Expirydates!$C$2:$C$233,Analysis!A2345)</f>
        <v>0</v>
      </c>
    </row>
    <row r="2346" spans="1:13">
      <c r="A2346" s="8">
        <v>38653</v>
      </c>
      <c r="B2346" s="3">
        <v>2352.65</v>
      </c>
      <c r="C2346" s="3">
        <v>2355.15</v>
      </c>
      <c r="D2346" s="3">
        <v>2307.4499999999998</v>
      </c>
      <c r="E2346" s="3">
        <v>2316.0500000000002</v>
      </c>
      <c r="F2346" s="3">
        <v>84569727</v>
      </c>
      <c r="G2346" s="3">
        <f t="shared" si="145"/>
        <v>18.253086923658124</v>
      </c>
      <c r="H2346" s="3">
        <f t="shared" si="146"/>
        <v>18.64615749124669</v>
      </c>
      <c r="I2346" s="3">
        <f>COUNTIF(Expirydates!$A$2:$A$233,Analysis!A2346)</f>
        <v>0</v>
      </c>
      <c r="J2346" s="20">
        <f t="shared" si="144"/>
        <v>18.64615749124669</v>
      </c>
      <c r="K2346" s="3">
        <f>COUNTIF(Expirydates!$B$2:$B$233,Analysis!A2346)</f>
        <v>1</v>
      </c>
      <c r="L2346" s="3">
        <f t="shared" si="147"/>
        <v>18.64615749124669</v>
      </c>
      <c r="M2346" s="3">
        <f>COUNTIF(Expirydates!$C$2:$C$233,Analysis!A2346)</f>
        <v>0</v>
      </c>
    </row>
    <row r="2347" spans="1:13">
      <c r="A2347" s="8">
        <v>38652</v>
      </c>
      <c r="B2347" s="3">
        <v>2408.9499999999998</v>
      </c>
      <c r="C2347" s="3">
        <v>2416.4499999999998</v>
      </c>
      <c r="D2347" s="3">
        <v>2338.6</v>
      </c>
      <c r="E2347" s="3">
        <v>2352.9</v>
      </c>
      <c r="F2347" s="3">
        <v>125291990</v>
      </c>
      <c r="G2347" s="3">
        <f t="shared" si="145"/>
        <v>18.64615749124669</v>
      </c>
      <c r="H2347" s="3">
        <f t="shared" si="146"/>
        <v>18.327515594923707</v>
      </c>
      <c r="I2347" s="3">
        <f>COUNTIF(Expirydates!$A$2:$A$233,Analysis!A2347)</f>
        <v>1</v>
      </c>
      <c r="J2347" s="20">
        <f t="shared" si="144"/>
        <v>18.327515594923707</v>
      </c>
      <c r="K2347" s="3">
        <f>COUNTIF(Expirydates!$B$2:$B$233,Analysis!A2347)</f>
        <v>0</v>
      </c>
      <c r="L2347" s="3">
        <f t="shared" si="147"/>
        <v>18.327515594923707</v>
      </c>
      <c r="M2347" s="3">
        <f>COUNTIF(Expirydates!$C$2:$C$233,Analysis!A2347)</f>
        <v>0</v>
      </c>
    </row>
    <row r="2348" spans="1:13">
      <c r="A2348" s="8">
        <v>38651</v>
      </c>
      <c r="B2348" s="3">
        <v>2418.4499999999998</v>
      </c>
      <c r="C2348" s="3">
        <v>2434</v>
      </c>
      <c r="D2348" s="3">
        <v>2401.1</v>
      </c>
      <c r="E2348" s="3">
        <v>2408.5</v>
      </c>
      <c r="F2348" s="3">
        <v>91104303</v>
      </c>
      <c r="G2348" s="3">
        <f t="shared" si="145"/>
        <v>18.327515594923707</v>
      </c>
      <c r="H2348" s="3">
        <f t="shared" si="146"/>
        <v>18.259181741211243</v>
      </c>
      <c r="I2348" s="3">
        <f>COUNTIF(Expirydates!$A$2:$A$233,Analysis!A2348)</f>
        <v>0</v>
      </c>
      <c r="J2348" s="20">
        <f t="shared" si="144"/>
        <v>18.259181741211243</v>
      </c>
      <c r="K2348" s="3">
        <f>COUNTIF(Expirydates!$B$2:$B$233,Analysis!A2348)</f>
        <v>0</v>
      </c>
      <c r="L2348" s="3">
        <f t="shared" si="147"/>
        <v>18.259181741211243</v>
      </c>
      <c r="M2348" s="3">
        <f>COUNTIF(Expirydates!$C$2:$C$233,Analysis!A2348)</f>
        <v>0</v>
      </c>
    </row>
    <row r="2349" spans="1:13">
      <c r="A2349" s="8">
        <v>38650</v>
      </c>
      <c r="B2349" s="3">
        <v>2394.9499999999998</v>
      </c>
      <c r="C2349" s="3">
        <v>2444.6</v>
      </c>
      <c r="D2349" s="3">
        <v>2390.85</v>
      </c>
      <c r="E2349" s="3">
        <v>2418.1999999999998</v>
      </c>
      <c r="F2349" s="3">
        <v>85086738</v>
      </c>
      <c r="G2349" s="3">
        <f t="shared" si="145"/>
        <v>18.259181741211243</v>
      </c>
      <c r="H2349" s="3">
        <f t="shared" si="146"/>
        <v>18.200488620387169</v>
      </c>
      <c r="I2349" s="3">
        <f>COUNTIF(Expirydates!$A$2:$A$233,Analysis!A2349)</f>
        <v>0</v>
      </c>
      <c r="J2349" s="20">
        <f t="shared" si="144"/>
        <v>18.200488620387169</v>
      </c>
      <c r="K2349" s="3">
        <f>COUNTIF(Expirydates!$B$2:$B$233,Analysis!A2349)</f>
        <v>0</v>
      </c>
      <c r="L2349" s="3">
        <f t="shared" si="147"/>
        <v>18.200488620387169</v>
      </c>
      <c r="M2349" s="3">
        <f>COUNTIF(Expirydates!$C$2:$C$233,Analysis!A2349)</f>
        <v>0</v>
      </c>
    </row>
    <row r="2350" spans="1:13">
      <c r="A2350" s="8">
        <v>38649</v>
      </c>
      <c r="B2350" s="3">
        <v>2444.1999999999998</v>
      </c>
      <c r="C2350" s="3">
        <v>2460</v>
      </c>
      <c r="D2350" s="3">
        <v>2388.4</v>
      </c>
      <c r="E2350" s="3">
        <v>2394.85</v>
      </c>
      <c r="F2350" s="3">
        <v>80236463</v>
      </c>
      <c r="G2350" s="3">
        <f t="shared" si="145"/>
        <v>18.200488620387169</v>
      </c>
      <c r="H2350" s="3">
        <f t="shared" si="146"/>
        <v>18.394932463841062</v>
      </c>
      <c r="I2350" s="3">
        <f>COUNTIF(Expirydates!$A$2:$A$233,Analysis!A2350)</f>
        <v>0</v>
      </c>
      <c r="J2350" s="20">
        <f t="shared" si="144"/>
        <v>18.394932463841062</v>
      </c>
      <c r="K2350" s="3">
        <f>COUNTIF(Expirydates!$B$2:$B$233,Analysis!A2350)</f>
        <v>0</v>
      </c>
      <c r="L2350" s="3">
        <f t="shared" si="147"/>
        <v>18.394932463841062</v>
      </c>
      <c r="M2350" s="3">
        <f>COUNTIF(Expirydates!$C$2:$C$233,Analysis!A2350)</f>
        <v>0</v>
      </c>
    </row>
    <row r="2351" spans="1:13">
      <c r="A2351" s="8">
        <v>38646</v>
      </c>
      <c r="B2351" s="3">
        <v>2397.85</v>
      </c>
      <c r="C2351" s="3">
        <v>2447.85</v>
      </c>
      <c r="D2351" s="3">
        <v>2384.0500000000002</v>
      </c>
      <c r="E2351" s="3">
        <v>2443.75</v>
      </c>
      <c r="F2351" s="3">
        <v>97458038</v>
      </c>
      <c r="G2351" s="3">
        <f t="shared" si="145"/>
        <v>18.394932463841062</v>
      </c>
      <c r="H2351" s="3">
        <f t="shared" si="146"/>
        <v>18.554135218618779</v>
      </c>
      <c r="I2351" s="3">
        <f>COUNTIF(Expirydates!$A$2:$A$233,Analysis!A2351)</f>
        <v>0</v>
      </c>
      <c r="J2351" s="20">
        <f t="shared" si="144"/>
        <v>18.554135218618779</v>
      </c>
      <c r="K2351" s="3">
        <f>COUNTIF(Expirydates!$B$2:$B$233,Analysis!A2351)</f>
        <v>0</v>
      </c>
      <c r="L2351" s="3">
        <f t="shared" si="147"/>
        <v>18.554135218618779</v>
      </c>
      <c r="M2351" s="3">
        <f>COUNTIF(Expirydates!$C$2:$C$233,Analysis!A2351)</f>
        <v>0</v>
      </c>
    </row>
    <row r="2352" spans="1:13">
      <c r="A2352" s="8">
        <v>38645</v>
      </c>
      <c r="B2352" s="3">
        <v>2421.4</v>
      </c>
      <c r="C2352" s="3">
        <v>2463.85</v>
      </c>
      <c r="D2352" s="3">
        <v>2363.5500000000002</v>
      </c>
      <c r="E2352" s="3">
        <v>2395.4499999999998</v>
      </c>
      <c r="F2352" s="3">
        <v>114276924</v>
      </c>
      <c r="G2352" s="3">
        <f t="shared" si="145"/>
        <v>18.554135218618779</v>
      </c>
      <c r="H2352" s="3">
        <f t="shared" si="146"/>
        <v>18.351264436400445</v>
      </c>
      <c r="I2352" s="3">
        <f>COUNTIF(Expirydates!$A$2:$A$233,Analysis!A2352)</f>
        <v>0</v>
      </c>
      <c r="J2352" s="20">
        <f t="shared" si="144"/>
        <v>18.351264436400445</v>
      </c>
      <c r="K2352" s="3">
        <f>COUNTIF(Expirydates!$B$2:$B$233,Analysis!A2352)</f>
        <v>0</v>
      </c>
      <c r="L2352" s="3">
        <f t="shared" si="147"/>
        <v>18.351264436400445</v>
      </c>
      <c r="M2352" s="3">
        <f>COUNTIF(Expirydates!$C$2:$C$233,Analysis!A2352)</f>
        <v>1</v>
      </c>
    </row>
    <row r="2353" spans="1:13">
      <c r="A2353" s="8">
        <v>38644</v>
      </c>
      <c r="B2353" s="3">
        <v>2467.8000000000002</v>
      </c>
      <c r="C2353" s="3">
        <v>2467.85</v>
      </c>
      <c r="D2353" s="3">
        <v>2394.9499999999998</v>
      </c>
      <c r="E2353" s="3">
        <v>2412.4499999999998</v>
      </c>
      <c r="F2353" s="3">
        <v>93293821</v>
      </c>
      <c r="G2353" s="3">
        <f t="shared" si="145"/>
        <v>18.351264436400445</v>
      </c>
      <c r="H2353" s="3">
        <f t="shared" si="146"/>
        <v>18.163444911567883</v>
      </c>
      <c r="I2353" s="3">
        <f>COUNTIF(Expirydates!$A$2:$A$233,Analysis!A2353)</f>
        <v>0</v>
      </c>
      <c r="J2353" s="20">
        <f t="shared" si="144"/>
        <v>18.163444911567883</v>
      </c>
      <c r="K2353" s="3">
        <f>COUNTIF(Expirydates!$B$2:$B$233,Analysis!A2353)</f>
        <v>0</v>
      </c>
      <c r="L2353" s="3">
        <f t="shared" si="147"/>
        <v>18.163444911567883</v>
      </c>
      <c r="M2353" s="3">
        <f>COUNTIF(Expirydates!$C$2:$C$233,Analysis!A2353)</f>
        <v>0</v>
      </c>
    </row>
    <row r="2354" spans="1:13">
      <c r="A2354" s="8">
        <v>38643</v>
      </c>
      <c r="B2354" s="3">
        <v>2485.25</v>
      </c>
      <c r="C2354" s="3">
        <v>2517.6999999999998</v>
      </c>
      <c r="D2354" s="3">
        <v>2452.5</v>
      </c>
      <c r="E2354" s="3">
        <v>2468.1999999999998</v>
      </c>
      <c r="F2354" s="3">
        <v>77318585</v>
      </c>
      <c r="G2354" s="3">
        <f t="shared" si="145"/>
        <v>18.163444911567883</v>
      </c>
      <c r="H2354" s="3">
        <f t="shared" si="146"/>
        <v>18.15930300570782</v>
      </c>
      <c r="I2354" s="3">
        <f>COUNTIF(Expirydates!$A$2:$A$233,Analysis!A2354)</f>
        <v>0</v>
      </c>
      <c r="J2354" s="20">
        <f t="shared" si="144"/>
        <v>18.15930300570782</v>
      </c>
      <c r="K2354" s="3">
        <f>COUNTIF(Expirydates!$B$2:$B$233,Analysis!A2354)</f>
        <v>0</v>
      </c>
      <c r="L2354" s="3">
        <f t="shared" si="147"/>
        <v>18.15930300570782</v>
      </c>
      <c r="M2354" s="3">
        <f>COUNTIF(Expirydates!$C$2:$C$233,Analysis!A2354)</f>
        <v>0</v>
      </c>
    </row>
    <row r="2355" spans="1:13">
      <c r="A2355" s="8">
        <v>38642</v>
      </c>
      <c r="B2355" s="3">
        <v>2488.4</v>
      </c>
      <c r="C2355" s="3">
        <v>2498.6</v>
      </c>
      <c r="D2355" s="3">
        <v>2459.5</v>
      </c>
      <c r="E2355" s="3">
        <v>2485.15</v>
      </c>
      <c r="F2355" s="3">
        <v>76999001</v>
      </c>
      <c r="G2355" s="3">
        <f t="shared" si="145"/>
        <v>18.15930300570782</v>
      </c>
      <c r="H2355" s="3">
        <f t="shared" si="146"/>
        <v>18.331143094986761</v>
      </c>
      <c r="I2355" s="3">
        <f>COUNTIF(Expirydates!$A$2:$A$233,Analysis!A2355)</f>
        <v>0</v>
      </c>
      <c r="J2355" s="20">
        <f t="shared" si="144"/>
        <v>18.331143094986761</v>
      </c>
      <c r="K2355" s="3">
        <f>COUNTIF(Expirydates!$B$2:$B$233,Analysis!A2355)</f>
        <v>0</v>
      </c>
      <c r="L2355" s="3">
        <f t="shared" si="147"/>
        <v>18.331143094986761</v>
      </c>
      <c r="M2355" s="3">
        <f>COUNTIF(Expirydates!$C$2:$C$233,Analysis!A2355)</f>
        <v>0</v>
      </c>
    </row>
    <row r="2356" spans="1:13">
      <c r="A2356" s="8">
        <v>38639</v>
      </c>
      <c r="B2356" s="3">
        <v>2537.6999999999998</v>
      </c>
      <c r="C2356" s="3">
        <v>2548</v>
      </c>
      <c r="D2356" s="3">
        <v>2478</v>
      </c>
      <c r="E2356" s="3">
        <v>2484.4</v>
      </c>
      <c r="F2356" s="3">
        <v>91435384</v>
      </c>
      <c r="G2356" s="3">
        <f t="shared" si="145"/>
        <v>18.331143094986761</v>
      </c>
      <c r="H2356" s="3">
        <f t="shared" si="146"/>
        <v>18.377131701080199</v>
      </c>
      <c r="I2356" s="3">
        <f>COUNTIF(Expirydates!$A$2:$A$233,Analysis!A2356)</f>
        <v>0</v>
      </c>
      <c r="J2356" s="20">
        <f t="shared" si="144"/>
        <v>18.377131701080199</v>
      </c>
      <c r="K2356" s="3">
        <f>COUNTIF(Expirydates!$B$2:$B$233,Analysis!A2356)</f>
        <v>0</v>
      </c>
      <c r="L2356" s="3">
        <f t="shared" si="147"/>
        <v>18.377131701080199</v>
      </c>
      <c r="M2356" s="3">
        <f>COUNTIF(Expirydates!$C$2:$C$233,Analysis!A2356)</f>
        <v>0</v>
      </c>
    </row>
    <row r="2357" spans="1:13">
      <c r="A2357" s="8">
        <v>38638</v>
      </c>
      <c r="B2357" s="3">
        <v>2584.4</v>
      </c>
      <c r="C2357" s="3">
        <v>2589.35</v>
      </c>
      <c r="D2357" s="3">
        <v>2529.0500000000002</v>
      </c>
      <c r="E2357" s="3">
        <v>2537.3000000000002</v>
      </c>
      <c r="F2357" s="3">
        <v>95738560</v>
      </c>
      <c r="G2357" s="3">
        <f t="shared" si="145"/>
        <v>18.377131701080199</v>
      </c>
      <c r="H2357" s="3">
        <f t="shared" si="146"/>
        <v>18.084793334286527</v>
      </c>
      <c r="I2357" s="3">
        <f>COUNTIF(Expirydates!$A$2:$A$233,Analysis!A2357)</f>
        <v>0</v>
      </c>
      <c r="J2357" s="20">
        <f t="shared" si="144"/>
        <v>18.084793334286527</v>
      </c>
      <c r="K2357" s="3">
        <f>COUNTIF(Expirydates!$B$2:$B$233,Analysis!A2357)</f>
        <v>0</v>
      </c>
      <c r="L2357" s="3">
        <f t="shared" si="147"/>
        <v>18.084793334286527</v>
      </c>
      <c r="M2357" s="3">
        <f>COUNTIF(Expirydates!$C$2:$C$233,Analysis!A2357)</f>
        <v>0</v>
      </c>
    </row>
    <row r="2358" spans="1:13">
      <c r="A2358" s="8">
        <v>38636</v>
      </c>
      <c r="B2358" s="3">
        <v>2569.15</v>
      </c>
      <c r="C2358" s="3">
        <v>2592</v>
      </c>
      <c r="D2358" s="3">
        <v>2533.6999999999998</v>
      </c>
      <c r="E2358" s="3">
        <v>2589.5500000000002</v>
      </c>
      <c r="F2358" s="3">
        <v>71470357</v>
      </c>
      <c r="G2358" s="3">
        <f t="shared" si="145"/>
        <v>18.084793334286527</v>
      </c>
      <c r="H2358" s="3">
        <f t="shared" si="146"/>
        <v>17.931367086383652</v>
      </c>
      <c r="I2358" s="3">
        <f>COUNTIF(Expirydates!$A$2:$A$233,Analysis!A2358)</f>
        <v>0</v>
      </c>
      <c r="J2358" s="20">
        <f t="shared" si="144"/>
        <v>17.931367086383652</v>
      </c>
      <c r="K2358" s="3">
        <f>COUNTIF(Expirydates!$B$2:$B$233,Analysis!A2358)</f>
        <v>0</v>
      </c>
      <c r="L2358" s="3">
        <f t="shared" si="147"/>
        <v>17.931367086383652</v>
      </c>
      <c r="M2358" s="3">
        <f>COUNTIF(Expirydates!$C$2:$C$233,Analysis!A2358)</f>
        <v>0</v>
      </c>
    </row>
    <row r="2359" spans="1:13">
      <c r="A2359" s="8">
        <v>38635</v>
      </c>
      <c r="B2359" s="3">
        <v>2577.1</v>
      </c>
      <c r="C2359" s="3">
        <v>2595.15</v>
      </c>
      <c r="D2359" s="3">
        <v>2561</v>
      </c>
      <c r="E2359" s="3">
        <v>2566.85</v>
      </c>
      <c r="F2359" s="3">
        <v>61304701</v>
      </c>
      <c r="G2359" s="3">
        <f t="shared" si="145"/>
        <v>17.931367086383652</v>
      </c>
      <c r="H2359" s="3">
        <f t="shared" si="146"/>
        <v>18.345632716238686</v>
      </c>
      <c r="I2359" s="3">
        <f>COUNTIF(Expirydates!$A$2:$A$233,Analysis!A2359)</f>
        <v>0</v>
      </c>
      <c r="J2359" s="20">
        <f t="shared" si="144"/>
        <v>18.345632716238686</v>
      </c>
      <c r="K2359" s="3">
        <f>COUNTIF(Expirydates!$B$2:$B$233,Analysis!A2359)</f>
        <v>0</v>
      </c>
      <c r="L2359" s="3">
        <f t="shared" si="147"/>
        <v>18.345632716238686</v>
      </c>
      <c r="M2359" s="3">
        <f>COUNTIF(Expirydates!$C$2:$C$233,Analysis!A2359)</f>
        <v>0</v>
      </c>
    </row>
    <row r="2360" spans="1:13">
      <c r="A2360" s="8">
        <v>38632</v>
      </c>
      <c r="B2360" s="3">
        <v>2577.1999999999998</v>
      </c>
      <c r="C2360" s="3">
        <v>2603.25</v>
      </c>
      <c r="D2360" s="3">
        <v>2547.5500000000002</v>
      </c>
      <c r="E2360" s="3">
        <v>2574.0500000000002</v>
      </c>
      <c r="F2360" s="3">
        <v>92769893</v>
      </c>
      <c r="G2360" s="3">
        <f t="shared" si="145"/>
        <v>18.345632716238686</v>
      </c>
      <c r="H2360" s="3">
        <f t="shared" si="146"/>
        <v>18.489615064391906</v>
      </c>
      <c r="I2360" s="3">
        <f>COUNTIF(Expirydates!$A$2:$A$233,Analysis!A2360)</f>
        <v>0</v>
      </c>
      <c r="J2360" s="20">
        <f t="shared" si="144"/>
        <v>18.489615064391906</v>
      </c>
      <c r="K2360" s="3">
        <f>COUNTIF(Expirydates!$B$2:$B$233,Analysis!A2360)</f>
        <v>0</v>
      </c>
      <c r="L2360" s="3">
        <f t="shared" si="147"/>
        <v>18.489615064391906</v>
      </c>
      <c r="M2360" s="3">
        <f>COUNTIF(Expirydates!$C$2:$C$233,Analysis!A2360)</f>
        <v>0</v>
      </c>
    </row>
    <row r="2361" spans="1:13">
      <c r="A2361" s="8">
        <v>38631</v>
      </c>
      <c r="B2361" s="3">
        <v>2643.8</v>
      </c>
      <c r="C2361" s="3">
        <v>2643.8</v>
      </c>
      <c r="D2361" s="3">
        <v>2571.3000000000002</v>
      </c>
      <c r="E2361" s="3">
        <v>2579.15</v>
      </c>
      <c r="F2361" s="3">
        <v>107136584</v>
      </c>
      <c r="G2361" s="3">
        <f t="shared" si="145"/>
        <v>18.489615064391906</v>
      </c>
      <c r="H2361" s="3">
        <f t="shared" si="146"/>
        <v>18.289569072867554</v>
      </c>
      <c r="I2361" s="3">
        <f>COUNTIF(Expirydates!$A$2:$A$233,Analysis!A2361)</f>
        <v>0</v>
      </c>
      <c r="J2361" s="20">
        <f t="shared" si="144"/>
        <v>18.289569072867554</v>
      </c>
      <c r="K2361" s="3">
        <f>COUNTIF(Expirydates!$B$2:$B$233,Analysis!A2361)</f>
        <v>0</v>
      </c>
      <c r="L2361" s="3">
        <f t="shared" si="147"/>
        <v>18.289569072867554</v>
      </c>
      <c r="M2361" s="3">
        <f>COUNTIF(Expirydates!$C$2:$C$233,Analysis!A2361)</f>
        <v>0</v>
      </c>
    </row>
    <row r="2362" spans="1:13">
      <c r="A2362" s="8">
        <v>38630</v>
      </c>
      <c r="B2362" s="3">
        <v>2663.7</v>
      </c>
      <c r="C2362" s="3">
        <v>2669.2</v>
      </c>
      <c r="D2362" s="3">
        <v>2636.6</v>
      </c>
      <c r="E2362" s="3">
        <v>2644.4</v>
      </c>
      <c r="F2362" s="3">
        <v>87711982</v>
      </c>
      <c r="G2362" s="3">
        <f t="shared" si="145"/>
        <v>18.289569072867554</v>
      </c>
      <c r="H2362" s="3">
        <f t="shared" si="146"/>
        <v>18.15601349364756</v>
      </c>
      <c r="I2362" s="3">
        <f>COUNTIF(Expirydates!$A$2:$A$233,Analysis!A2362)</f>
        <v>0</v>
      </c>
      <c r="J2362" s="20">
        <f t="shared" si="144"/>
        <v>18.15601349364756</v>
      </c>
      <c r="K2362" s="3">
        <f>COUNTIF(Expirydates!$B$2:$B$233,Analysis!A2362)</f>
        <v>0</v>
      </c>
      <c r="L2362" s="3">
        <f t="shared" si="147"/>
        <v>18.15601349364756</v>
      </c>
      <c r="M2362" s="3">
        <f>COUNTIF(Expirydates!$C$2:$C$233,Analysis!A2362)</f>
        <v>0</v>
      </c>
    </row>
    <row r="2363" spans="1:13">
      <c r="A2363" s="8">
        <v>38629</v>
      </c>
      <c r="B2363" s="3">
        <v>2630</v>
      </c>
      <c r="C2363" s="3">
        <v>2667.05</v>
      </c>
      <c r="D2363" s="3">
        <v>2629.6</v>
      </c>
      <c r="E2363" s="3">
        <v>2663.35</v>
      </c>
      <c r="F2363" s="3">
        <v>76746128</v>
      </c>
      <c r="G2363" s="3">
        <f t="shared" si="145"/>
        <v>18.15601349364756</v>
      </c>
      <c r="H2363" s="3">
        <f t="shared" si="146"/>
        <v>17.984082567345531</v>
      </c>
      <c r="I2363" s="3">
        <f>COUNTIF(Expirydates!$A$2:$A$233,Analysis!A2363)</f>
        <v>0</v>
      </c>
      <c r="J2363" s="20">
        <f t="shared" si="144"/>
        <v>17.984082567345531</v>
      </c>
      <c r="K2363" s="3">
        <f>COUNTIF(Expirydates!$B$2:$B$233,Analysis!A2363)</f>
        <v>0</v>
      </c>
      <c r="L2363" s="3">
        <f t="shared" si="147"/>
        <v>17.984082567345531</v>
      </c>
      <c r="M2363" s="3">
        <f>COUNTIF(Expirydates!$C$2:$C$233,Analysis!A2363)</f>
        <v>0</v>
      </c>
    </row>
    <row r="2364" spans="1:13">
      <c r="A2364" s="8">
        <v>38628</v>
      </c>
      <c r="B2364" s="3">
        <v>2601</v>
      </c>
      <c r="C2364" s="3">
        <v>2635</v>
      </c>
      <c r="D2364" s="3">
        <v>2597.1999999999998</v>
      </c>
      <c r="E2364" s="3">
        <v>2630.05</v>
      </c>
      <c r="F2364" s="3">
        <v>64623105</v>
      </c>
      <c r="G2364" s="3">
        <f t="shared" si="145"/>
        <v>17.984082567345531</v>
      </c>
      <c r="H2364" s="3">
        <f t="shared" si="146"/>
        <v>18.294616295611327</v>
      </c>
      <c r="I2364" s="3">
        <f>COUNTIF(Expirydates!$A$2:$A$233,Analysis!A2364)</f>
        <v>0</v>
      </c>
      <c r="J2364" s="20">
        <f t="shared" si="144"/>
        <v>18.294616295611327</v>
      </c>
      <c r="K2364" s="3">
        <f>COUNTIF(Expirydates!$B$2:$B$233,Analysis!A2364)</f>
        <v>0</v>
      </c>
      <c r="L2364" s="3">
        <f t="shared" si="147"/>
        <v>18.294616295611327</v>
      </c>
      <c r="M2364" s="3">
        <f>COUNTIF(Expirydates!$C$2:$C$233,Analysis!A2364)</f>
        <v>0</v>
      </c>
    </row>
    <row r="2365" spans="1:13">
      <c r="A2365" s="8">
        <v>38625</v>
      </c>
      <c r="B2365" s="3">
        <v>2607.9</v>
      </c>
      <c r="C2365" s="3">
        <v>2623.05</v>
      </c>
      <c r="D2365" s="3">
        <v>2567.75</v>
      </c>
      <c r="E2365" s="3">
        <v>2601.4</v>
      </c>
      <c r="F2365" s="3">
        <v>88155803</v>
      </c>
      <c r="G2365" s="3">
        <f t="shared" si="145"/>
        <v>18.294616295611327</v>
      </c>
      <c r="H2365" s="3">
        <f t="shared" si="146"/>
        <v>18.588863728860108</v>
      </c>
      <c r="I2365" s="3">
        <f>COUNTIF(Expirydates!$A$2:$A$233,Analysis!A2365)</f>
        <v>0</v>
      </c>
      <c r="J2365" s="20">
        <f t="shared" si="144"/>
        <v>18.588863728860108</v>
      </c>
      <c r="K2365" s="3">
        <f>COUNTIF(Expirydates!$B$2:$B$233,Analysis!A2365)</f>
        <v>1</v>
      </c>
      <c r="L2365" s="3">
        <f t="shared" si="147"/>
        <v>18.588863728860108</v>
      </c>
      <c r="M2365" s="3">
        <f>COUNTIF(Expirydates!$C$2:$C$233,Analysis!A2365)</f>
        <v>0</v>
      </c>
    </row>
    <row r="2366" spans="1:13">
      <c r="A2366" s="8">
        <v>38624</v>
      </c>
      <c r="B2366" s="3">
        <v>2598.6</v>
      </c>
      <c r="C2366" s="3">
        <v>2633.9</v>
      </c>
      <c r="D2366" s="3">
        <v>2589.4499999999998</v>
      </c>
      <c r="E2366" s="3">
        <v>2611.1999999999998</v>
      </c>
      <c r="F2366" s="3">
        <v>118315309</v>
      </c>
      <c r="G2366" s="3">
        <f t="shared" si="145"/>
        <v>18.588863728860108</v>
      </c>
      <c r="H2366" s="3">
        <f t="shared" si="146"/>
        <v>18.141490050812557</v>
      </c>
      <c r="I2366" s="3">
        <f>COUNTIF(Expirydates!$A$2:$A$233,Analysis!A2366)</f>
        <v>1</v>
      </c>
      <c r="J2366" s="20">
        <f t="shared" si="144"/>
        <v>18.141490050812557</v>
      </c>
      <c r="K2366" s="3">
        <f>COUNTIF(Expirydates!$B$2:$B$233,Analysis!A2366)</f>
        <v>0</v>
      </c>
      <c r="L2366" s="3">
        <f t="shared" si="147"/>
        <v>18.141490050812557</v>
      </c>
      <c r="M2366" s="3">
        <f>COUNTIF(Expirydates!$C$2:$C$233,Analysis!A2366)</f>
        <v>0</v>
      </c>
    </row>
    <row r="2367" spans="1:13">
      <c r="A2367" s="8">
        <v>38623</v>
      </c>
      <c r="B2367" s="3">
        <v>2574.4499999999998</v>
      </c>
      <c r="C2367" s="3">
        <v>2602.9499999999998</v>
      </c>
      <c r="D2367" s="3">
        <v>2559.85</v>
      </c>
      <c r="E2367" s="3">
        <v>2598.0500000000002</v>
      </c>
      <c r="F2367" s="3">
        <v>75639565</v>
      </c>
      <c r="G2367" s="3">
        <f t="shared" si="145"/>
        <v>18.141490050812557</v>
      </c>
      <c r="H2367" s="3">
        <f t="shared" si="146"/>
        <v>18.207929777167898</v>
      </c>
      <c r="I2367" s="3">
        <f>COUNTIF(Expirydates!$A$2:$A$233,Analysis!A2367)</f>
        <v>0</v>
      </c>
      <c r="J2367" s="20">
        <f t="shared" si="144"/>
        <v>18.207929777167898</v>
      </c>
      <c r="K2367" s="3">
        <f>COUNTIF(Expirydates!$B$2:$B$233,Analysis!A2367)</f>
        <v>0</v>
      </c>
      <c r="L2367" s="3">
        <f t="shared" si="147"/>
        <v>18.207929777167898</v>
      </c>
      <c r="M2367" s="3">
        <f>COUNTIF(Expirydates!$C$2:$C$233,Analysis!A2367)</f>
        <v>0</v>
      </c>
    </row>
    <row r="2368" spans="1:13">
      <c r="A2368" s="8">
        <v>38622</v>
      </c>
      <c r="B2368" s="3">
        <v>2558.5</v>
      </c>
      <c r="C2368" s="3">
        <v>2592.5</v>
      </c>
      <c r="D2368" s="3">
        <v>2549.85</v>
      </c>
      <c r="E2368" s="3">
        <v>2574.85</v>
      </c>
      <c r="F2368" s="3">
        <v>80835742</v>
      </c>
      <c r="G2368" s="3">
        <f t="shared" si="145"/>
        <v>18.207929777167898</v>
      </c>
      <c r="H2368" s="3">
        <f t="shared" si="146"/>
        <v>17.941419305125244</v>
      </c>
      <c r="I2368" s="3">
        <f>COUNTIF(Expirydates!$A$2:$A$233,Analysis!A2368)</f>
        <v>0</v>
      </c>
      <c r="J2368" s="20">
        <f t="shared" si="144"/>
        <v>17.941419305125244</v>
      </c>
      <c r="K2368" s="3">
        <f>COUNTIF(Expirydates!$B$2:$B$233,Analysis!A2368)</f>
        <v>0</v>
      </c>
      <c r="L2368" s="3">
        <f t="shared" si="147"/>
        <v>17.941419305125244</v>
      </c>
      <c r="M2368" s="3">
        <f>COUNTIF(Expirydates!$C$2:$C$233,Analysis!A2368)</f>
        <v>0</v>
      </c>
    </row>
    <row r="2369" spans="1:13">
      <c r="A2369" s="8">
        <v>38621</v>
      </c>
      <c r="B2369" s="3">
        <v>2477.85</v>
      </c>
      <c r="C2369" s="3">
        <v>2560.85</v>
      </c>
      <c r="D2369" s="3">
        <v>2477.85</v>
      </c>
      <c r="E2369" s="3">
        <v>2557.35</v>
      </c>
      <c r="F2369" s="3">
        <v>61924057</v>
      </c>
      <c r="G2369" s="3">
        <f t="shared" si="145"/>
        <v>17.941419305125244</v>
      </c>
      <c r="H2369" s="3">
        <f t="shared" si="146"/>
        <v>18.248976998167425</v>
      </c>
      <c r="I2369" s="3">
        <f>COUNTIF(Expirydates!$A$2:$A$233,Analysis!A2369)</f>
        <v>0</v>
      </c>
      <c r="J2369" s="20">
        <f t="shared" si="144"/>
        <v>18.248976998167425</v>
      </c>
      <c r="K2369" s="3">
        <f>COUNTIF(Expirydates!$B$2:$B$233,Analysis!A2369)</f>
        <v>0</v>
      </c>
      <c r="L2369" s="3">
        <f t="shared" si="147"/>
        <v>18.248976998167425</v>
      </c>
      <c r="M2369" s="3">
        <f>COUNTIF(Expirydates!$C$2:$C$233,Analysis!A2369)</f>
        <v>0</v>
      </c>
    </row>
    <row r="2370" spans="1:13">
      <c r="A2370" s="8">
        <v>38618</v>
      </c>
      <c r="B2370" s="3">
        <v>2480.5</v>
      </c>
      <c r="C2370" s="3">
        <v>2507.9</v>
      </c>
      <c r="D2370" s="3">
        <v>2453.0500000000002</v>
      </c>
      <c r="E2370" s="3">
        <v>2477.75</v>
      </c>
      <c r="F2370" s="3">
        <v>84222865</v>
      </c>
      <c r="G2370" s="3">
        <f t="shared" si="145"/>
        <v>18.248976998167425</v>
      </c>
      <c r="H2370" s="3">
        <f t="shared" si="146"/>
        <v>18.453345891261751</v>
      </c>
      <c r="I2370" s="3">
        <f>COUNTIF(Expirydates!$A$2:$A$233,Analysis!A2370)</f>
        <v>0</v>
      </c>
      <c r="J2370" s="20">
        <f t="shared" ref="J2370:J2433" si="148">H2370</f>
        <v>18.453345891261751</v>
      </c>
      <c r="K2370" s="3">
        <f>COUNTIF(Expirydates!$B$2:$B$233,Analysis!A2370)</f>
        <v>0</v>
      </c>
      <c r="L2370" s="3">
        <f t="shared" si="147"/>
        <v>18.453345891261751</v>
      </c>
      <c r="M2370" s="3">
        <f>COUNTIF(Expirydates!$C$2:$C$233,Analysis!A2370)</f>
        <v>0</v>
      </c>
    </row>
    <row r="2371" spans="1:13">
      <c r="A2371" s="8">
        <v>38617</v>
      </c>
      <c r="B2371" s="3">
        <v>2567.85</v>
      </c>
      <c r="C2371" s="3">
        <v>2580.4</v>
      </c>
      <c r="D2371" s="3">
        <v>2465.85</v>
      </c>
      <c r="E2371" s="3">
        <v>2476.5</v>
      </c>
      <c r="F2371" s="3">
        <v>103320451</v>
      </c>
      <c r="G2371" s="3">
        <f t="shared" ref="G2370:H2434" si="149">LN(F2371)</f>
        <v>18.453345891261751</v>
      </c>
      <c r="H2371" s="3">
        <f t="shared" ref="H2371:H2434" si="150">LN(F2372)</f>
        <v>18.504055488067852</v>
      </c>
      <c r="I2371" s="3">
        <f>COUNTIF(Expirydates!$A$2:$A$233,Analysis!A2371)</f>
        <v>0</v>
      </c>
      <c r="J2371" s="20">
        <f t="shared" si="148"/>
        <v>18.504055488067852</v>
      </c>
      <c r="K2371" s="3">
        <f>COUNTIF(Expirydates!$B$2:$B$233,Analysis!A2371)</f>
        <v>0</v>
      </c>
      <c r="L2371" s="3">
        <f t="shared" ref="L2371:L2434" si="151">H2371</f>
        <v>18.504055488067852</v>
      </c>
      <c r="M2371" s="3">
        <f>COUNTIF(Expirydates!$C$2:$C$233,Analysis!A2371)</f>
        <v>1</v>
      </c>
    </row>
    <row r="2372" spans="1:13">
      <c r="A2372" s="8">
        <v>38616</v>
      </c>
      <c r="B2372" s="3">
        <v>2576.6999999999998</v>
      </c>
      <c r="C2372" s="3">
        <v>2585.6</v>
      </c>
      <c r="D2372" s="3">
        <v>2504.9</v>
      </c>
      <c r="E2372" s="3">
        <v>2567.3000000000002</v>
      </c>
      <c r="F2372" s="3">
        <v>108694906</v>
      </c>
      <c r="G2372" s="3">
        <f t="shared" si="149"/>
        <v>18.504055488067852</v>
      </c>
      <c r="H2372" s="3">
        <f t="shared" si="150"/>
        <v>18.162399804355037</v>
      </c>
      <c r="I2372" s="3">
        <f>COUNTIF(Expirydates!$A$2:$A$233,Analysis!A2372)</f>
        <v>0</v>
      </c>
      <c r="J2372" s="20">
        <f t="shared" si="148"/>
        <v>18.162399804355037</v>
      </c>
      <c r="K2372" s="3">
        <f>COUNTIF(Expirydates!$B$2:$B$233,Analysis!A2372)</f>
        <v>0</v>
      </c>
      <c r="L2372" s="3">
        <f t="shared" si="151"/>
        <v>18.162399804355037</v>
      </c>
      <c r="M2372" s="3">
        <f>COUNTIF(Expirydates!$C$2:$C$233,Analysis!A2372)</f>
        <v>0</v>
      </c>
    </row>
    <row r="2373" spans="1:13">
      <c r="A2373" s="8">
        <v>38615</v>
      </c>
      <c r="B2373" s="3">
        <v>2567.1999999999998</v>
      </c>
      <c r="C2373" s="3">
        <v>2582.8000000000002</v>
      </c>
      <c r="D2373" s="3">
        <v>2546.6</v>
      </c>
      <c r="E2373" s="3">
        <v>2578</v>
      </c>
      <c r="F2373" s="3">
        <v>77237821</v>
      </c>
      <c r="G2373" s="3">
        <f t="shared" si="149"/>
        <v>18.162399804355037</v>
      </c>
      <c r="H2373" s="3">
        <f t="shared" si="150"/>
        <v>17.9725310953616</v>
      </c>
      <c r="I2373" s="3">
        <f>COUNTIF(Expirydates!$A$2:$A$233,Analysis!A2373)</f>
        <v>0</v>
      </c>
      <c r="J2373" s="20">
        <f t="shared" si="148"/>
        <v>17.9725310953616</v>
      </c>
      <c r="K2373" s="3">
        <f>COUNTIF(Expirydates!$B$2:$B$233,Analysis!A2373)</f>
        <v>0</v>
      </c>
      <c r="L2373" s="3">
        <f t="shared" si="151"/>
        <v>17.9725310953616</v>
      </c>
      <c r="M2373" s="3">
        <f>COUNTIF(Expirydates!$C$2:$C$233,Analysis!A2373)</f>
        <v>0</v>
      </c>
    </row>
    <row r="2374" spans="1:13">
      <c r="A2374" s="8">
        <v>38614</v>
      </c>
      <c r="B2374" s="3">
        <v>2555.4499999999998</v>
      </c>
      <c r="C2374" s="3">
        <v>2579.6999999999998</v>
      </c>
      <c r="D2374" s="3">
        <v>2550.4499999999998</v>
      </c>
      <c r="E2374" s="3">
        <v>2567.1</v>
      </c>
      <c r="F2374" s="3">
        <v>63880908</v>
      </c>
      <c r="G2374" s="3">
        <f t="shared" si="149"/>
        <v>17.9725310953616</v>
      </c>
      <c r="H2374" s="3">
        <f t="shared" si="150"/>
        <v>17.969011464610929</v>
      </c>
      <c r="I2374" s="3">
        <f>COUNTIF(Expirydates!$A$2:$A$233,Analysis!A2374)</f>
        <v>0</v>
      </c>
      <c r="J2374" s="20">
        <f t="shared" si="148"/>
        <v>17.969011464610929</v>
      </c>
      <c r="K2374" s="3">
        <f>COUNTIF(Expirydates!$B$2:$B$233,Analysis!A2374)</f>
        <v>0</v>
      </c>
      <c r="L2374" s="3">
        <f t="shared" si="151"/>
        <v>17.969011464610929</v>
      </c>
      <c r="M2374" s="3">
        <f>COUNTIF(Expirydates!$C$2:$C$233,Analysis!A2374)</f>
        <v>0</v>
      </c>
    </row>
    <row r="2375" spans="1:13">
      <c r="A2375" s="8">
        <v>38611</v>
      </c>
      <c r="B2375" s="3">
        <v>2524.9</v>
      </c>
      <c r="C2375" s="3">
        <v>2555.1</v>
      </c>
      <c r="D2375" s="3">
        <v>2519.0500000000002</v>
      </c>
      <c r="E2375" s="3">
        <v>2552.35</v>
      </c>
      <c r="F2375" s="3">
        <v>63656466</v>
      </c>
      <c r="G2375" s="3">
        <f t="shared" si="149"/>
        <v>17.969011464610929</v>
      </c>
      <c r="H2375" s="3">
        <f t="shared" si="150"/>
        <v>17.957771331141355</v>
      </c>
      <c r="I2375" s="3">
        <f>COUNTIF(Expirydates!$A$2:$A$233,Analysis!A2375)</f>
        <v>0</v>
      </c>
      <c r="J2375" s="20">
        <f t="shared" si="148"/>
        <v>17.957771331141355</v>
      </c>
      <c r="K2375" s="3">
        <f>COUNTIF(Expirydates!$B$2:$B$233,Analysis!A2375)</f>
        <v>0</v>
      </c>
      <c r="L2375" s="3">
        <f t="shared" si="151"/>
        <v>17.957771331141355</v>
      </c>
      <c r="M2375" s="3">
        <f>COUNTIF(Expirydates!$C$2:$C$233,Analysis!A2375)</f>
        <v>0</v>
      </c>
    </row>
    <row r="2376" spans="1:13">
      <c r="A2376" s="8">
        <v>38610</v>
      </c>
      <c r="B2376" s="3">
        <v>2492.85</v>
      </c>
      <c r="C2376" s="3">
        <v>2527.5</v>
      </c>
      <c r="D2376" s="3">
        <v>2492.75</v>
      </c>
      <c r="E2376" s="3">
        <v>2523.9499999999998</v>
      </c>
      <c r="F2376" s="3">
        <v>62944965</v>
      </c>
      <c r="G2376" s="3">
        <f t="shared" si="149"/>
        <v>17.957771331141355</v>
      </c>
      <c r="H2376" s="3">
        <f t="shared" si="150"/>
        <v>18.223298831177591</v>
      </c>
      <c r="I2376" s="3">
        <f>COUNTIF(Expirydates!$A$2:$A$233,Analysis!A2376)</f>
        <v>0</v>
      </c>
      <c r="J2376" s="20">
        <f t="shared" si="148"/>
        <v>18.223298831177591</v>
      </c>
      <c r="K2376" s="3">
        <f>COUNTIF(Expirydates!$B$2:$B$233,Analysis!A2376)</f>
        <v>0</v>
      </c>
      <c r="L2376" s="3">
        <f t="shared" si="151"/>
        <v>18.223298831177591</v>
      </c>
      <c r="M2376" s="3">
        <f>COUNTIF(Expirydates!$C$2:$C$233,Analysis!A2376)</f>
        <v>0</v>
      </c>
    </row>
    <row r="2377" spans="1:13">
      <c r="A2377" s="8">
        <v>38609</v>
      </c>
      <c r="B2377" s="3">
        <v>2500.4</v>
      </c>
      <c r="C2377" s="3">
        <v>2514.75</v>
      </c>
      <c r="D2377" s="3">
        <v>2476</v>
      </c>
      <c r="E2377" s="3">
        <v>2492.4499999999998</v>
      </c>
      <c r="F2377" s="3">
        <v>82087707</v>
      </c>
      <c r="G2377" s="3">
        <f t="shared" si="149"/>
        <v>18.223298831177591</v>
      </c>
      <c r="H2377" s="3">
        <f t="shared" si="150"/>
        <v>17.820671184900124</v>
      </c>
      <c r="I2377" s="3">
        <f>COUNTIF(Expirydates!$A$2:$A$233,Analysis!A2377)</f>
        <v>0</v>
      </c>
      <c r="J2377" s="20">
        <f t="shared" si="148"/>
        <v>17.820671184900124</v>
      </c>
      <c r="K2377" s="3">
        <f>COUNTIF(Expirydates!$B$2:$B$233,Analysis!A2377)</f>
        <v>0</v>
      </c>
      <c r="L2377" s="3">
        <f t="shared" si="151"/>
        <v>17.820671184900124</v>
      </c>
      <c r="M2377" s="3">
        <f>COUNTIF(Expirydates!$C$2:$C$233,Analysis!A2377)</f>
        <v>0</v>
      </c>
    </row>
    <row r="2378" spans="1:13">
      <c r="A2378" s="8">
        <v>38608</v>
      </c>
      <c r="B2378" s="3">
        <v>2484</v>
      </c>
      <c r="C2378" s="3">
        <v>2503</v>
      </c>
      <c r="D2378" s="3">
        <v>2477.1</v>
      </c>
      <c r="E2378" s="3">
        <v>2500.35</v>
      </c>
      <c r="F2378" s="3">
        <v>54880639</v>
      </c>
      <c r="G2378" s="3">
        <f t="shared" si="149"/>
        <v>17.820671184900124</v>
      </c>
      <c r="H2378" s="3">
        <f t="shared" si="150"/>
        <v>17.618436363908121</v>
      </c>
      <c r="I2378" s="3">
        <f>COUNTIF(Expirydates!$A$2:$A$233,Analysis!A2378)</f>
        <v>0</v>
      </c>
      <c r="J2378" s="20">
        <f t="shared" si="148"/>
        <v>17.618436363908121</v>
      </c>
      <c r="K2378" s="3">
        <f>COUNTIF(Expirydates!$B$2:$B$233,Analysis!A2378)</f>
        <v>0</v>
      </c>
      <c r="L2378" s="3">
        <f t="shared" si="151"/>
        <v>17.618436363908121</v>
      </c>
      <c r="M2378" s="3">
        <f>COUNTIF(Expirydates!$C$2:$C$233,Analysis!A2378)</f>
        <v>0</v>
      </c>
    </row>
    <row r="2379" spans="1:13">
      <c r="A2379" s="8">
        <v>38607</v>
      </c>
      <c r="B2379" s="3">
        <v>2455.85</v>
      </c>
      <c r="C2379" s="3">
        <v>2486.35</v>
      </c>
      <c r="D2379" s="3">
        <v>2455.85</v>
      </c>
      <c r="E2379" s="3">
        <v>2484.15</v>
      </c>
      <c r="F2379" s="3">
        <v>44832163</v>
      </c>
      <c r="G2379" s="3">
        <f t="shared" si="149"/>
        <v>17.618436363908121</v>
      </c>
      <c r="H2379" s="3">
        <f t="shared" si="150"/>
        <v>17.679826693248078</v>
      </c>
      <c r="I2379" s="3">
        <f>COUNTIF(Expirydates!$A$2:$A$233,Analysis!A2379)</f>
        <v>0</v>
      </c>
      <c r="J2379" s="20">
        <f t="shared" si="148"/>
        <v>17.679826693248078</v>
      </c>
      <c r="K2379" s="3">
        <f>COUNTIF(Expirydates!$B$2:$B$233,Analysis!A2379)</f>
        <v>0</v>
      </c>
      <c r="L2379" s="3">
        <f t="shared" si="151"/>
        <v>17.679826693248078</v>
      </c>
      <c r="M2379" s="3">
        <f>COUNTIF(Expirydates!$C$2:$C$233,Analysis!A2379)</f>
        <v>0</v>
      </c>
    </row>
    <row r="2380" spans="1:13">
      <c r="A2380" s="8">
        <v>38604</v>
      </c>
      <c r="B2380" s="3">
        <v>2448.8000000000002</v>
      </c>
      <c r="C2380" s="3">
        <v>2462.8000000000002</v>
      </c>
      <c r="D2380" s="3">
        <v>2441.9</v>
      </c>
      <c r="E2380" s="3">
        <v>2455.4499999999998</v>
      </c>
      <c r="F2380" s="3">
        <v>47670661</v>
      </c>
      <c r="G2380" s="3">
        <f t="shared" si="149"/>
        <v>17.679826693248078</v>
      </c>
      <c r="H2380" s="3">
        <f t="shared" si="150"/>
        <v>17.645748852645518</v>
      </c>
      <c r="I2380" s="3">
        <f>COUNTIF(Expirydates!$A$2:$A$233,Analysis!A2380)</f>
        <v>0</v>
      </c>
      <c r="J2380" s="20">
        <f t="shared" si="148"/>
        <v>17.645748852645518</v>
      </c>
      <c r="K2380" s="3">
        <f>COUNTIF(Expirydates!$B$2:$B$233,Analysis!A2380)</f>
        <v>0</v>
      </c>
      <c r="L2380" s="3">
        <f t="shared" si="151"/>
        <v>17.645748852645518</v>
      </c>
      <c r="M2380" s="3">
        <f>COUNTIF(Expirydates!$C$2:$C$233,Analysis!A2380)</f>
        <v>0</v>
      </c>
    </row>
    <row r="2381" spans="1:13">
      <c r="A2381" s="8">
        <v>38603</v>
      </c>
      <c r="B2381" s="3">
        <v>2429</v>
      </c>
      <c r="C2381" s="3">
        <v>2456.9</v>
      </c>
      <c r="D2381" s="3">
        <v>2429</v>
      </c>
      <c r="E2381" s="3">
        <v>2454.4499999999998</v>
      </c>
      <c r="F2381" s="3">
        <v>46073516</v>
      </c>
      <c r="G2381" s="3">
        <f t="shared" si="149"/>
        <v>17.645748852645518</v>
      </c>
      <c r="H2381" s="3">
        <f t="shared" si="150"/>
        <v>17.674341709986987</v>
      </c>
      <c r="I2381" s="3">
        <f>COUNTIF(Expirydates!$A$2:$A$233,Analysis!A2381)</f>
        <v>0</v>
      </c>
      <c r="J2381" s="20">
        <f t="shared" si="148"/>
        <v>17.674341709986987</v>
      </c>
      <c r="K2381" s="3">
        <f>COUNTIF(Expirydates!$B$2:$B$233,Analysis!A2381)</f>
        <v>0</v>
      </c>
      <c r="L2381" s="3">
        <f t="shared" si="151"/>
        <v>17.674341709986987</v>
      </c>
      <c r="M2381" s="3">
        <f>COUNTIF(Expirydates!$C$2:$C$233,Analysis!A2381)</f>
        <v>0</v>
      </c>
    </row>
    <row r="2382" spans="1:13">
      <c r="A2382" s="8">
        <v>38601</v>
      </c>
      <c r="B2382" s="3">
        <v>2422.4</v>
      </c>
      <c r="C2382" s="3">
        <v>2436.25</v>
      </c>
      <c r="D2382" s="3">
        <v>2417</v>
      </c>
      <c r="E2382" s="3">
        <v>2428.65</v>
      </c>
      <c r="F2382" s="3">
        <v>47409904</v>
      </c>
      <c r="G2382" s="3">
        <f t="shared" si="149"/>
        <v>17.674341709986987</v>
      </c>
      <c r="H2382" s="3">
        <f t="shared" si="150"/>
        <v>17.737916256209228</v>
      </c>
      <c r="I2382" s="3">
        <f>COUNTIF(Expirydates!$A$2:$A$233,Analysis!A2382)</f>
        <v>0</v>
      </c>
      <c r="J2382" s="20">
        <f t="shared" si="148"/>
        <v>17.737916256209228</v>
      </c>
      <c r="K2382" s="3">
        <f>COUNTIF(Expirydates!$B$2:$B$233,Analysis!A2382)</f>
        <v>0</v>
      </c>
      <c r="L2382" s="3">
        <f t="shared" si="151"/>
        <v>17.737916256209228</v>
      </c>
      <c r="M2382" s="3">
        <f>COUNTIF(Expirydates!$C$2:$C$233,Analysis!A2382)</f>
        <v>0</v>
      </c>
    </row>
    <row r="2383" spans="1:13">
      <c r="A2383" s="8">
        <v>38600</v>
      </c>
      <c r="B2383" s="3">
        <v>2417.1</v>
      </c>
      <c r="C2383" s="3">
        <v>2439.5500000000002</v>
      </c>
      <c r="D2383" s="3">
        <v>2414.9499999999998</v>
      </c>
      <c r="E2383" s="3">
        <v>2422.9499999999998</v>
      </c>
      <c r="F2383" s="3">
        <v>50521839</v>
      </c>
      <c r="G2383" s="3">
        <f t="shared" si="149"/>
        <v>17.737916256209228</v>
      </c>
      <c r="H2383" s="3">
        <f t="shared" si="150"/>
        <v>17.93186689049557</v>
      </c>
      <c r="I2383" s="3">
        <f>COUNTIF(Expirydates!$A$2:$A$233,Analysis!A2383)</f>
        <v>0</v>
      </c>
      <c r="J2383" s="20">
        <f t="shared" si="148"/>
        <v>17.93186689049557</v>
      </c>
      <c r="K2383" s="3">
        <f>COUNTIF(Expirydates!$B$2:$B$233,Analysis!A2383)</f>
        <v>0</v>
      </c>
      <c r="L2383" s="3">
        <f t="shared" si="151"/>
        <v>17.93186689049557</v>
      </c>
      <c r="M2383" s="3">
        <f>COUNTIF(Expirydates!$C$2:$C$233,Analysis!A2383)</f>
        <v>0</v>
      </c>
    </row>
    <row r="2384" spans="1:13">
      <c r="A2384" s="8">
        <v>38597</v>
      </c>
      <c r="B2384" s="3">
        <v>2406.4499999999998</v>
      </c>
      <c r="C2384" s="3">
        <v>2422.1</v>
      </c>
      <c r="D2384" s="3">
        <v>2396.1</v>
      </c>
      <c r="E2384" s="3">
        <v>2415.8000000000002</v>
      </c>
      <c r="F2384" s="3">
        <v>61335349</v>
      </c>
      <c r="G2384" s="3">
        <f t="shared" si="149"/>
        <v>17.93186689049557</v>
      </c>
      <c r="H2384" s="3">
        <f t="shared" si="150"/>
        <v>17.905882322398732</v>
      </c>
      <c r="I2384" s="3">
        <f>COUNTIF(Expirydates!$A$2:$A$233,Analysis!A2384)</f>
        <v>0</v>
      </c>
      <c r="J2384" s="20">
        <f t="shared" si="148"/>
        <v>17.905882322398732</v>
      </c>
      <c r="K2384" s="3">
        <f>COUNTIF(Expirydates!$B$2:$B$233,Analysis!A2384)</f>
        <v>0</v>
      </c>
      <c r="L2384" s="3">
        <f t="shared" si="151"/>
        <v>17.905882322398732</v>
      </c>
      <c r="M2384" s="3">
        <f>COUNTIF(Expirydates!$C$2:$C$233,Analysis!A2384)</f>
        <v>0</v>
      </c>
    </row>
    <row r="2385" spans="1:13">
      <c r="A2385" s="8">
        <v>38596</v>
      </c>
      <c r="B2385" s="3">
        <v>2384.6999999999998</v>
      </c>
      <c r="C2385" s="3">
        <v>2412.35</v>
      </c>
      <c r="D2385" s="3">
        <v>2382.9</v>
      </c>
      <c r="E2385" s="3">
        <v>2405.75</v>
      </c>
      <c r="F2385" s="3">
        <v>59762105</v>
      </c>
      <c r="G2385" s="3">
        <f t="shared" si="149"/>
        <v>17.905882322398732</v>
      </c>
      <c r="H2385" s="3">
        <f t="shared" si="150"/>
        <v>17.729866779325924</v>
      </c>
      <c r="I2385" s="3">
        <f>COUNTIF(Expirydates!$A$2:$A$233,Analysis!A2385)</f>
        <v>0</v>
      </c>
      <c r="J2385" s="20">
        <f t="shared" si="148"/>
        <v>17.729866779325924</v>
      </c>
      <c r="K2385" s="3">
        <f>COUNTIF(Expirydates!$B$2:$B$233,Analysis!A2385)</f>
        <v>0</v>
      </c>
      <c r="L2385" s="3">
        <f t="shared" si="151"/>
        <v>17.729866779325924</v>
      </c>
      <c r="M2385" s="3">
        <f>COUNTIF(Expirydates!$C$2:$C$233,Analysis!A2385)</f>
        <v>0</v>
      </c>
    </row>
    <row r="2386" spans="1:13">
      <c r="A2386" s="8">
        <v>38595</v>
      </c>
      <c r="B2386" s="3">
        <v>2369.0500000000002</v>
      </c>
      <c r="C2386" s="3">
        <v>2387</v>
      </c>
      <c r="D2386" s="3">
        <v>2355</v>
      </c>
      <c r="E2386" s="3">
        <v>2384.65</v>
      </c>
      <c r="F2386" s="3">
        <v>50116797</v>
      </c>
      <c r="G2386" s="3">
        <f t="shared" si="149"/>
        <v>17.729866779325924</v>
      </c>
      <c r="H2386" s="3">
        <f t="shared" si="150"/>
        <v>17.665009843179625</v>
      </c>
      <c r="I2386" s="3">
        <f>COUNTIF(Expirydates!$A$2:$A$233,Analysis!A2386)</f>
        <v>0</v>
      </c>
      <c r="J2386" s="20">
        <f t="shared" si="148"/>
        <v>17.665009843179625</v>
      </c>
      <c r="K2386" s="3">
        <f>COUNTIF(Expirydates!$B$2:$B$233,Analysis!A2386)</f>
        <v>0</v>
      </c>
      <c r="L2386" s="3">
        <f t="shared" si="151"/>
        <v>17.665009843179625</v>
      </c>
      <c r="M2386" s="3">
        <f>COUNTIF(Expirydates!$C$2:$C$233,Analysis!A2386)</f>
        <v>0</v>
      </c>
    </row>
    <row r="2387" spans="1:13">
      <c r="A2387" s="8">
        <v>38594</v>
      </c>
      <c r="B2387" s="3">
        <v>2337.8000000000002</v>
      </c>
      <c r="C2387" s="3">
        <v>2373.8000000000002</v>
      </c>
      <c r="D2387" s="3">
        <v>2337.75</v>
      </c>
      <c r="E2387" s="3">
        <v>2367.75</v>
      </c>
      <c r="F2387" s="3">
        <v>46969539</v>
      </c>
      <c r="G2387" s="3">
        <f t="shared" si="149"/>
        <v>17.665009843179625</v>
      </c>
      <c r="H2387" s="3">
        <f t="shared" si="150"/>
        <v>17.550014551894282</v>
      </c>
      <c r="I2387" s="3">
        <f>COUNTIF(Expirydates!$A$2:$A$233,Analysis!A2387)</f>
        <v>0</v>
      </c>
      <c r="J2387" s="20">
        <f t="shared" si="148"/>
        <v>17.550014551894282</v>
      </c>
      <c r="K2387" s="3">
        <f>COUNTIF(Expirydates!$B$2:$B$233,Analysis!A2387)</f>
        <v>0</v>
      </c>
      <c r="L2387" s="3">
        <f t="shared" si="151"/>
        <v>17.550014551894282</v>
      </c>
      <c r="M2387" s="3">
        <f>COUNTIF(Expirydates!$C$2:$C$233,Analysis!A2387)</f>
        <v>0</v>
      </c>
    </row>
    <row r="2388" spans="1:13">
      <c r="A2388" s="8">
        <v>38593</v>
      </c>
      <c r="B2388" s="3">
        <v>2359.1999999999998</v>
      </c>
      <c r="C2388" s="3">
        <v>2365.85</v>
      </c>
      <c r="D2388" s="3">
        <v>2312.6</v>
      </c>
      <c r="E2388" s="3">
        <v>2337.65</v>
      </c>
      <c r="F2388" s="3">
        <v>41867254</v>
      </c>
      <c r="G2388" s="3">
        <f t="shared" si="149"/>
        <v>17.550014551894282</v>
      </c>
      <c r="H2388" s="3">
        <f t="shared" si="150"/>
        <v>17.67791087276899</v>
      </c>
      <c r="I2388" s="3">
        <f>COUNTIF(Expirydates!$A$2:$A$233,Analysis!A2388)</f>
        <v>0</v>
      </c>
      <c r="J2388" s="20">
        <f t="shared" si="148"/>
        <v>17.67791087276899</v>
      </c>
      <c r="K2388" s="3">
        <f>COUNTIF(Expirydates!$B$2:$B$233,Analysis!A2388)</f>
        <v>0</v>
      </c>
      <c r="L2388" s="3">
        <f t="shared" si="151"/>
        <v>17.67791087276899</v>
      </c>
      <c r="M2388" s="3">
        <f>COUNTIF(Expirydates!$C$2:$C$233,Analysis!A2388)</f>
        <v>0</v>
      </c>
    </row>
    <row r="2389" spans="1:13">
      <c r="A2389" s="8">
        <v>38590</v>
      </c>
      <c r="B2389" s="3">
        <v>2354.6</v>
      </c>
      <c r="C2389" s="3">
        <v>2368.0500000000002</v>
      </c>
      <c r="D2389" s="3">
        <v>2340.1999999999998</v>
      </c>
      <c r="E2389" s="3">
        <v>2357.0500000000002</v>
      </c>
      <c r="F2389" s="3">
        <v>47579420</v>
      </c>
      <c r="G2389" s="3">
        <f t="shared" si="149"/>
        <v>17.67791087276899</v>
      </c>
      <c r="H2389" s="3">
        <f t="shared" si="150"/>
        <v>18.179102220425253</v>
      </c>
      <c r="I2389" s="3">
        <f>COUNTIF(Expirydates!$A$2:$A$233,Analysis!A2389)</f>
        <v>0</v>
      </c>
      <c r="J2389" s="20">
        <f t="shared" si="148"/>
        <v>18.179102220425253</v>
      </c>
      <c r="K2389" s="3">
        <f>COUNTIF(Expirydates!$B$2:$B$233,Analysis!A2389)</f>
        <v>1</v>
      </c>
      <c r="L2389" s="3">
        <f t="shared" si="151"/>
        <v>18.179102220425253</v>
      </c>
      <c r="M2389" s="3">
        <f>COUNTIF(Expirydates!$C$2:$C$233,Analysis!A2389)</f>
        <v>0</v>
      </c>
    </row>
    <row r="2390" spans="1:13">
      <c r="A2390" s="8">
        <v>38589</v>
      </c>
      <c r="B2390" s="3">
        <v>2323.1</v>
      </c>
      <c r="C2390" s="3">
        <v>2359.1999999999998</v>
      </c>
      <c r="D2390" s="3">
        <v>2320.6999999999998</v>
      </c>
      <c r="E2390" s="3">
        <v>2354.5500000000002</v>
      </c>
      <c r="F2390" s="3">
        <v>78538713</v>
      </c>
      <c r="G2390" s="3">
        <f t="shared" si="149"/>
        <v>18.179102220425253</v>
      </c>
      <c r="H2390" s="3">
        <f t="shared" si="150"/>
        <v>18.039756461305732</v>
      </c>
      <c r="I2390" s="3">
        <f>COUNTIF(Expirydates!$A$2:$A$233,Analysis!A2390)</f>
        <v>1</v>
      </c>
      <c r="J2390" s="20">
        <f t="shared" si="148"/>
        <v>18.039756461305732</v>
      </c>
      <c r="K2390" s="3">
        <f>COUNTIF(Expirydates!$B$2:$B$233,Analysis!A2390)</f>
        <v>0</v>
      </c>
      <c r="L2390" s="3">
        <f t="shared" si="151"/>
        <v>18.039756461305732</v>
      </c>
      <c r="M2390" s="3">
        <f>COUNTIF(Expirydates!$C$2:$C$233,Analysis!A2390)</f>
        <v>0</v>
      </c>
    </row>
    <row r="2391" spans="1:13">
      <c r="A2391" s="8">
        <v>38588</v>
      </c>
      <c r="B2391" s="3">
        <v>2326.1</v>
      </c>
      <c r="C2391" s="3">
        <v>2334.9</v>
      </c>
      <c r="D2391" s="3">
        <v>2300.4499999999998</v>
      </c>
      <c r="E2391" s="3">
        <v>2322.5</v>
      </c>
      <c r="F2391" s="3">
        <v>68322962</v>
      </c>
      <c r="G2391" s="3">
        <f t="shared" si="149"/>
        <v>18.039756461305732</v>
      </c>
      <c r="H2391" s="3">
        <f t="shared" si="150"/>
        <v>17.86189286820305</v>
      </c>
      <c r="I2391" s="3">
        <f>COUNTIF(Expirydates!$A$2:$A$233,Analysis!A2391)</f>
        <v>0</v>
      </c>
      <c r="J2391" s="20">
        <f t="shared" si="148"/>
        <v>17.86189286820305</v>
      </c>
      <c r="K2391" s="3">
        <f>COUNTIF(Expirydates!$B$2:$B$233,Analysis!A2391)</f>
        <v>0</v>
      </c>
      <c r="L2391" s="3">
        <f t="shared" si="151"/>
        <v>17.86189286820305</v>
      </c>
      <c r="M2391" s="3">
        <f>COUNTIF(Expirydates!$C$2:$C$233,Analysis!A2391)</f>
        <v>0</v>
      </c>
    </row>
    <row r="2392" spans="1:13">
      <c r="A2392" s="8">
        <v>38587</v>
      </c>
      <c r="B2392" s="3">
        <v>2369.5500000000002</v>
      </c>
      <c r="C2392" s="3">
        <v>2380.5</v>
      </c>
      <c r="D2392" s="3">
        <v>2320.35</v>
      </c>
      <c r="E2392" s="3">
        <v>2326.1</v>
      </c>
      <c r="F2392" s="3">
        <v>57190186</v>
      </c>
      <c r="G2392" s="3">
        <f t="shared" si="149"/>
        <v>17.86189286820305</v>
      </c>
      <c r="H2392" s="3">
        <f t="shared" si="150"/>
        <v>17.839648619692433</v>
      </c>
      <c r="I2392" s="3">
        <f>COUNTIF(Expirydates!$A$2:$A$233,Analysis!A2392)</f>
        <v>0</v>
      </c>
      <c r="J2392" s="20">
        <f t="shared" si="148"/>
        <v>17.839648619692433</v>
      </c>
      <c r="K2392" s="3">
        <f>COUNTIF(Expirydates!$B$2:$B$233,Analysis!A2392)</f>
        <v>0</v>
      </c>
      <c r="L2392" s="3">
        <f t="shared" si="151"/>
        <v>17.839648619692433</v>
      </c>
      <c r="M2392" s="3">
        <f>COUNTIF(Expirydates!$C$2:$C$233,Analysis!A2392)</f>
        <v>0</v>
      </c>
    </row>
    <row r="2393" spans="1:13">
      <c r="A2393" s="8">
        <v>38586</v>
      </c>
      <c r="B2393" s="3">
        <v>2383.4499999999998</v>
      </c>
      <c r="C2393" s="3">
        <v>2403.4499999999998</v>
      </c>
      <c r="D2393" s="3">
        <v>2355.75</v>
      </c>
      <c r="E2393" s="3">
        <v>2367.85</v>
      </c>
      <c r="F2393" s="3">
        <v>55932078</v>
      </c>
      <c r="G2393" s="3">
        <f t="shared" si="149"/>
        <v>17.839648619692433</v>
      </c>
      <c r="H2393" s="3">
        <f t="shared" si="150"/>
        <v>17.676688000337183</v>
      </c>
      <c r="I2393" s="3">
        <f>COUNTIF(Expirydates!$A$2:$A$233,Analysis!A2393)</f>
        <v>0</v>
      </c>
      <c r="J2393" s="20">
        <f t="shared" si="148"/>
        <v>17.676688000337183</v>
      </c>
      <c r="K2393" s="3">
        <f>COUNTIF(Expirydates!$B$2:$B$233,Analysis!A2393)</f>
        <v>0</v>
      </c>
      <c r="L2393" s="3">
        <f t="shared" si="151"/>
        <v>17.676688000337183</v>
      </c>
      <c r="M2393" s="3">
        <f>COUNTIF(Expirydates!$C$2:$C$233,Analysis!A2393)</f>
        <v>0</v>
      </c>
    </row>
    <row r="2394" spans="1:13">
      <c r="A2394" s="8">
        <v>38583</v>
      </c>
      <c r="B2394" s="3">
        <v>2400.8000000000002</v>
      </c>
      <c r="C2394" s="3">
        <v>2409.35</v>
      </c>
      <c r="D2394" s="3">
        <v>2378.4499999999998</v>
      </c>
      <c r="E2394" s="3">
        <v>2383.4499999999998</v>
      </c>
      <c r="F2394" s="3">
        <v>47521272</v>
      </c>
      <c r="G2394" s="3">
        <f t="shared" si="149"/>
        <v>17.676688000337183</v>
      </c>
      <c r="H2394" s="3">
        <f t="shared" si="150"/>
        <v>17.966223292237885</v>
      </c>
      <c r="I2394" s="3">
        <f>COUNTIF(Expirydates!$A$2:$A$233,Analysis!A2394)</f>
        <v>0</v>
      </c>
      <c r="J2394" s="20">
        <f t="shared" si="148"/>
        <v>17.966223292237885</v>
      </c>
      <c r="K2394" s="3">
        <f>COUNTIF(Expirydates!$B$2:$B$233,Analysis!A2394)</f>
        <v>0</v>
      </c>
      <c r="L2394" s="3">
        <f t="shared" si="151"/>
        <v>17.966223292237885</v>
      </c>
      <c r="M2394" s="3">
        <f>COUNTIF(Expirydates!$C$2:$C$233,Analysis!A2394)</f>
        <v>0</v>
      </c>
    </row>
    <row r="2395" spans="1:13">
      <c r="A2395" s="8">
        <v>38582</v>
      </c>
      <c r="B2395" s="3">
        <v>2404.65</v>
      </c>
      <c r="C2395" s="3">
        <v>2426.65</v>
      </c>
      <c r="D2395" s="3">
        <v>2380.6999999999998</v>
      </c>
      <c r="E2395" s="3">
        <v>2388.4499999999998</v>
      </c>
      <c r="F2395" s="3">
        <v>63479228</v>
      </c>
      <c r="G2395" s="3">
        <f t="shared" si="149"/>
        <v>17.966223292237885</v>
      </c>
      <c r="H2395" s="3">
        <f t="shared" si="150"/>
        <v>17.934226055027747</v>
      </c>
      <c r="I2395" s="3">
        <f>COUNTIF(Expirydates!$A$2:$A$233,Analysis!A2395)</f>
        <v>0</v>
      </c>
      <c r="J2395" s="20">
        <f t="shared" si="148"/>
        <v>17.934226055027747</v>
      </c>
      <c r="K2395" s="3">
        <f>COUNTIF(Expirydates!$B$2:$B$233,Analysis!A2395)</f>
        <v>0</v>
      </c>
      <c r="L2395" s="3">
        <f t="shared" si="151"/>
        <v>17.934226055027747</v>
      </c>
      <c r="M2395" s="3">
        <f>COUNTIF(Expirydates!$C$2:$C$233,Analysis!A2395)</f>
        <v>1</v>
      </c>
    </row>
    <row r="2396" spans="1:13">
      <c r="A2396" s="8">
        <v>38581</v>
      </c>
      <c r="B2396" s="3">
        <v>2369.8000000000002</v>
      </c>
      <c r="C2396" s="3">
        <v>2406.25</v>
      </c>
      <c r="D2396" s="3">
        <v>2357.5</v>
      </c>
      <c r="E2396" s="3">
        <v>2403.15</v>
      </c>
      <c r="F2396" s="3">
        <v>61480220</v>
      </c>
      <c r="G2396" s="3">
        <f t="shared" si="149"/>
        <v>17.934226055027747</v>
      </c>
      <c r="H2396" s="3">
        <f t="shared" si="150"/>
        <v>17.893868614228094</v>
      </c>
      <c r="I2396" s="3">
        <f>COUNTIF(Expirydates!$A$2:$A$233,Analysis!A2396)</f>
        <v>0</v>
      </c>
      <c r="J2396" s="20">
        <f t="shared" si="148"/>
        <v>17.893868614228094</v>
      </c>
      <c r="K2396" s="3">
        <f>COUNTIF(Expirydates!$B$2:$B$233,Analysis!A2396)</f>
        <v>0</v>
      </c>
      <c r="L2396" s="3">
        <f t="shared" si="151"/>
        <v>17.893868614228094</v>
      </c>
      <c r="M2396" s="3">
        <f>COUNTIF(Expirydates!$C$2:$C$233,Analysis!A2396)</f>
        <v>0</v>
      </c>
    </row>
    <row r="2397" spans="1:13">
      <c r="A2397" s="8">
        <v>38580</v>
      </c>
      <c r="B2397" s="3">
        <v>2361.65</v>
      </c>
      <c r="C2397" s="3">
        <v>2379.4</v>
      </c>
      <c r="D2397" s="3">
        <v>2356.85</v>
      </c>
      <c r="E2397" s="3">
        <v>2369.8000000000002</v>
      </c>
      <c r="F2397" s="3">
        <v>59048436</v>
      </c>
      <c r="G2397" s="3">
        <f t="shared" si="149"/>
        <v>17.893868614228094</v>
      </c>
      <c r="H2397" s="3">
        <f t="shared" si="150"/>
        <v>18.080095984489592</v>
      </c>
      <c r="I2397" s="3">
        <f>COUNTIF(Expirydates!$A$2:$A$233,Analysis!A2397)</f>
        <v>0</v>
      </c>
      <c r="J2397" s="20">
        <f t="shared" si="148"/>
        <v>18.080095984489592</v>
      </c>
      <c r="K2397" s="3">
        <f>COUNTIF(Expirydates!$B$2:$B$233,Analysis!A2397)</f>
        <v>0</v>
      </c>
      <c r="L2397" s="3">
        <f t="shared" si="151"/>
        <v>18.080095984489592</v>
      </c>
      <c r="M2397" s="3">
        <f>COUNTIF(Expirydates!$C$2:$C$233,Analysis!A2397)</f>
        <v>0</v>
      </c>
    </row>
    <row r="2398" spans="1:13">
      <c r="A2398" s="8">
        <v>38576</v>
      </c>
      <c r="B2398" s="3">
        <v>2381.0500000000002</v>
      </c>
      <c r="C2398" s="3">
        <v>2390.4499999999998</v>
      </c>
      <c r="D2398" s="3">
        <v>2356.9</v>
      </c>
      <c r="E2398" s="3">
        <v>2361.5500000000002</v>
      </c>
      <c r="F2398" s="3">
        <v>71135423</v>
      </c>
      <c r="G2398" s="3">
        <f t="shared" si="149"/>
        <v>18.080095984489592</v>
      </c>
      <c r="H2398" s="3">
        <f t="shared" si="150"/>
        <v>18.354429161696423</v>
      </c>
      <c r="I2398" s="3">
        <f>COUNTIF(Expirydates!$A$2:$A$233,Analysis!A2398)</f>
        <v>0</v>
      </c>
      <c r="J2398" s="20">
        <f t="shared" si="148"/>
        <v>18.354429161696423</v>
      </c>
      <c r="K2398" s="3">
        <f>COUNTIF(Expirydates!$B$2:$B$233,Analysis!A2398)</f>
        <v>0</v>
      </c>
      <c r="L2398" s="3">
        <f t="shared" si="151"/>
        <v>18.354429161696423</v>
      </c>
      <c r="M2398" s="3">
        <f>COUNTIF(Expirydates!$C$2:$C$233,Analysis!A2398)</f>
        <v>0</v>
      </c>
    </row>
    <row r="2399" spans="1:13">
      <c r="A2399" s="8">
        <v>38575</v>
      </c>
      <c r="B2399" s="3">
        <v>2358.9</v>
      </c>
      <c r="C2399" s="3">
        <v>2387.3000000000002</v>
      </c>
      <c r="D2399" s="3">
        <v>2355.5</v>
      </c>
      <c r="E2399" s="3">
        <v>2380.9</v>
      </c>
      <c r="F2399" s="3">
        <v>93589538</v>
      </c>
      <c r="G2399" s="3">
        <f t="shared" si="149"/>
        <v>18.354429161696423</v>
      </c>
      <c r="H2399" s="3">
        <f t="shared" si="150"/>
        <v>18.219852212701468</v>
      </c>
      <c r="I2399" s="3">
        <f>COUNTIF(Expirydates!$A$2:$A$233,Analysis!A2399)</f>
        <v>0</v>
      </c>
      <c r="J2399" s="20">
        <f t="shared" si="148"/>
        <v>18.219852212701468</v>
      </c>
      <c r="K2399" s="3">
        <f>COUNTIF(Expirydates!$B$2:$B$233,Analysis!A2399)</f>
        <v>0</v>
      </c>
      <c r="L2399" s="3">
        <f t="shared" si="151"/>
        <v>18.219852212701468</v>
      </c>
      <c r="M2399" s="3">
        <f>COUNTIF(Expirydates!$C$2:$C$233,Analysis!A2399)</f>
        <v>0</v>
      </c>
    </row>
    <row r="2400" spans="1:13">
      <c r="A2400" s="8">
        <v>38574</v>
      </c>
      <c r="B2400" s="3">
        <v>2322.3000000000002</v>
      </c>
      <c r="C2400" s="3">
        <v>2364.8000000000002</v>
      </c>
      <c r="D2400" s="3">
        <v>2322.0500000000002</v>
      </c>
      <c r="E2400" s="3">
        <v>2360.15</v>
      </c>
      <c r="F2400" s="3">
        <v>81805269</v>
      </c>
      <c r="G2400" s="3">
        <f t="shared" si="149"/>
        <v>18.219852212701468</v>
      </c>
      <c r="H2400" s="3">
        <f t="shared" si="150"/>
        <v>18.355084234008626</v>
      </c>
      <c r="I2400" s="3">
        <f>COUNTIF(Expirydates!$A$2:$A$233,Analysis!A2400)</f>
        <v>0</v>
      </c>
      <c r="J2400" s="20">
        <f t="shared" si="148"/>
        <v>18.355084234008626</v>
      </c>
      <c r="K2400" s="3">
        <f>COUNTIF(Expirydates!$B$2:$B$233,Analysis!A2400)</f>
        <v>0</v>
      </c>
      <c r="L2400" s="3">
        <f t="shared" si="151"/>
        <v>18.355084234008626</v>
      </c>
      <c r="M2400" s="3">
        <f>COUNTIF(Expirydates!$C$2:$C$233,Analysis!A2400)</f>
        <v>0</v>
      </c>
    </row>
    <row r="2401" spans="1:13">
      <c r="A2401" s="8">
        <v>38573</v>
      </c>
      <c r="B2401" s="3">
        <v>2324.75</v>
      </c>
      <c r="C2401" s="3">
        <v>2342.1999999999998</v>
      </c>
      <c r="D2401" s="3">
        <v>2303.1</v>
      </c>
      <c r="E2401" s="3">
        <v>2318.6999999999998</v>
      </c>
      <c r="F2401" s="3">
        <v>93650866</v>
      </c>
      <c r="G2401" s="3">
        <f t="shared" si="149"/>
        <v>18.355084234008626</v>
      </c>
      <c r="H2401" s="3">
        <f t="shared" si="150"/>
        <v>18.394030027527354</v>
      </c>
      <c r="I2401" s="3">
        <f>COUNTIF(Expirydates!$A$2:$A$233,Analysis!A2401)</f>
        <v>0</v>
      </c>
      <c r="J2401" s="20">
        <f t="shared" si="148"/>
        <v>18.394030027527354</v>
      </c>
      <c r="K2401" s="3">
        <f>COUNTIF(Expirydates!$B$2:$B$233,Analysis!A2401)</f>
        <v>0</v>
      </c>
      <c r="L2401" s="3">
        <f t="shared" si="151"/>
        <v>18.394030027527354</v>
      </c>
      <c r="M2401" s="3">
        <f>COUNTIF(Expirydates!$C$2:$C$233,Analysis!A2401)</f>
        <v>0</v>
      </c>
    </row>
    <row r="2402" spans="1:13">
      <c r="A2402" s="8">
        <v>38572</v>
      </c>
      <c r="B2402" s="3">
        <v>2361.9499999999998</v>
      </c>
      <c r="C2402" s="3">
        <v>2386.9499999999998</v>
      </c>
      <c r="D2402" s="3">
        <v>2320.0500000000002</v>
      </c>
      <c r="E2402" s="3">
        <v>2324.4</v>
      </c>
      <c r="F2402" s="3">
        <v>97370128</v>
      </c>
      <c r="G2402" s="3">
        <f t="shared" si="149"/>
        <v>18.394030027527354</v>
      </c>
      <c r="H2402" s="3">
        <f t="shared" si="150"/>
        <v>18.554024393954347</v>
      </c>
      <c r="I2402" s="3">
        <f>COUNTIF(Expirydates!$A$2:$A$233,Analysis!A2402)</f>
        <v>0</v>
      </c>
      <c r="J2402" s="20">
        <f t="shared" si="148"/>
        <v>18.554024393954347</v>
      </c>
      <c r="K2402" s="3">
        <f>COUNTIF(Expirydates!$B$2:$B$233,Analysis!A2402)</f>
        <v>0</v>
      </c>
      <c r="L2402" s="3">
        <f t="shared" si="151"/>
        <v>18.554024393954347</v>
      </c>
      <c r="M2402" s="3">
        <f>COUNTIF(Expirydates!$C$2:$C$233,Analysis!A2402)</f>
        <v>0</v>
      </c>
    </row>
    <row r="2403" spans="1:13">
      <c r="A2403" s="8">
        <v>38569</v>
      </c>
      <c r="B2403" s="3">
        <v>2367.35</v>
      </c>
      <c r="C2403" s="3">
        <v>2377.1</v>
      </c>
      <c r="D2403" s="3">
        <v>2355.9499999999998</v>
      </c>
      <c r="E2403" s="3">
        <v>2361.1999999999998</v>
      </c>
      <c r="F2403" s="3">
        <v>114264260</v>
      </c>
      <c r="G2403" s="3">
        <f t="shared" si="149"/>
        <v>18.554024393954347</v>
      </c>
      <c r="H2403" s="3">
        <f t="shared" si="150"/>
        <v>18.33675549813913</v>
      </c>
      <c r="I2403" s="3">
        <f>COUNTIF(Expirydates!$A$2:$A$233,Analysis!A2403)</f>
        <v>0</v>
      </c>
      <c r="J2403" s="20">
        <f t="shared" si="148"/>
        <v>18.33675549813913</v>
      </c>
      <c r="K2403" s="3">
        <f>COUNTIF(Expirydates!$B$2:$B$233,Analysis!A2403)</f>
        <v>0</v>
      </c>
      <c r="L2403" s="3">
        <f t="shared" si="151"/>
        <v>18.33675549813913</v>
      </c>
      <c r="M2403" s="3">
        <f>COUNTIF(Expirydates!$C$2:$C$233,Analysis!A2403)</f>
        <v>0</v>
      </c>
    </row>
    <row r="2404" spans="1:13">
      <c r="A2404" s="8">
        <v>38568</v>
      </c>
      <c r="B2404" s="3">
        <v>2357.75</v>
      </c>
      <c r="C2404" s="3">
        <v>2377.35</v>
      </c>
      <c r="D2404" s="3">
        <v>2352.0500000000002</v>
      </c>
      <c r="E2404" s="3">
        <v>2367.8000000000002</v>
      </c>
      <c r="F2404" s="3">
        <v>91949999</v>
      </c>
      <c r="G2404" s="3">
        <f t="shared" si="149"/>
        <v>18.33675549813913</v>
      </c>
      <c r="H2404" s="3">
        <f t="shared" si="150"/>
        <v>18.44091847265663</v>
      </c>
      <c r="I2404" s="3">
        <f>COUNTIF(Expirydates!$A$2:$A$233,Analysis!A2404)</f>
        <v>0</v>
      </c>
      <c r="J2404" s="20">
        <f t="shared" si="148"/>
        <v>18.44091847265663</v>
      </c>
      <c r="K2404" s="3">
        <f>COUNTIF(Expirydates!$B$2:$B$233,Analysis!A2404)</f>
        <v>0</v>
      </c>
      <c r="L2404" s="3">
        <f t="shared" si="151"/>
        <v>18.44091847265663</v>
      </c>
      <c r="M2404" s="3">
        <f>COUNTIF(Expirydates!$C$2:$C$233,Analysis!A2404)</f>
        <v>0</v>
      </c>
    </row>
    <row r="2405" spans="1:13">
      <c r="A2405" s="8">
        <v>38567</v>
      </c>
      <c r="B2405" s="3">
        <v>2359.1</v>
      </c>
      <c r="C2405" s="3">
        <v>2377</v>
      </c>
      <c r="D2405" s="3">
        <v>2345.1999999999998</v>
      </c>
      <c r="E2405" s="3">
        <v>2357</v>
      </c>
      <c r="F2405" s="3">
        <v>102044390</v>
      </c>
      <c r="G2405" s="3">
        <f t="shared" si="149"/>
        <v>18.44091847265663</v>
      </c>
      <c r="H2405" s="3">
        <f t="shared" si="150"/>
        <v>18.217831329025909</v>
      </c>
      <c r="I2405" s="3">
        <f>COUNTIF(Expirydates!$A$2:$A$233,Analysis!A2405)</f>
        <v>0</v>
      </c>
      <c r="J2405" s="20">
        <f t="shared" si="148"/>
        <v>18.217831329025909</v>
      </c>
      <c r="K2405" s="3">
        <f>COUNTIF(Expirydates!$B$2:$B$233,Analysis!A2405)</f>
        <v>0</v>
      </c>
      <c r="L2405" s="3">
        <f t="shared" si="151"/>
        <v>18.217831329025909</v>
      </c>
      <c r="M2405" s="3">
        <f>COUNTIF(Expirydates!$C$2:$C$233,Analysis!A2405)</f>
        <v>0</v>
      </c>
    </row>
    <row r="2406" spans="1:13">
      <c r="A2406" s="8">
        <v>38566</v>
      </c>
      <c r="B2406" s="3">
        <v>2321.9</v>
      </c>
      <c r="C2406" s="3">
        <v>2357.15</v>
      </c>
      <c r="D2406" s="3">
        <v>2319.75</v>
      </c>
      <c r="E2406" s="3">
        <v>2353.65</v>
      </c>
      <c r="F2406" s="3">
        <v>81640117</v>
      </c>
      <c r="G2406" s="3">
        <f t="shared" si="149"/>
        <v>18.217831329025909</v>
      </c>
      <c r="H2406" s="3">
        <f t="shared" si="150"/>
        <v>17.89565125453332</v>
      </c>
      <c r="I2406" s="3">
        <f>COUNTIF(Expirydates!$A$2:$A$233,Analysis!A2406)</f>
        <v>0</v>
      </c>
      <c r="J2406" s="20">
        <f t="shared" si="148"/>
        <v>17.89565125453332</v>
      </c>
      <c r="K2406" s="3">
        <f>COUNTIF(Expirydates!$B$2:$B$233,Analysis!A2406)</f>
        <v>0</v>
      </c>
      <c r="L2406" s="3">
        <f t="shared" si="151"/>
        <v>17.89565125453332</v>
      </c>
      <c r="M2406" s="3">
        <f>COUNTIF(Expirydates!$C$2:$C$233,Analysis!A2406)</f>
        <v>0</v>
      </c>
    </row>
    <row r="2407" spans="1:13">
      <c r="A2407" s="8">
        <v>38565</v>
      </c>
      <c r="B2407" s="3">
        <v>2312.0500000000002</v>
      </c>
      <c r="C2407" s="3">
        <v>2329.9</v>
      </c>
      <c r="D2407" s="3">
        <v>2294.25</v>
      </c>
      <c r="E2407" s="3">
        <v>2318.0500000000002</v>
      </c>
      <c r="F2407" s="3">
        <v>59153792</v>
      </c>
      <c r="G2407" s="3">
        <f t="shared" si="149"/>
        <v>17.89565125453332</v>
      </c>
      <c r="H2407" s="3">
        <f t="shared" si="150"/>
        <v>18.532389466041494</v>
      </c>
      <c r="I2407" s="3">
        <f>COUNTIF(Expirydates!$A$2:$A$233,Analysis!A2407)</f>
        <v>0</v>
      </c>
      <c r="J2407" s="20">
        <f t="shared" si="148"/>
        <v>18.532389466041494</v>
      </c>
      <c r="K2407" s="3">
        <f>COUNTIF(Expirydates!$B$2:$B$233,Analysis!A2407)</f>
        <v>0</v>
      </c>
      <c r="L2407" s="3">
        <f t="shared" si="151"/>
        <v>18.532389466041494</v>
      </c>
      <c r="M2407" s="3">
        <f>COUNTIF(Expirydates!$C$2:$C$233,Analysis!A2407)</f>
        <v>0</v>
      </c>
    </row>
    <row r="2408" spans="1:13">
      <c r="A2408" s="8">
        <v>38562</v>
      </c>
      <c r="B2408" s="3">
        <v>2318.0500000000002</v>
      </c>
      <c r="C2408" s="3">
        <v>2332.5500000000002</v>
      </c>
      <c r="D2408" s="3">
        <v>2280.85</v>
      </c>
      <c r="E2408" s="3">
        <v>2312.3000000000002</v>
      </c>
      <c r="F2408" s="3">
        <v>111818711</v>
      </c>
      <c r="G2408" s="3">
        <f t="shared" si="149"/>
        <v>18.532389466041494</v>
      </c>
      <c r="H2408" s="3">
        <f t="shared" si="150"/>
        <v>18.073707259731218</v>
      </c>
      <c r="I2408" s="3">
        <f>COUNTIF(Expirydates!$A$2:$A$233,Analysis!A2408)</f>
        <v>0</v>
      </c>
      <c r="J2408" s="20">
        <f t="shared" si="148"/>
        <v>18.073707259731218</v>
      </c>
      <c r="K2408" s="3">
        <f>COUNTIF(Expirydates!$B$2:$B$233,Analysis!A2408)</f>
        <v>1</v>
      </c>
      <c r="L2408" s="3">
        <f t="shared" si="151"/>
        <v>18.073707259731218</v>
      </c>
      <c r="M2408" s="3">
        <f>COUNTIF(Expirydates!$C$2:$C$233,Analysis!A2408)</f>
        <v>0</v>
      </c>
    </row>
    <row r="2409" spans="1:13">
      <c r="A2409" s="8">
        <v>38560</v>
      </c>
      <c r="B2409" s="3">
        <v>2304.25</v>
      </c>
      <c r="C2409" s="3">
        <v>2324</v>
      </c>
      <c r="D2409" s="3">
        <v>2292.85</v>
      </c>
      <c r="E2409" s="3">
        <v>2319.1</v>
      </c>
      <c r="F2409" s="3">
        <v>70682407</v>
      </c>
      <c r="G2409" s="3">
        <f t="shared" si="149"/>
        <v>18.073707259731218</v>
      </c>
      <c r="H2409" s="3">
        <f t="shared" si="150"/>
        <v>18.40739526145876</v>
      </c>
      <c r="I2409" s="3">
        <f>COUNTIF(Expirydates!$A$2:$A$233,Analysis!A2409)</f>
        <v>0</v>
      </c>
      <c r="J2409" s="20">
        <f t="shared" si="148"/>
        <v>18.40739526145876</v>
      </c>
      <c r="K2409" s="3">
        <f>COUNTIF(Expirydates!$B$2:$B$233,Analysis!A2409)</f>
        <v>0</v>
      </c>
      <c r="L2409" s="3">
        <f t="shared" si="151"/>
        <v>18.40739526145876</v>
      </c>
      <c r="M2409" s="3">
        <f>COUNTIF(Expirydates!$C$2:$C$233,Analysis!A2409)</f>
        <v>0</v>
      </c>
    </row>
    <row r="2410" spans="1:13">
      <c r="A2410" s="8">
        <v>38559</v>
      </c>
      <c r="B2410" s="3">
        <v>2289.25</v>
      </c>
      <c r="C2410" s="3">
        <v>2307.1</v>
      </c>
      <c r="D2410" s="3">
        <v>2279.8000000000002</v>
      </c>
      <c r="E2410" s="3">
        <v>2303.15</v>
      </c>
      <c r="F2410" s="3">
        <v>98680238</v>
      </c>
      <c r="G2410" s="3">
        <f t="shared" si="149"/>
        <v>18.40739526145876</v>
      </c>
      <c r="H2410" s="3">
        <f t="shared" si="150"/>
        <v>18.214360127704452</v>
      </c>
      <c r="I2410" s="3">
        <f>COUNTIF(Expirydates!$A$2:$A$233,Analysis!A2410)</f>
        <v>0</v>
      </c>
      <c r="J2410" s="20">
        <f t="shared" si="148"/>
        <v>18.214360127704452</v>
      </c>
      <c r="K2410" s="3">
        <f>COUNTIF(Expirydates!$B$2:$B$233,Analysis!A2410)</f>
        <v>0</v>
      </c>
      <c r="L2410" s="3">
        <f t="shared" si="151"/>
        <v>18.214360127704452</v>
      </c>
      <c r="M2410" s="3">
        <f>COUNTIF(Expirydates!$C$2:$C$233,Analysis!A2410)</f>
        <v>0</v>
      </c>
    </row>
    <row r="2411" spans="1:13">
      <c r="A2411" s="8">
        <v>38558</v>
      </c>
      <c r="B2411" s="3">
        <v>2266.65</v>
      </c>
      <c r="C2411" s="3">
        <v>2293.9499999999998</v>
      </c>
      <c r="D2411" s="3">
        <v>2266.65</v>
      </c>
      <c r="E2411" s="3">
        <v>2291.75</v>
      </c>
      <c r="F2411" s="3">
        <v>81357219</v>
      </c>
      <c r="G2411" s="3">
        <f t="shared" si="149"/>
        <v>18.214360127704452</v>
      </c>
      <c r="H2411" s="3">
        <f t="shared" si="150"/>
        <v>17.870945930504618</v>
      </c>
      <c r="I2411" s="3">
        <f>COUNTIF(Expirydates!$A$2:$A$233,Analysis!A2411)</f>
        <v>0</v>
      </c>
      <c r="J2411" s="20">
        <f t="shared" si="148"/>
        <v>17.870945930504618</v>
      </c>
      <c r="K2411" s="3">
        <f>COUNTIF(Expirydates!$B$2:$B$233,Analysis!A2411)</f>
        <v>0</v>
      </c>
      <c r="L2411" s="3">
        <f t="shared" si="151"/>
        <v>17.870945930504618</v>
      </c>
      <c r="M2411" s="3">
        <f>COUNTIF(Expirydates!$C$2:$C$233,Analysis!A2411)</f>
        <v>0</v>
      </c>
    </row>
    <row r="2412" spans="1:13">
      <c r="A2412" s="8">
        <v>38555</v>
      </c>
      <c r="B2412" s="3">
        <v>2231</v>
      </c>
      <c r="C2412" s="3">
        <v>2268.5500000000002</v>
      </c>
      <c r="D2412" s="3">
        <v>2223.15</v>
      </c>
      <c r="E2412" s="3">
        <v>2265.6</v>
      </c>
      <c r="F2412" s="3">
        <v>57710283</v>
      </c>
      <c r="G2412" s="3">
        <f t="shared" si="149"/>
        <v>17.870945930504618</v>
      </c>
      <c r="H2412" s="3">
        <f t="shared" si="150"/>
        <v>17.922552483070604</v>
      </c>
      <c r="I2412" s="3">
        <f>COUNTIF(Expirydates!$A$2:$A$233,Analysis!A2412)</f>
        <v>0</v>
      </c>
      <c r="J2412" s="20">
        <f t="shared" si="148"/>
        <v>17.922552483070604</v>
      </c>
      <c r="K2412" s="3">
        <f>COUNTIF(Expirydates!$B$2:$B$233,Analysis!A2412)</f>
        <v>0</v>
      </c>
      <c r="L2412" s="3">
        <f t="shared" si="151"/>
        <v>17.922552483070604</v>
      </c>
      <c r="M2412" s="3">
        <f>COUNTIF(Expirydates!$C$2:$C$233,Analysis!A2412)</f>
        <v>0</v>
      </c>
    </row>
    <row r="2413" spans="1:13">
      <c r="A2413" s="8">
        <v>38554</v>
      </c>
      <c r="B2413" s="3">
        <v>2240.9499999999998</v>
      </c>
      <c r="C2413" s="3">
        <v>2251.85</v>
      </c>
      <c r="D2413" s="3">
        <v>2221.1999999999998</v>
      </c>
      <c r="E2413" s="3">
        <v>2230.5</v>
      </c>
      <c r="F2413" s="3">
        <v>60766699</v>
      </c>
      <c r="G2413" s="3">
        <f t="shared" si="149"/>
        <v>17.922552483070604</v>
      </c>
      <c r="H2413" s="3">
        <f t="shared" si="150"/>
        <v>17.856640156012197</v>
      </c>
      <c r="I2413" s="3">
        <f>COUNTIF(Expirydates!$A$2:$A$233,Analysis!A2413)</f>
        <v>0</v>
      </c>
      <c r="J2413" s="20">
        <f t="shared" si="148"/>
        <v>17.856640156012197</v>
      </c>
      <c r="K2413" s="3">
        <f>COUNTIF(Expirydates!$B$2:$B$233,Analysis!A2413)</f>
        <v>0</v>
      </c>
      <c r="L2413" s="3">
        <f t="shared" si="151"/>
        <v>17.856640156012197</v>
      </c>
      <c r="M2413" s="3">
        <f>COUNTIF(Expirydates!$C$2:$C$233,Analysis!A2413)</f>
        <v>1</v>
      </c>
    </row>
    <row r="2414" spans="1:13">
      <c r="A2414" s="8">
        <v>38553</v>
      </c>
      <c r="B2414" s="3">
        <v>2236.9</v>
      </c>
      <c r="C2414" s="3">
        <v>2252</v>
      </c>
      <c r="D2414" s="3">
        <v>2236.9</v>
      </c>
      <c r="E2414" s="3">
        <v>2241.9</v>
      </c>
      <c r="F2414" s="3">
        <v>56890570</v>
      </c>
      <c r="G2414" s="3">
        <f t="shared" si="149"/>
        <v>17.856640156012197</v>
      </c>
      <c r="H2414" s="3">
        <f t="shared" si="150"/>
        <v>17.749527024353107</v>
      </c>
      <c r="I2414" s="3">
        <f>COUNTIF(Expirydates!$A$2:$A$233,Analysis!A2414)</f>
        <v>0</v>
      </c>
      <c r="J2414" s="20">
        <f t="shared" si="148"/>
        <v>17.749527024353107</v>
      </c>
      <c r="K2414" s="3">
        <f>COUNTIF(Expirydates!$B$2:$B$233,Analysis!A2414)</f>
        <v>0</v>
      </c>
      <c r="L2414" s="3">
        <f t="shared" si="151"/>
        <v>17.749527024353107</v>
      </c>
      <c r="M2414" s="3">
        <f>COUNTIF(Expirydates!$C$2:$C$233,Analysis!A2414)</f>
        <v>0</v>
      </c>
    </row>
    <row r="2415" spans="1:13">
      <c r="A2415" s="8">
        <v>38552</v>
      </c>
      <c r="B2415" s="3">
        <v>2234.25</v>
      </c>
      <c r="C2415" s="3">
        <v>2246.6999999999998</v>
      </c>
      <c r="D2415" s="3">
        <v>2227.1999999999998</v>
      </c>
      <c r="E2415" s="3">
        <v>2237.3000000000002</v>
      </c>
      <c r="F2415" s="3">
        <v>51111855</v>
      </c>
      <c r="G2415" s="3">
        <f t="shared" si="149"/>
        <v>17.749527024353107</v>
      </c>
      <c r="H2415" s="3">
        <f t="shared" si="150"/>
        <v>17.823174088626686</v>
      </c>
      <c r="I2415" s="3">
        <f>COUNTIF(Expirydates!$A$2:$A$233,Analysis!A2415)</f>
        <v>0</v>
      </c>
      <c r="J2415" s="20">
        <f t="shared" si="148"/>
        <v>17.823174088626686</v>
      </c>
      <c r="K2415" s="3">
        <f>COUNTIF(Expirydates!$B$2:$B$233,Analysis!A2415)</f>
        <v>0</v>
      </c>
      <c r="L2415" s="3">
        <f t="shared" si="151"/>
        <v>17.823174088626686</v>
      </c>
      <c r="M2415" s="3">
        <f>COUNTIF(Expirydates!$C$2:$C$233,Analysis!A2415)</f>
        <v>0</v>
      </c>
    </row>
    <row r="2416" spans="1:13">
      <c r="A2416" s="8">
        <v>38551</v>
      </c>
      <c r="B2416" s="3">
        <v>2212.9499999999998</v>
      </c>
      <c r="C2416" s="3">
        <v>2248.6999999999998</v>
      </c>
      <c r="D2416" s="3">
        <v>2212.9499999999998</v>
      </c>
      <c r="E2416" s="3">
        <v>2234</v>
      </c>
      <c r="F2416" s="3">
        <v>55018172</v>
      </c>
      <c r="G2416" s="3">
        <f t="shared" si="149"/>
        <v>17.823174088626686</v>
      </c>
      <c r="H2416" s="3">
        <f t="shared" si="150"/>
        <v>17.866913119623838</v>
      </c>
      <c r="I2416" s="3">
        <f>COUNTIF(Expirydates!$A$2:$A$233,Analysis!A2416)</f>
        <v>0</v>
      </c>
      <c r="J2416" s="20">
        <f t="shared" si="148"/>
        <v>17.866913119623838</v>
      </c>
      <c r="K2416" s="3">
        <f>COUNTIF(Expirydates!$B$2:$B$233,Analysis!A2416)</f>
        <v>0</v>
      </c>
      <c r="L2416" s="3">
        <f t="shared" si="151"/>
        <v>17.866913119623838</v>
      </c>
      <c r="M2416" s="3">
        <f>COUNTIF(Expirydates!$C$2:$C$233,Analysis!A2416)</f>
        <v>0</v>
      </c>
    </row>
    <row r="2417" spans="1:13">
      <c r="A2417" s="8">
        <v>38548</v>
      </c>
      <c r="B2417" s="3">
        <v>2185.1</v>
      </c>
      <c r="C2417" s="3">
        <v>2216.5</v>
      </c>
      <c r="D2417" s="3">
        <v>2181.85</v>
      </c>
      <c r="E2417" s="3">
        <v>2212.5500000000002</v>
      </c>
      <c r="F2417" s="3">
        <v>57478017</v>
      </c>
      <c r="G2417" s="3">
        <f t="shared" si="149"/>
        <v>17.866913119623838</v>
      </c>
      <c r="H2417" s="3">
        <f t="shared" si="150"/>
        <v>17.990451105542814</v>
      </c>
      <c r="I2417" s="3">
        <f>COUNTIF(Expirydates!$A$2:$A$233,Analysis!A2417)</f>
        <v>0</v>
      </c>
      <c r="J2417" s="20">
        <f t="shared" si="148"/>
        <v>17.990451105542814</v>
      </c>
      <c r="K2417" s="3">
        <f>COUNTIF(Expirydates!$B$2:$B$233,Analysis!A2417)</f>
        <v>0</v>
      </c>
      <c r="L2417" s="3">
        <f t="shared" si="151"/>
        <v>17.990451105542814</v>
      </c>
      <c r="M2417" s="3">
        <f>COUNTIF(Expirydates!$C$2:$C$233,Analysis!A2417)</f>
        <v>0</v>
      </c>
    </row>
    <row r="2418" spans="1:13">
      <c r="A2418" s="8">
        <v>38547</v>
      </c>
      <c r="B2418" s="3">
        <v>2204.4</v>
      </c>
      <c r="C2418" s="3">
        <v>2212.5500000000002</v>
      </c>
      <c r="D2418" s="3">
        <v>2178.6</v>
      </c>
      <c r="E2418" s="3">
        <v>2185.1</v>
      </c>
      <c r="F2418" s="3">
        <v>65035973</v>
      </c>
      <c r="G2418" s="3">
        <f t="shared" si="149"/>
        <v>17.990451105542814</v>
      </c>
      <c r="H2418" s="3">
        <f t="shared" si="150"/>
        <v>18.122643817905789</v>
      </c>
      <c r="I2418" s="3">
        <f>COUNTIF(Expirydates!$A$2:$A$233,Analysis!A2418)</f>
        <v>0</v>
      </c>
      <c r="J2418" s="20">
        <f t="shared" si="148"/>
        <v>18.122643817905789</v>
      </c>
      <c r="K2418" s="3">
        <f>COUNTIF(Expirydates!$B$2:$B$233,Analysis!A2418)</f>
        <v>0</v>
      </c>
      <c r="L2418" s="3">
        <f t="shared" si="151"/>
        <v>18.122643817905789</v>
      </c>
      <c r="M2418" s="3">
        <f>COUNTIF(Expirydates!$C$2:$C$233,Analysis!A2418)</f>
        <v>0</v>
      </c>
    </row>
    <row r="2419" spans="1:13">
      <c r="A2419" s="8">
        <v>38546</v>
      </c>
      <c r="B2419" s="3">
        <v>2221.4499999999998</v>
      </c>
      <c r="C2419" s="3">
        <v>2234.15</v>
      </c>
      <c r="D2419" s="3">
        <v>2200.0500000000002</v>
      </c>
      <c r="E2419" s="3">
        <v>2204.0500000000002</v>
      </c>
      <c r="F2419" s="3">
        <v>74227393</v>
      </c>
      <c r="G2419" s="3">
        <f t="shared" si="149"/>
        <v>18.122643817905789</v>
      </c>
      <c r="H2419" s="3">
        <f t="shared" si="150"/>
        <v>18.086719577952746</v>
      </c>
      <c r="I2419" s="3">
        <f>COUNTIF(Expirydates!$A$2:$A$233,Analysis!A2419)</f>
        <v>0</v>
      </c>
      <c r="J2419" s="20">
        <f t="shared" si="148"/>
        <v>18.086719577952746</v>
      </c>
      <c r="K2419" s="3">
        <f>COUNTIF(Expirydates!$B$2:$B$233,Analysis!A2419)</f>
        <v>0</v>
      </c>
      <c r="L2419" s="3">
        <f t="shared" si="151"/>
        <v>18.086719577952746</v>
      </c>
      <c r="M2419" s="3">
        <f>COUNTIF(Expirydates!$C$2:$C$233,Analysis!A2419)</f>
        <v>0</v>
      </c>
    </row>
    <row r="2420" spans="1:13">
      <c r="A2420" s="8">
        <v>38545</v>
      </c>
      <c r="B2420" s="3">
        <v>2219.1</v>
      </c>
      <c r="C2420" s="3">
        <v>2233.1999999999998</v>
      </c>
      <c r="D2420" s="3">
        <v>2191.6999999999998</v>
      </c>
      <c r="E2420" s="3">
        <v>2220.8000000000002</v>
      </c>
      <c r="F2420" s="3">
        <v>71608159</v>
      </c>
      <c r="G2420" s="3">
        <f t="shared" si="149"/>
        <v>18.086719577952746</v>
      </c>
      <c r="H2420" s="3">
        <f t="shared" si="150"/>
        <v>17.811977151431996</v>
      </c>
      <c r="I2420" s="3">
        <f>COUNTIF(Expirydates!$A$2:$A$233,Analysis!A2420)</f>
        <v>0</v>
      </c>
      <c r="J2420" s="20">
        <f t="shared" si="148"/>
        <v>17.811977151431996</v>
      </c>
      <c r="K2420" s="3">
        <f>COUNTIF(Expirydates!$B$2:$B$233,Analysis!A2420)</f>
        <v>0</v>
      </c>
      <c r="L2420" s="3">
        <f t="shared" si="151"/>
        <v>17.811977151431996</v>
      </c>
      <c r="M2420" s="3">
        <f>COUNTIF(Expirydates!$C$2:$C$233,Analysis!A2420)</f>
        <v>0</v>
      </c>
    </row>
    <row r="2421" spans="1:13">
      <c r="A2421" s="8">
        <v>38544</v>
      </c>
      <c r="B2421" s="3">
        <v>2195.5500000000002</v>
      </c>
      <c r="C2421" s="3">
        <v>2224.65</v>
      </c>
      <c r="D2421" s="3">
        <v>2195.5500000000002</v>
      </c>
      <c r="E2421" s="3">
        <v>2218.85</v>
      </c>
      <c r="F2421" s="3">
        <v>54405573</v>
      </c>
      <c r="G2421" s="3">
        <f t="shared" si="149"/>
        <v>17.811977151431996</v>
      </c>
      <c r="H2421" s="3">
        <f t="shared" si="150"/>
        <v>17.693331256149488</v>
      </c>
      <c r="I2421" s="3">
        <f>COUNTIF(Expirydates!$A$2:$A$233,Analysis!A2421)</f>
        <v>0</v>
      </c>
      <c r="J2421" s="20">
        <f t="shared" si="148"/>
        <v>17.693331256149488</v>
      </c>
      <c r="K2421" s="3">
        <f>COUNTIF(Expirydates!$B$2:$B$233,Analysis!A2421)</f>
        <v>0</v>
      </c>
      <c r="L2421" s="3">
        <f t="shared" si="151"/>
        <v>17.693331256149488</v>
      </c>
      <c r="M2421" s="3">
        <f>COUNTIF(Expirydates!$C$2:$C$233,Analysis!A2421)</f>
        <v>0</v>
      </c>
    </row>
    <row r="2422" spans="1:13">
      <c r="A2422" s="8">
        <v>38541</v>
      </c>
      <c r="B2422" s="3">
        <v>2183.5500000000002</v>
      </c>
      <c r="C2422" s="3">
        <v>2210.6999999999998</v>
      </c>
      <c r="D2422" s="3">
        <v>2179.0500000000002</v>
      </c>
      <c r="E2422" s="3">
        <v>2196.1999999999998</v>
      </c>
      <c r="F2422" s="3">
        <v>48318799</v>
      </c>
      <c r="G2422" s="3">
        <f t="shared" si="149"/>
        <v>17.693331256149488</v>
      </c>
      <c r="H2422" s="3">
        <f t="shared" si="150"/>
        <v>17.918400917288857</v>
      </c>
      <c r="I2422" s="3">
        <f>COUNTIF(Expirydates!$A$2:$A$233,Analysis!A2422)</f>
        <v>0</v>
      </c>
      <c r="J2422" s="20">
        <f t="shared" si="148"/>
        <v>17.918400917288857</v>
      </c>
      <c r="K2422" s="3">
        <f>COUNTIF(Expirydates!$B$2:$B$233,Analysis!A2422)</f>
        <v>0</v>
      </c>
      <c r="L2422" s="3">
        <f t="shared" si="151"/>
        <v>17.918400917288857</v>
      </c>
      <c r="M2422" s="3">
        <f>COUNTIF(Expirydates!$C$2:$C$233,Analysis!A2422)</f>
        <v>0</v>
      </c>
    </row>
    <row r="2423" spans="1:13">
      <c r="A2423" s="8">
        <v>38540</v>
      </c>
      <c r="B2423" s="3">
        <v>2228.3000000000002</v>
      </c>
      <c r="C2423" s="3">
        <v>2235.8000000000002</v>
      </c>
      <c r="D2423" s="3">
        <v>2171.25</v>
      </c>
      <c r="E2423" s="3">
        <v>2179.4</v>
      </c>
      <c r="F2423" s="3">
        <v>60514945</v>
      </c>
      <c r="G2423" s="3">
        <f t="shared" si="149"/>
        <v>17.918400917288857</v>
      </c>
      <c r="H2423" s="3">
        <f t="shared" si="150"/>
        <v>17.755691948614427</v>
      </c>
      <c r="I2423" s="3">
        <f>COUNTIF(Expirydates!$A$2:$A$233,Analysis!A2423)</f>
        <v>0</v>
      </c>
      <c r="J2423" s="20">
        <f t="shared" si="148"/>
        <v>17.755691948614427</v>
      </c>
      <c r="K2423" s="3">
        <f>COUNTIF(Expirydates!$B$2:$B$233,Analysis!A2423)</f>
        <v>0</v>
      </c>
      <c r="L2423" s="3">
        <f t="shared" si="151"/>
        <v>17.755691948614427</v>
      </c>
      <c r="M2423" s="3">
        <f>COUNTIF(Expirydates!$C$2:$C$233,Analysis!A2423)</f>
        <v>0</v>
      </c>
    </row>
    <row r="2424" spans="1:13">
      <c r="A2424" s="8">
        <v>38539</v>
      </c>
      <c r="B2424" s="3">
        <v>2211.35</v>
      </c>
      <c r="C2424" s="3">
        <v>2232.65</v>
      </c>
      <c r="D2424" s="3">
        <v>2211.3000000000002</v>
      </c>
      <c r="E2424" s="3">
        <v>2228.1999999999998</v>
      </c>
      <c r="F2424" s="3">
        <v>51427929</v>
      </c>
      <c r="G2424" s="3">
        <f t="shared" si="149"/>
        <v>17.755691948614427</v>
      </c>
      <c r="H2424" s="3">
        <f t="shared" si="150"/>
        <v>17.832181050906087</v>
      </c>
      <c r="I2424" s="3">
        <f>COUNTIF(Expirydates!$A$2:$A$233,Analysis!A2424)</f>
        <v>0</v>
      </c>
      <c r="J2424" s="20">
        <f t="shared" si="148"/>
        <v>17.832181050906087</v>
      </c>
      <c r="K2424" s="3">
        <f>COUNTIF(Expirydates!$B$2:$B$233,Analysis!A2424)</f>
        <v>0</v>
      </c>
      <c r="L2424" s="3">
        <f t="shared" si="151"/>
        <v>17.832181050906087</v>
      </c>
      <c r="M2424" s="3">
        <f>COUNTIF(Expirydates!$C$2:$C$233,Analysis!A2424)</f>
        <v>0</v>
      </c>
    </row>
    <row r="2425" spans="1:13">
      <c r="A2425" s="8">
        <v>38538</v>
      </c>
      <c r="B2425" s="3">
        <v>2231.1999999999998</v>
      </c>
      <c r="C2425" s="3">
        <v>2238.6</v>
      </c>
      <c r="D2425" s="3">
        <v>2205.1</v>
      </c>
      <c r="E2425" s="3">
        <v>2210.75</v>
      </c>
      <c r="F2425" s="3">
        <v>55515957</v>
      </c>
      <c r="G2425" s="3">
        <f t="shared" si="149"/>
        <v>17.832181050906087</v>
      </c>
      <c r="H2425" s="3">
        <f t="shared" si="150"/>
        <v>17.710505830912016</v>
      </c>
      <c r="I2425" s="3">
        <f>COUNTIF(Expirydates!$A$2:$A$233,Analysis!A2425)</f>
        <v>0</v>
      </c>
      <c r="J2425" s="20">
        <f t="shared" si="148"/>
        <v>17.710505830912016</v>
      </c>
      <c r="K2425" s="3">
        <f>COUNTIF(Expirydates!$B$2:$B$233,Analysis!A2425)</f>
        <v>0</v>
      </c>
      <c r="L2425" s="3">
        <f t="shared" si="151"/>
        <v>17.710505830912016</v>
      </c>
      <c r="M2425" s="3">
        <f>COUNTIF(Expirydates!$C$2:$C$233,Analysis!A2425)</f>
        <v>0</v>
      </c>
    </row>
    <row r="2426" spans="1:13">
      <c r="A2426" s="8">
        <v>38537</v>
      </c>
      <c r="B2426" s="3">
        <v>2212.0500000000002</v>
      </c>
      <c r="C2426" s="3">
        <v>2232.1999999999998</v>
      </c>
      <c r="D2426" s="3">
        <v>2211.4</v>
      </c>
      <c r="E2426" s="3">
        <v>2230.65</v>
      </c>
      <c r="F2426" s="3">
        <v>49155821</v>
      </c>
      <c r="G2426" s="3">
        <f t="shared" si="149"/>
        <v>17.710505830912016</v>
      </c>
      <c r="H2426" s="3">
        <f t="shared" si="150"/>
        <v>17.815276694251537</v>
      </c>
      <c r="I2426" s="3">
        <f>COUNTIF(Expirydates!$A$2:$A$233,Analysis!A2426)</f>
        <v>0</v>
      </c>
      <c r="J2426" s="20">
        <f t="shared" si="148"/>
        <v>17.815276694251537</v>
      </c>
      <c r="K2426" s="3">
        <f>COUNTIF(Expirydates!$B$2:$B$233,Analysis!A2426)</f>
        <v>0</v>
      </c>
      <c r="L2426" s="3">
        <f t="shared" si="151"/>
        <v>17.815276694251537</v>
      </c>
      <c r="M2426" s="3">
        <f>COUNTIF(Expirydates!$C$2:$C$233,Analysis!A2426)</f>
        <v>0</v>
      </c>
    </row>
    <row r="2427" spans="1:13">
      <c r="A2427" s="8">
        <v>38534</v>
      </c>
      <c r="B2427" s="3">
        <v>2220.4499999999998</v>
      </c>
      <c r="C2427" s="3">
        <v>2220.5500000000002</v>
      </c>
      <c r="D2427" s="3">
        <v>2198.9</v>
      </c>
      <c r="E2427" s="3">
        <v>2211.9</v>
      </c>
      <c r="F2427" s="3">
        <v>54585383</v>
      </c>
      <c r="G2427" s="3">
        <f t="shared" si="149"/>
        <v>17.815276694251537</v>
      </c>
      <c r="H2427" s="3">
        <f t="shared" si="150"/>
        <v>18.224820361472439</v>
      </c>
      <c r="I2427" s="3">
        <f>COUNTIF(Expirydates!$A$2:$A$233,Analysis!A2427)</f>
        <v>0</v>
      </c>
      <c r="J2427" s="20">
        <f t="shared" si="148"/>
        <v>18.224820361472439</v>
      </c>
      <c r="K2427" s="3">
        <f>COUNTIF(Expirydates!$B$2:$B$233,Analysis!A2427)</f>
        <v>1</v>
      </c>
      <c r="L2427" s="3">
        <f t="shared" si="151"/>
        <v>18.224820361472439</v>
      </c>
      <c r="M2427" s="3">
        <f>COUNTIF(Expirydates!$C$2:$C$233,Analysis!A2427)</f>
        <v>0</v>
      </c>
    </row>
    <row r="2428" spans="1:13">
      <c r="A2428" s="8">
        <v>38533</v>
      </c>
      <c r="B2428" s="3">
        <v>2191.5500000000002</v>
      </c>
      <c r="C2428" s="3">
        <v>2226.15</v>
      </c>
      <c r="D2428" s="3">
        <v>2189.4499999999998</v>
      </c>
      <c r="E2428" s="3">
        <v>2220.6</v>
      </c>
      <c r="F2428" s="3">
        <v>82212701</v>
      </c>
      <c r="G2428" s="3">
        <f t="shared" si="149"/>
        <v>18.224820361472439</v>
      </c>
      <c r="H2428" s="3">
        <f t="shared" si="150"/>
        <v>17.88690322916074</v>
      </c>
      <c r="I2428" s="3">
        <f>COUNTIF(Expirydates!$A$2:$A$233,Analysis!A2428)</f>
        <v>1</v>
      </c>
      <c r="J2428" s="20">
        <f t="shared" si="148"/>
        <v>17.88690322916074</v>
      </c>
      <c r="K2428" s="3">
        <f>COUNTIF(Expirydates!$B$2:$B$233,Analysis!A2428)</f>
        <v>0</v>
      </c>
      <c r="L2428" s="3">
        <f t="shared" si="151"/>
        <v>17.88690322916074</v>
      </c>
      <c r="M2428" s="3">
        <f>COUNTIF(Expirydates!$C$2:$C$233,Analysis!A2428)</f>
        <v>0</v>
      </c>
    </row>
    <row r="2429" spans="1:13">
      <c r="A2429" s="8">
        <v>38532</v>
      </c>
      <c r="B2429" s="3">
        <v>2170.1999999999998</v>
      </c>
      <c r="C2429" s="3">
        <v>2194.25</v>
      </c>
      <c r="D2429" s="3">
        <v>2162</v>
      </c>
      <c r="E2429" s="3">
        <v>2191.65</v>
      </c>
      <c r="F2429" s="3">
        <v>58638570</v>
      </c>
      <c r="G2429" s="3">
        <f t="shared" si="149"/>
        <v>17.88690322916074</v>
      </c>
      <c r="H2429" s="3">
        <f t="shared" si="150"/>
        <v>18.111656567017256</v>
      </c>
      <c r="I2429" s="3">
        <f>COUNTIF(Expirydates!$A$2:$A$233,Analysis!A2429)</f>
        <v>0</v>
      </c>
      <c r="J2429" s="20">
        <f t="shared" si="148"/>
        <v>18.111656567017256</v>
      </c>
      <c r="K2429" s="3">
        <f>COUNTIF(Expirydates!$B$2:$B$233,Analysis!A2429)</f>
        <v>0</v>
      </c>
      <c r="L2429" s="3">
        <f t="shared" si="151"/>
        <v>18.111656567017256</v>
      </c>
      <c r="M2429" s="3">
        <f>COUNTIF(Expirydates!$C$2:$C$233,Analysis!A2429)</f>
        <v>0</v>
      </c>
    </row>
    <row r="2430" spans="1:13">
      <c r="A2430" s="8">
        <v>38531</v>
      </c>
      <c r="B2430" s="3">
        <v>2199.8000000000002</v>
      </c>
      <c r="C2430" s="3">
        <v>2206.8000000000002</v>
      </c>
      <c r="D2430" s="3">
        <v>2165.9</v>
      </c>
      <c r="E2430" s="3">
        <v>2169.85</v>
      </c>
      <c r="F2430" s="3">
        <v>73416302</v>
      </c>
      <c r="G2430" s="3">
        <f t="shared" si="149"/>
        <v>18.111656567017256</v>
      </c>
      <c r="H2430" s="3">
        <f t="shared" si="150"/>
        <v>18.348232581244815</v>
      </c>
      <c r="I2430" s="3">
        <f>COUNTIF(Expirydates!$A$2:$A$233,Analysis!A2430)</f>
        <v>0</v>
      </c>
      <c r="J2430" s="20">
        <f t="shared" si="148"/>
        <v>18.348232581244815</v>
      </c>
      <c r="K2430" s="3">
        <f>COUNTIF(Expirydates!$B$2:$B$233,Analysis!A2430)</f>
        <v>0</v>
      </c>
      <c r="L2430" s="3">
        <f t="shared" si="151"/>
        <v>18.348232581244815</v>
      </c>
      <c r="M2430" s="3">
        <f>COUNTIF(Expirydates!$C$2:$C$233,Analysis!A2430)</f>
        <v>0</v>
      </c>
    </row>
    <row r="2431" spans="1:13">
      <c r="A2431" s="8">
        <v>38530</v>
      </c>
      <c r="B2431" s="3">
        <v>2194.35</v>
      </c>
      <c r="C2431" s="3">
        <v>2219.65</v>
      </c>
      <c r="D2431" s="3">
        <v>2188.15</v>
      </c>
      <c r="E2431" s="3">
        <v>2199.8000000000002</v>
      </c>
      <c r="F2431" s="3">
        <v>93011396</v>
      </c>
      <c r="G2431" s="3">
        <f t="shared" si="149"/>
        <v>18.348232581244815</v>
      </c>
      <c r="H2431" s="3">
        <f t="shared" si="150"/>
        <v>17.868268041397108</v>
      </c>
      <c r="I2431" s="3">
        <f>COUNTIF(Expirydates!$A$2:$A$233,Analysis!A2431)</f>
        <v>0</v>
      </c>
      <c r="J2431" s="20">
        <f t="shared" si="148"/>
        <v>17.868268041397108</v>
      </c>
      <c r="K2431" s="3">
        <f>COUNTIF(Expirydates!$B$2:$B$233,Analysis!A2431)</f>
        <v>0</v>
      </c>
      <c r="L2431" s="3">
        <f t="shared" si="151"/>
        <v>17.868268041397108</v>
      </c>
      <c r="M2431" s="3">
        <f>COUNTIF(Expirydates!$C$2:$C$233,Analysis!A2431)</f>
        <v>0</v>
      </c>
    </row>
    <row r="2432" spans="1:13">
      <c r="A2432" s="8">
        <v>38527</v>
      </c>
      <c r="B2432" s="3">
        <v>2184</v>
      </c>
      <c r="C2432" s="3">
        <v>2204.4499999999998</v>
      </c>
      <c r="D2432" s="3">
        <v>2162.9499999999998</v>
      </c>
      <c r="E2432" s="3">
        <v>2194.35</v>
      </c>
      <c r="F2432" s="3">
        <v>57555948</v>
      </c>
      <c r="G2432" s="3">
        <f t="shared" si="149"/>
        <v>17.868268041397108</v>
      </c>
      <c r="H2432" s="3">
        <f t="shared" si="150"/>
        <v>17.953049083363446</v>
      </c>
      <c r="I2432" s="3">
        <f>COUNTIF(Expirydates!$A$2:$A$233,Analysis!A2432)</f>
        <v>0</v>
      </c>
      <c r="J2432" s="20">
        <f t="shared" si="148"/>
        <v>17.953049083363446</v>
      </c>
      <c r="K2432" s="3">
        <f>COUNTIF(Expirydates!$B$2:$B$233,Analysis!A2432)</f>
        <v>0</v>
      </c>
      <c r="L2432" s="3">
        <f t="shared" si="151"/>
        <v>17.953049083363446</v>
      </c>
      <c r="M2432" s="3">
        <f>COUNTIF(Expirydates!$C$2:$C$233,Analysis!A2432)</f>
        <v>0</v>
      </c>
    </row>
    <row r="2433" spans="1:13">
      <c r="A2433" s="8">
        <v>38526</v>
      </c>
      <c r="B2433" s="3">
        <v>2187.35</v>
      </c>
      <c r="C2433" s="3">
        <v>2192.1</v>
      </c>
      <c r="D2433" s="3">
        <v>2174.0500000000002</v>
      </c>
      <c r="E2433" s="3">
        <v>2183.85</v>
      </c>
      <c r="F2433" s="3">
        <v>62648424</v>
      </c>
      <c r="G2433" s="3">
        <f t="shared" si="149"/>
        <v>17.953049083363446</v>
      </c>
      <c r="H2433" s="3">
        <f t="shared" si="150"/>
        <v>18.286678657711839</v>
      </c>
      <c r="I2433" s="3">
        <f>COUNTIF(Expirydates!$A$2:$A$233,Analysis!A2433)</f>
        <v>0</v>
      </c>
      <c r="J2433" s="20">
        <f t="shared" si="148"/>
        <v>18.286678657711839</v>
      </c>
      <c r="K2433" s="3">
        <f>COUNTIF(Expirydates!$B$2:$B$233,Analysis!A2433)</f>
        <v>0</v>
      </c>
      <c r="L2433" s="3">
        <f t="shared" si="151"/>
        <v>18.286678657711839</v>
      </c>
      <c r="M2433" s="3">
        <f>COUNTIF(Expirydates!$C$2:$C$233,Analysis!A2433)</f>
        <v>1</v>
      </c>
    </row>
    <row r="2434" spans="1:13">
      <c r="A2434" s="8">
        <v>38525</v>
      </c>
      <c r="B2434" s="3">
        <v>2167.8000000000002</v>
      </c>
      <c r="C2434" s="3">
        <v>2196.4499999999998</v>
      </c>
      <c r="D2434" s="3">
        <v>2167.35</v>
      </c>
      <c r="E2434" s="3">
        <v>2187.35</v>
      </c>
      <c r="F2434" s="3">
        <v>87458824</v>
      </c>
      <c r="G2434" s="3">
        <f t="shared" si="149"/>
        <v>18.286678657711839</v>
      </c>
      <c r="H2434" s="3">
        <f t="shared" si="150"/>
        <v>18.049423623563563</v>
      </c>
      <c r="I2434" s="3">
        <f>COUNTIF(Expirydates!$A$2:$A$233,Analysis!A2434)</f>
        <v>0</v>
      </c>
      <c r="J2434" s="20">
        <f t="shared" ref="J2434:J2497" si="152">H2434</f>
        <v>18.049423623563563</v>
      </c>
      <c r="K2434" s="3">
        <f>COUNTIF(Expirydates!$B$2:$B$233,Analysis!A2434)</f>
        <v>0</v>
      </c>
      <c r="L2434" s="3">
        <f t="shared" si="151"/>
        <v>18.049423623563563</v>
      </c>
      <c r="M2434" s="3">
        <f>COUNTIF(Expirydates!$C$2:$C$233,Analysis!A2434)</f>
        <v>0</v>
      </c>
    </row>
    <row r="2435" spans="1:13">
      <c r="A2435" s="8">
        <v>38524</v>
      </c>
      <c r="B2435" s="3">
        <v>2144.75</v>
      </c>
      <c r="C2435" s="3">
        <v>2173.25</v>
      </c>
      <c r="D2435" s="3">
        <v>2140.15</v>
      </c>
      <c r="E2435" s="3">
        <v>2170</v>
      </c>
      <c r="F2435" s="3">
        <v>68986654</v>
      </c>
      <c r="G2435" s="3">
        <f t="shared" ref="G2434:H2498" si="153">LN(F2435)</f>
        <v>18.049423623563563</v>
      </c>
      <c r="H2435" s="3">
        <f t="shared" ref="H2435:H2498" si="154">LN(F2436)</f>
        <v>18.341318806169081</v>
      </c>
      <c r="I2435" s="3">
        <f>COUNTIF(Expirydates!$A$2:$A$233,Analysis!A2435)</f>
        <v>0</v>
      </c>
      <c r="J2435" s="20">
        <f t="shared" si="152"/>
        <v>18.341318806169081</v>
      </c>
      <c r="K2435" s="3">
        <f>COUNTIF(Expirydates!$B$2:$B$233,Analysis!A2435)</f>
        <v>0</v>
      </c>
      <c r="L2435" s="3">
        <f t="shared" ref="L2435:L2498" si="155">H2435</f>
        <v>18.341318806169081</v>
      </c>
      <c r="M2435" s="3">
        <f>COUNTIF(Expirydates!$C$2:$C$233,Analysis!A2435)</f>
        <v>0</v>
      </c>
    </row>
    <row r="2436" spans="1:13">
      <c r="A2436" s="8">
        <v>38523</v>
      </c>
      <c r="B2436" s="3">
        <v>2130.8000000000002</v>
      </c>
      <c r="C2436" s="3">
        <v>2150.25</v>
      </c>
      <c r="D2436" s="3">
        <v>2124.65</v>
      </c>
      <c r="E2436" s="3">
        <v>2144.35</v>
      </c>
      <c r="F2436" s="3">
        <v>92370554</v>
      </c>
      <c r="G2436" s="3">
        <f t="shared" si="153"/>
        <v>18.341318806169081</v>
      </c>
      <c r="H2436" s="3">
        <f t="shared" si="154"/>
        <v>17.596555525324753</v>
      </c>
      <c r="I2436" s="3">
        <f>COUNTIF(Expirydates!$A$2:$A$233,Analysis!A2436)</f>
        <v>0</v>
      </c>
      <c r="J2436" s="20">
        <f t="shared" si="152"/>
        <v>17.596555525324753</v>
      </c>
      <c r="K2436" s="3">
        <f>COUNTIF(Expirydates!$B$2:$B$233,Analysis!A2436)</f>
        <v>0</v>
      </c>
      <c r="L2436" s="3">
        <f t="shared" si="155"/>
        <v>17.596555525324753</v>
      </c>
      <c r="M2436" s="3">
        <f>COUNTIF(Expirydates!$C$2:$C$233,Analysis!A2436)</f>
        <v>0</v>
      </c>
    </row>
    <row r="2437" spans="1:13">
      <c r="A2437" s="8">
        <v>38520</v>
      </c>
      <c r="B2437" s="3">
        <v>2123.6</v>
      </c>
      <c r="C2437" s="3">
        <v>2131.75</v>
      </c>
      <c r="D2437" s="3">
        <v>2103.9</v>
      </c>
      <c r="E2437" s="3">
        <v>2123.4</v>
      </c>
      <c r="F2437" s="3">
        <v>43861852</v>
      </c>
      <c r="G2437" s="3">
        <f t="shared" si="153"/>
        <v>17.596555525324753</v>
      </c>
      <c r="H2437" s="3">
        <f t="shared" si="154"/>
        <v>17.99433386638351</v>
      </c>
      <c r="I2437" s="3">
        <f>COUNTIF(Expirydates!$A$2:$A$233,Analysis!A2437)</f>
        <v>0</v>
      </c>
      <c r="J2437" s="20">
        <f t="shared" si="152"/>
        <v>17.99433386638351</v>
      </c>
      <c r="K2437" s="3">
        <f>COUNTIF(Expirydates!$B$2:$B$233,Analysis!A2437)</f>
        <v>0</v>
      </c>
      <c r="L2437" s="3">
        <f t="shared" si="155"/>
        <v>17.99433386638351</v>
      </c>
      <c r="M2437" s="3">
        <f>COUNTIF(Expirydates!$C$2:$C$233,Analysis!A2437)</f>
        <v>0</v>
      </c>
    </row>
    <row r="2438" spans="1:13">
      <c r="A2438" s="8">
        <v>38519</v>
      </c>
      <c r="B2438" s="3">
        <v>2128.3000000000002</v>
      </c>
      <c r="C2438" s="3">
        <v>2135.1</v>
      </c>
      <c r="D2438" s="3">
        <v>2114.5500000000002</v>
      </c>
      <c r="E2438" s="3">
        <v>2123.6999999999998</v>
      </c>
      <c r="F2438" s="3">
        <v>65288983</v>
      </c>
      <c r="G2438" s="3">
        <f t="shared" si="153"/>
        <v>17.99433386638351</v>
      </c>
      <c r="H2438" s="3">
        <f t="shared" si="154"/>
        <v>17.612717372297038</v>
      </c>
      <c r="I2438" s="3">
        <f>COUNTIF(Expirydates!$A$2:$A$233,Analysis!A2438)</f>
        <v>0</v>
      </c>
      <c r="J2438" s="20">
        <f t="shared" si="152"/>
        <v>17.612717372297038</v>
      </c>
      <c r="K2438" s="3">
        <f>COUNTIF(Expirydates!$B$2:$B$233,Analysis!A2438)</f>
        <v>0</v>
      </c>
      <c r="L2438" s="3">
        <f t="shared" si="155"/>
        <v>17.612717372297038</v>
      </c>
      <c r="M2438" s="3">
        <f>COUNTIF(Expirydates!$C$2:$C$233,Analysis!A2438)</f>
        <v>0</v>
      </c>
    </row>
    <row r="2439" spans="1:13">
      <c r="A2439" s="8">
        <v>38518</v>
      </c>
      <c r="B2439" s="3">
        <v>2110.5</v>
      </c>
      <c r="C2439" s="3">
        <v>2131.9499999999998</v>
      </c>
      <c r="D2439" s="3">
        <v>2110.35</v>
      </c>
      <c r="E2439" s="3">
        <v>2128.65</v>
      </c>
      <c r="F2439" s="3">
        <v>44576500</v>
      </c>
      <c r="G2439" s="3">
        <f t="shared" si="153"/>
        <v>17.612717372297038</v>
      </c>
      <c r="H2439" s="3">
        <f t="shared" si="154"/>
        <v>17.468936135479741</v>
      </c>
      <c r="I2439" s="3">
        <f>COUNTIF(Expirydates!$A$2:$A$233,Analysis!A2439)</f>
        <v>0</v>
      </c>
      <c r="J2439" s="20">
        <f t="shared" si="152"/>
        <v>17.468936135479741</v>
      </c>
      <c r="K2439" s="3">
        <f>COUNTIF(Expirydates!$B$2:$B$233,Analysis!A2439)</f>
        <v>0</v>
      </c>
      <c r="L2439" s="3">
        <f t="shared" si="155"/>
        <v>17.468936135479741</v>
      </c>
      <c r="M2439" s="3">
        <f>COUNTIF(Expirydates!$C$2:$C$233,Analysis!A2439)</f>
        <v>0</v>
      </c>
    </row>
    <row r="2440" spans="1:13">
      <c r="A2440" s="8">
        <v>38517</v>
      </c>
      <c r="B2440" s="3">
        <v>2103.65</v>
      </c>
      <c r="C2440" s="3">
        <v>2113.85</v>
      </c>
      <c r="D2440" s="3">
        <v>2098.6999999999998</v>
      </c>
      <c r="E2440" s="3">
        <v>2112.35</v>
      </c>
      <c r="F2440" s="3">
        <v>38606690</v>
      </c>
      <c r="G2440" s="3">
        <f t="shared" si="153"/>
        <v>17.468936135479741</v>
      </c>
      <c r="H2440" s="3">
        <f t="shared" si="154"/>
        <v>17.473612738551942</v>
      </c>
      <c r="I2440" s="3">
        <f>COUNTIF(Expirydates!$A$2:$A$233,Analysis!A2440)</f>
        <v>0</v>
      </c>
      <c r="J2440" s="20">
        <f t="shared" si="152"/>
        <v>17.473612738551942</v>
      </c>
      <c r="K2440" s="3">
        <f>COUNTIF(Expirydates!$B$2:$B$233,Analysis!A2440)</f>
        <v>0</v>
      </c>
      <c r="L2440" s="3">
        <f t="shared" si="155"/>
        <v>17.473612738551942</v>
      </c>
      <c r="M2440" s="3">
        <f>COUNTIF(Expirydates!$C$2:$C$233,Analysis!A2440)</f>
        <v>0</v>
      </c>
    </row>
    <row r="2441" spans="1:13">
      <c r="A2441" s="8">
        <v>38516</v>
      </c>
      <c r="B2441" s="3">
        <v>2090.6999999999998</v>
      </c>
      <c r="C2441" s="3">
        <v>2106.65</v>
      </c>
      <c r="D2441" s="3">
        <v>2081.6999999999998</v>
      </c>
      <c r="E2441" s="3">
        <v>2102.75</v>
      </c>
      <c r="F2441" s="3">
        <v>38787661</v>
      </c>
      <c r="G2441" s="3">
        <f t="shared" si="153"/>
        <v>17.473612738551942</v>
      </c>
      <c r="H2441" s="3">
        <f t="shared" si="154"/>
        <v>17.708016947191169</v>
      </c>
      <c r="I2441" s="3">
        <f>COUNTIF(Expirydates!$A$2:$A$233,Analysis!A2441)</f>
        <v>0</v>
      </c>
      <c r="J2441" s="20">
        <f t="shared" si="152"/>
        <v>17.708016947191169</v>
      </c>
      <c r="K2441" s="3">
        <f>COUNTIF(Expirydates!$B$2:$B$233,Analysis!A2441)</f>
        <v>0</v>
      </c>
      <c r="L2441" s="3">
        <f t="shared" si="155"/>
        <v>17.708016947191169</v>
      </c>
      <c r="M2441" s="3">
        <f>COUNTIF(Expirydates!$C$2:$C$233,Analysis!A2441)</f>
        <v>0</v>
      </c>
    </row>
    <row r="2442" spans="1:13">
      <c r="A2442" s="8">
        <v>38513</v>
      </c>
      <c r="B2442" s="3">
        <v>2103.4499999999998</v>
      </c>
      <c r="C2442" s="3">
        <v>2133.1</v>
      </c>
      <c r="D2442" s="3">
        <v>2086.3000000000002</v>
      </c>
      <c r="E2442" s="3">
        <v>2090.6</v>
      </c>
      <c r="F2442" s="3">
        <v>49033630</v>
      </c>
      <c r="G2442" s="3">
        <f t="shared" si="153"/>
        <v>17.708016947191169</v>
      </c>
      <c r="H2442" s="3">
        <f t="shared" si="154"/>
        <v>17.803095348248146</v>
      </c>
      <c r="I2442" s="3">
        <f>COUNTIF(Expirydates!$A$2:$A$233,Analysis!A2442)</f>
        <v>0</v>
      </c>
      <c r="J2442" s="20">
        <f t="shared" si="152"/>
        <v>17.803095348248146</v>
      </c>
      <c r="K2442" s="3">
        <f>COUNTIF(Expirydates!$B$2:$B$233,Analysis!A2442)</f>
        <v>0</v>
      </c>
      <c r="L2442" s="3">
        <f t="shared" si="155"/>
        <v>17.803095348248146</v>
      </c>
      <c r="M2442" s="3">
        <f>COUNTIF(Expirydates!$C$2:$C$233,Analysis!A2442)</f>
        <v>0</v>
      </c>
    </row>
    <row r="2443" spans="1:13">
      <c r="A2443" s="8">
        <v>38512</v>
      </c>
      <c r="B2443" s="3">
        <v>2112.25</v>
      </c>
      <c r="C2443" s="3">
        <v>2118.65</v>
      </c>
      <c r="D2443" s="3">
        <v>2097.5500000000002</v>
      </c>
      <c r="E2443" s="3">
        <v>2103.1999999999998</v>
      </c>
      <c r="F2443" s="3">
        <v>53924493</v>
      </c>
      <c r="G2443" s="3">
        <f t="shared" si="153"/>
        <v>17.803095348248146</v>
      </c>
      <c r="H2443" s="3">
        <f t="shared" si="154"/>
        <v>17.720010072778866</v>
      </c>
      <c r="I2443" s="3">
        <f>COUNTIF(Expirydates!$A$2:$A$233,Analysis!A2443)</f>
        <v>0</v>
      </c>
      <c r="J2443" s="20">
        <f t="shared" si="152"/>
        <v>17.720010072778866</v>
      </c>
      <c r="K2443" s="3">
        <f>COUNTIF(Expirydates!$B$2:$B$233,Analysis!A2443)</f>
        <v>0</v>
      </c>
      <c r="L2443" s="3">
        <f t="shared" si="155"/>
        <v>17.720010072778866</v>
      </c>
      <c r="M2443" s="3">
        <f>COUNTIF(Expirydates!$C$2:$C$233,Analysis!A2443)</f>
        <v>0</v>
      </c>
    </row>
    <row r="2444" spans="1:13">
      <c r="A2444" s="8">
        <v>38511</v>
      </c>
      <c r="B2444" s="3">
        <v>2094.6999999999998</v>
      </c>
      <c r="C2444" s="3">
        <v>2115.25</v>
      </c>
      <c r="D2444" s="3">
        <v>2094.0500000000002</v>
      </c>
      <c r="E2444" s="3">
        <v>2112.4</v>
      </c>
      <c r="F2444" s="3">
        <v>49625237</v>
      </c>
      <c r="G2444" s="3">
        <f t="shared" si="153"/>
        <v>17.720010072778866</v>
      </c>
      <c r="H2444" s="3">
        <f t="shared" si="154"/>
        <v>17.399232059236486</v>
      </c>
      <c r="I2444" s="3">
        <f>COUNTIF(Expirydates!$A$2:$A$233,Analysis!A2444)</f>
        <v>0</v>
      </c>
      <c r="J2444" s="20">
        <f t="shared" si="152"/>
        <v>17.399232059236486</v>
      </c>
      <c r="K2444" s="3">
        <f>COUNTIF(Expirydates!$B$2:$B$233,Analysis!A2444)</f>
        <v>0</v>
      </c>
      <c r="L2444" s="3">
        <f t="shared" si="155"/>
        <v>17.399232059236486</v>
      </c>
      <c r="M2444" s="3">
        <f>COUNTIF(Expirydates!$C$2:$C$233,Analysis!A2444)</f>
        <v>0</v>
      </c>
    </row>
    <row r="2445" spans="1:13">
      <c r="A2445" s="8">
        <v>38510</v>
      </c>
      <c r="B2445" s="3">
        <v>2091.9499999999998</v>
      </c>
      <c r="C2445" s="3">
        <v>2102.85</v>
      </c>
      <c r="D2445" s="3">
        <v>2084.35</v>
      </c>
      <c r="E2445" s="3">
        <v>2098.15</v>
      </c>
      <c r="F2445" s="3">
        <v>36007293</v>
      </c>
      <c r="G2445" s="3">
        <f t="shared" si="153"/>
        <v>17.399232059236486</v>
      </c>
      <c r="H2445" s="3">
        <f t="shared" si="154"/>
        <v>17.570753476368594</v>
      </c>
      <c r="I2445" s="3">
        <f>COUNTIF(Expirydates!$A$2:$A$233,Analysis!A2445)</f>
        <v>0</v>
      </c>
      <c r="J2445" s="20">
        <f t="shared" si="152"/>
        <v>17.570753476368594</v>
      </c>
      <c r="K2445" s="3">
        <f>COUNTIF(Expirydates!$B$2:$B$233,Analysis!A2445)</f>
        <v>0</v>
      </c>
      <c r="L2445" s="3">
        <f t="shared" si="155"/>
        <v>17.570753476368594</v>
      </c>
      <c r="M2445" s="3">
        <f>COUNTIF(Expirydates!$C$2:$C$233,Analysis!A2445)</f>
        <v>0</v>
      </c>
    </row>
    <row r="2446" spans="1:13">
      <c r="A2446" s="8">
        <v>38509</v>
      </c>
      <c r="B2446" s="3">
        <v>2092</v>
      </c>
      <c r="C2446" s="3">
        <v>2109.1</v>
      </c>
      <c r="D2446" s="3">
        <v>2087.4</v>
      </c>
      <c r="E2446" s="3">
        <v>2092.8000000000002</v>
      </c>
      <c r="F2446" s="3">
        <v>42744602</v>
      </c>
      <c r="G2446" s="3">
        <f t="shared" si="153"/>
        <v>17.570753476368594</v>
      </c>
      <c r="H2446" s="3">
        <f t="shared" si="154"/>
        <v>16.927669792565403</v>
      </c>
      <c r="I2446" s="3">
        <f>COUNTIF(Expirydates!$A$2:$A$233,Analysis!A2446)</f>
        <v>0</v>
      </c>
      <c r="J2446" s="20">
        <f t="shared" si="152"/>
        <v>16.927669792565403</v>
      </c>
      <c r="K2446" s="3">
        <f>COUNTIF(Expirydates!$B$2:$B$233,Analysis!A2446)</f>
        <v>0</v>
      </c>
      <c r="L2446" s="3">
        <f t="shared" si="155"/>
        <v>16.927669792565403</v>
      </c>
      <c r="M2446" s="3">
        <f>COUNTIF(Expirydates!$C$2:$C$233,Analysis!A2446)</f>
        <v>0</v>
      </c>
    </row>
    <row r="2447" spans="1:13">
      <c r="A2447" s="8">
        <v>38507</v>
      </c>
      <c r="B2447" s="3">
        <v>2094.1</v>
      </c>
      <c r="C2447" s="3">
        <v>2098.1</v>
      </c>
      <c r="D2447" s="3">
        <v>2087</v>
      </c>
      <c r="E2447" s="3">
        <v>2092.35</v>
      </c>
      <c r="F2447" s="3">
        <v>22469509</v>
      </c>
      <c r="G2447" s="3">
        <f t="shared" si="153"/>
        <v>16.927669792565403</v>
      </c>
      <c r="H2447" s="3">
        <f t="shared" si="154"/>
        <v>17.770211926593635</v>
      </c>
      <c r="I2447" s="3">
        <f>COUNTIF(Expirydates!$A$2:$A$233,Analysis!A2447)</f>
        <v>0</v>
      </c>
      <c r="J2447" s="20">
        <f t="shared" si="152"/>
        <v>17.770211926593635</v>
      </c>
      <c r="K2447" s="3">
        <f>COUNTIF(Expirydates!$B$2:$B$233,Analysis!A2447)</f>
        <v>0</v>
      </c>
      <c r="L2447" s="3">
        <f t="shared" si="155"/>
        <v>17.770211926593635</v>
      </c>
      <c r="M2447" s="3">
        <f>COUNTIF(Expirydates!$C$2:$C$233,Analysis!A2447)</f>
        <v>0</v>
      </c>
    </row>
    <row r="2448" spans="1:13">
      <c r="A2448" s="8">
        <v>38506</v>
      </c>
      <c r="B2448" s="3">
        <v>2064.1</v>
      </c>
      <c r="C2448" s="3">
        <v>2097.25</v>
      </c>
      <c r="D2448" s="3">
        <v>2061.35</v>
      </c>
      <c r="E2448" s="3">
        <v>2094.25</v>
      </c>
      <c r="F2448" s="3">
        <v>52180109</v>
      </c>
      <c r="G2448" s="3">
        <f t="shared" si="153"/>
        <v>17.770211926593635</v>
      </c>
      <c r="H2448" s="3">
        <f t="shared" si="154"/>
        <v>17.73692962185314</v>
      </c>
      <c r="I2448" s="3">
        <f>COUNTIF(Expirydates!$A$2:$A$233,Analysis!A2448)</f>
        <v>0</v>
      </c>
      <c r="J2448" s="20">
        <f t="shared" si="152"/>
        <v>17.73692962185314</v>
      </c>
      <c r="K2448" s="3">
        <f>COUNTIF(Expirydates!$B$2:$B$233,Analysis!A2448)</f>
        <v>0</v>
      </c>
      <c r="L2448" s="3">
        <f t="shared" si="155"/>
        <v>17.73692962185314</v>
      </c>
      <c r="M2448" s="3">
        <f>COUNTIF(Expirydates!$C$2:$C$233,Analysis!A2448)</f>
        <v>0</v>
      </c>
    </row>
    <row r="2449" spans="1:13">
      <c r="A2449" s="8">
        <v>38505</v>
      </c>
      <c r="B2449" s="3">
        <v>2087.85</v>
      </c>
      <c r="C2449" s="3">
        <v>2093.4499999999998</v>
      </c>
      <c r="D2449" s="3">
        <v>2062.5500000000002</v>
      </c>
      <c r="E2449" s="3">
        <v>2064.65</v>
      </c>
      <c r="F2449" s="3">
        <v>50472017</v>
      </c>
      <c r="G2449" s="3">
        <f t="shared" si="153"/>
        <v>17.73692962185314</v>
      </c>
      <c r="H2449" s="3">
        <f t="shared" si="154"/>
        <v>17.891290016841463</v>
      </c>
      <c r="I2449" s="3">
        <f>COUNTIF(Expirydates!$A$2:$A$233,Analysis!A2449)</f>
        <v>0</v>
      </c>
      <c r="J2449" s="20">
        <f t="shared" si="152"/>
        <v>17.891290016841463</v>
      </c>
      <c r="K2449" s="3">
        <f>COUNTIF(Expirydates!$B$2:$B$233,Analysis!A2449)</f>
        <v>0</v>
      </c>
      <c r="L2449" s="3">
        <f t="shared" si="155"/>
        <v>17.891290016841463</v>
      </c>
      <c r="M2449" s="3">
        <f>COUNTIF(Expirydates!$C$2:$C$233,Analysis!A2449)</f>
        <v>0</v>
      </c>
    </row>
    <row r="2450" spans="1:13">
      <c r="A2450" s="8">
        <v>38504</v>
      </c>
      <c r="B2450" s="3">
        <v>2087.8000000000002</v>
      </c>
      <c r="C2450" s="3">
        <v>2097.6</v>
      </c>
      <c r="D2450" s="3">
        <v>2081.1999999999998</v>
      </c>
      <c r="E2450" s="3">
        <v>2087.5500000000002</v>
      </c>
      <c r="F2450" s="3">
        <v>58896370</v>
      </c>
      <c r="G2450" s="3">
        <f t="shared" si="153"/>
        <v>17.891290016841463</v>
      </c>
      <c r="H2450" s="3">
        <f t="shared" si="154"/>
        <v>17.641383974956341</v>
      </c>
      <c r="I2450" s="3">
        <f>COUNTIF(Expirydates!$A$2:$A$233,Analysis!A2450)</f>
        <v>0</v>
      </c>
      <c r="J2450" s="20">
        <f t="shared" si="152"/>
        <v>17.641383974956341</v>
      </c>
      <c r="K2450" s="3">
        <f>COUNTIF(Expirydates!$B$2:$B$233,Analysis!A2450)</f>
        <v>0</v>
      </c>
      <c r="L2450" s="3">
        <f t="shared" si="155"/>
        <v>17.641383974956341</v>
      </c>
      <c r="M2450" s="3">
        <f>COUNTIF(Expirydates!$C$2:$C$233,Analysis!A2450)</f>
        <v>0</v>
      </c>
    </row>
    <row r="2451" spans="1:13">
      <c r="A2451" s="8">
        <v>38503</v>
      </c>
      <c r="B2451" s="3">
        <v>2072.5</v>
      </c>
      <c r="C2451" s="3">
        <v>2091.75</v>
      </c>
      <c r="D2451" s="3">
        <v>2066.5500000000002</v>
      </c>
      <c r="E2451" s="3">
        <v>2087.5500000000002</v>
      </c>
      <c r="F2451" s="3">
        <v>45872849</v>
      </c>
      <c r="G2451" s="3">
        <f t="shared" si="153"/>
        <v>17.641383974956341</v>
      </c>
      <c r="H2451" s="3">
        <f t="shared" si="154"/>
        <v>17.816833463048614</v>
      </c>
      <c r="I2451" s="3">
        <f>COUNTIF(Expirydates!$A$2:$A$233,Analysis!A2451)</f>
        <v>0</v>
      </c>
      <c r="J2451" s="20">
        <f t="shared" si="152"/>
        <v>17.816833463048614</v>
      </c>
      <c r="K2451" s="3">
        <f>COUNTIF(Expirydates!$B$2:$B$233,Analysis!A2451)</f>
        <v>0</v>
      </c>
      <c r="L2451" s="3">
        <f t="shared" si="155"/>
        <v>17.816833463048614</v>
      </c>
      <c r="M2451" s="3">
        <f>COUNTIF(Expirydates!$C$2:$C$233,Analysis!A2451)</f>
        <v>0</v>
      </c>
    </row>
    <row r="2452" spans="1:13">
      <c r="A2452" s="8">
        <v>38502</v>
      </c>
      <c r="B2452" s="3">
        <v>2076.5500000000002</v>
      </c>
      <c r="C2452" s="3">
        <v>2086.85</v>
      </c>
      <c r="D2452" s="3">
        <v>2064.85</v>
      </c>
      <c r="E2452" s="3">
        <v>2072.4</v>
      </c>
      <c r="F2452" s="3">
        <v>54670426</v>
      </c>
      <c r="G2452" s="3">
        <f t="shared" si="153"/>
        <v>17.816833463048614</v>
      </c>
      <c r="H2452" s="3">
        <f t="shared" si="154"/>
        <v>18.116747507087766</v>
      </c>
      <c r="I2452" s="3">
        <f>COUNTIF(Expirydates!$A$2:$A$233,Analysis!A2452)</f>
        <v>0</v>
      </c>
      <c r="J2452" s="20">
        <f t="shared" si="152"/>
        <v>18.116747507087766</v>
      </c>
      <c r="K2452" s="3">
        <f>COUNTIF(Expirydates!$B$2:$B$233,Analysis!A2452)</f>
        <v>0</v>
      </c>
      <c r="L2452" s="3">
        <f t="shared" si="155"/>
        <v>18.116747507087766</v>
      </c>
      <c r="M2452" s="3">
        <f>COUNTIF(Expirydates!$C$2:$C$233,Analysis!A2452)</f>
        <v>0</v>
      </c>
    </row>
    <row r="2453" spans="1:13">
      <c r="A2453" s="8">
        <v>38499</v>
      </c>
      <c r="B2453" s="3">
        <v>2073.25</v>
      </c>
      <c r="C2453" s="3">
        <v>2099.35</v>
      </c>
      <c r="D2453" s="3">
        <v>2069.5</v>
      </c>
      <c r="E2453" s="3">
        <v>2076.4</v>
      </c>
      <c r="F2453" s="3">
        <v>73791013</v>
      </c>
      <c r="G2453" s="3">
        <f t="shared" si="153"/>
        <v>18.116747507087766</v>
      </c>
      <c r="H2453" s="3">
        <f t="shared" si="154"/>
        <v>18.29497793073589</v>
      </c>
      <c r="I2453" s="3">
        <f>COUNTIF(Expirydates!$A$2:$A$233,Analysis!A2453)</f>
        <v>0</v>
      </c>
      <c r="J2453" s="20">
        <f t="shared" si="152"/>
        <v>18.29497793073589</v>
      </c>
      <c r="K2453" s="3">
        <f>COUNTIF(Expirydates!$B$2:$B$233,Analysis!A2453)</f>
        <v>1</v>
      </c>
      <c r="L2453" s="3">
        <f t="shared" si="155"/>
        <v>18.29497793073589</v>
      </c>
      <c r="M2453" s="3">
        <f>COUNTIF(Expirydates!$C$2:$C$233,Analysis!A2453)</f>
        <v>0</v>
      </c>
    </row>
    <row r="2454" spans="1:13">
      <c r="A2454" s="8">
        <v>38498</v>
      </c>
      <c r="B2454" s="3">
        <v>2043.5</v>
      </c>
      <c r="C2454" s="3">
        <v>2078.65</v>
      </c>
      <c r="D2454" s="3">
        <v>2025.65</v>
      </c>
      <c r="E2454" s="3">
        <v>2074.6999999999998</v>
      </c>
      <c r="F2454" s="3">
        <v>88187689</v>
      </c>
      <c r="G2454" s="3">
        <f t="shared" si="153"/>
        <v>18.29497793073589</v>
      </c>
      <c r="H2454" s="3">
        <f t="shared" si="154"/>
        <v>18.153842573475533</v>
      </c>
      <c r="I2454" s="3">
        <f>COUNTIF(Expirydates!$A$2:$A$233,Analysis!A2454)</f>
        <v>1</v>
      </c>
      <c r="J2454" s="20">
        <f t="shared" si="152"/>
        <v>18.153842573475533</v>
      </c>
      <c r="K2454" s="3">
        <f>COUNTIF(Expirydates!$B$2:$B$233,Analysis!A2454)</f>
        <v>0</v>
      </c>
      <c r="L2454" s="3">
        <f t="shared" si="155"/>
        <v>18.153842573475533</v>
      </c>
      <c r="M2454" s="3">
        <f>COUNTIF(Expirydates!$C$2:$C$233,Analysis!A2454)</f>
        <v>0</v>
      </c>
    </row>
    <row r="2455" spans="1:13">
      <c r="A2455" s="8">
        <v>38497</v>
      </c>
      <c r="B2455" s="3">
        <v>2028.55</v>
      </c>
      <c r="C2455" s="3">
        <v>2047.45</v>
      </c>
      <c r="D2455" s="3">
        <v>2019</v>
      </c>
      <c r="E2455" s="3">
        <v>2043.85</v>
      </c>
      <c r="F2455" s="3">
        <v>76579699</v>
      </c>
      <c r="G2455" s="3">
        <f t="shared" si="153"/>
        <v>18.153842573475533</v>
      </c>
      <c r="H2455" s="3">
        <f t="shared" si="154"/>
        <v>17.854298399421552</v>
      </c>
      <c r="I2455" s="3">
        <f>COUNTIF(Expirydates!$A$2:$A$233,Analysis!A2455)</f>
        <v>0</v>
      </c>
      <c r="J2455" s="20">
        <f t="shared" si="152"/>
        <v>17.854298399421552</v>
      </c>
      <c r="K2455" s="3">
        <f>COUNTIF(Expirydates!$B$2:$B$233,Analysis!A2455)</f>
        <v>0</v>
      </c>
      <c r="L2455" s="3">
        <f t="shared" si="155"/>
        <v>17.854298399421552</v>
      </c>
      <c r="M2455" s="3">
        <f>COUNTIF(Expirydates!$C$2:$C$233,Analysis!A2455)</f>
        <v>0</v>
      </c>
    </row>
    <row r="2456" spans="1:13">
      <c r="A2456" s="8">
        <v>38496</v>
      </c>
      <c r="B2456" s="3">
        <v>2016</v>
      </c>
      <c r="C2456" s="3">
        <v>2031.9</v>
      </c>
      <c r="D2456" s="3">
        <v>2009.55</v>
      </c>
      <c r="E2456" s="3">
        <v>2028.6</v>
      </c>
      <c r="F2456" s="3">
        <v>56757502</v>
      </c>
      <c r="G2456" s="3">
        <f t="shared" si="153"/>
        <v>17.854298399421552</v>
      </c>
      <c r="H2456" s="3">
        <f t="shared" si="154"/>
        <v>17.444943332153237</v>
      </c>
      <c r="I2456" s="3">
        <f>COUNTIF(Expirydates!$A$2:$A$233,Analysis!A2456)</f>
        <v>0</v>
      </c>
      <c r="J2456" s="20">
        <f t="shared" si="152"/>
        <v>17.444943332153237</v>
      </c>
      <c r="K2456" s="3">
        <f>COUNTIF(Expirydates!$B$2:$B$233,Analysis!A2456)</f>
        <v>0</v>
      </c>
      <c r="L2456" s="3">
        <f t="shared" si="155"/>
        <v>17.444943332153237</v>
      </c>
      <c r="M2456" s="3">
        <f>COUNTIF(Expirydates!$C$2:$C$233,Analysis!A2456)</f>
        <v>0</v>
      </c>
    </row>
    <row r="2457" spans="1:13">
      <c r="A2457" s="8">
        <v>38495</v>
      </c>
      <c r="B2457" s="3">
        <v>1992.1</v>
      </c>
      <c r="C2457" s="3">
        <v>2019.35</v>
      </c>
      <c r="D2457" s="3">
        <v>1991.7</v>
      </c>
      <c r="E2457" s="3">
        <v>2013.9</v>
      </c>
      <c r="F2457" s="3">
        <v>37691431</v>
      </c>
      <c r="G2457" s="3">
        <f t="shared" si="153"/>
        <v>17.444943332153237</v>
      </c>
      <c r="H2457" s="3">
        <f t="shared" si="154"/>
        <v>17.5444967988984</v>
      </c>
      <c r="I2457" s="3">
        <f>COUNTIF(Expirydates!$A$2:$A$233,Analysis!A2457)</f>
        <v>0</v>
      </c>
      <c r="J2457" s="20">
        <f t="shared" si="152"/>
        <v>17.5444967988984</v>
      </c>
      <c r="K2457" s="3">
        <f>COUNTIF(Expirydates!$B$2:$B$233,Analysis!A2457)</f>
        <v>0</v>
      </c>
      <c r="L2457" s="3">
        <f t="shared" si="155"/>
        <v>17.5444967988984</v>
      </c>
      <c r="M2457" s="3">
        <f>COUNTIF(Expirydates!$C$2:$C$233,Analysis!A2457)</f>
        <v>0</v>
      </c>
    </row>
    <row r="2458" spans="1:13">
      <c r="A2458" s="8">
        <v>38492</v>
      </c>
      <c r="B2458" s="3">
        <v>1991.85</v>
      </c>
      <c r="C2458" s="3">
        <v>1998.2</v>
      </c>
      <c r="D2458" s="3">
        <v>1975.95</v>
      </c>
      <c r="E2458" s="3">
        <v>1992.4</v>
      </c>
      <c r="F2458" s="3">
        <v>41636877</v>
      </c>
      <c r="G2458" s="3">
        <f t="shared" si="153"/>
        <v>17.5444967988984</v>
      </c>
      <c r="H2458" s="3">
        <f t="shared" si="154"/>
        <v>17.567975164842039</v>
      </c>
      <c r="I2458" s="3">
        <f>COUNTIF(Expirydates!$A$2:$A$233,Analysis!A2458)</f>
        <v>0</v>
      </c>
      <c r="J2458" s="20">
        <f t="shared" si="152"/>
        <v>17.567975164842039</v>
      </c>
      <c r="K2458" s="3">
        <f>COUNTIF(Expirydates!$B$2:$B$233,Analysis!A2458)</f>
        <v>0</v>
      </c>
      <c r="L2458" s="3">
        <f t="shared" si="155"/>
        <v>17.567975164842039</v>
      </c>
      <c r="M2458" s="3">
        <f>COUNTIF(Expirydates!$C$2:$C$233,Analysis!A2458)</f>
        <v>0</v>
      </c>
    </row>
    <row r="2459" spans="1:13">
      <c r="A2459" s="8">
        <v>38491</v>
      </c>
      <c r="B2459" s="3">
        <v>1983.15</v>
      </c>
      <c r="C2459" s="3">
        <v>2008.35</v>
      </c>
      <c r="D2459" s="3">
        <v>1983.15</v>
      </c>
      <c r="E2459" s="3">
        <v>1990.85</v>
      </c>
      <c r="F2459" s="3">
        <v>42626009</v>
      </c>
      <c r="G2459" s="3">
        <f t="shared" si="153"/>
        <v>17.567975164842039</v>
      </c>
      <c r="H2459" s="3">
        <f t="shared" si="154"/>
        <v>17.758441397029365</v>
      </c>
      <c r="I2459" s="3">
        <f>COUNTIF(Expirydates!$A$2:$A$233,Analysis!A2459)</f>
        <v>0</v>
      </c>
      <c r="J2459" s="20">
        <f t="shared" si="152"/>
        <v>17.758441397029365</v>
      </c>
      <c r="K2459" s="3">
        <f>COUNTIF(Expirydates!$B$2:$B$233,Analysis!A2459)</f>
        <v>0</v>
      </c>
      <c r="L2459" s="3">
        <f t="shared" si="155"/>
        <v>17.758441397029365</v>
      </c>
      <c r="M2459" s="3">
        <f>COUNTIF(Expirydates!$C$2:$C$233,Analysis!A2459)</f>
        <v>1</v>
      </c>
    </row>
    <row r="2460" spans="1:13">
      <c r="A2460" s="8">
        <v>38490</v>
      </c>
      <c r="B2460" s="3">
        <v>1990.65</v>
      </c>
      <c r="C2460" s="3">
        <v>1990.95</v>
      </c>
      <c r="D2460" s="3">
        <v>1964.65</v>
      </c>
      <c r="E2460" s="3">
        <v>1982.75</v>
      </c>
      <c r="F2460" s="3">
        <v>51569522</v>
      </c>
      <c r="G2460" s="3">
        <f t="shared" si="153"/>
        <v>17.758441397029365</v>
      </c>
      <c r="H2460" s="3">
        <f t="shared" si="154"/>
        <v>17.700506089633919</v>
      </c>
      <c r="I2460" s="3">
        <f>COUNTIF(Expirydates!$A$2:$A$233,Analysis!A2460)</f>
        <v>0</v>
      </c>
      <c r="J2460" s="20">
        <f t="shared" si="152"/>
        <v>17.700506089633919</v>
      </c>
      <c r="K2460" s="3">
        <f>COUNTIF(Expirydates!$B$2:$B$233,Analysis!A2460)</f>
        <v>0</v>
      </c>
      <c r="L2460" s="3">
        <f t="shared" si="155"/>
        <v>17.700506089633919</v>
      </c>
      <c r="M2460" s="3">
        <f>COUNTIF(Expirydates!$C$2:$C$233,Analysis!A2460)</f>
        <v>0</v>
      </c>
    </row>
    <row r="2461" spans="1:13">
      <c r="A2461" s="8">
        <v>38489</v>
      </c>
      <c r="B2461" s="3">
        <v>2013.1</v>
      </c>
      <c r="C2461" s="3">
        <v>2024.6</v>
      </c>
      <c r="D2461" s="3">
        <v>1984.75</v>
      </c>
      <c r="E2461" s="3">
        <v>1990.8</v>
      </c>
      <c r="F2461" s="3">
        <v>48666725</v>
      </c>
      <c r="G2461" s="3">
        <f t="shared" si="153"/>
        <v>17.700506089633919</v>
      </c>
      <c r="H2461" s="3">
        <f t="shared" si="154"/>
        <v>17.453527414401197</v>
      </c>
      <c r="I2461" s="3">
        <f>COUNTIF(Expirydates!$A$2:$A$233,Analysis!A2461)</f>
        <v>0</v>
      </c>
      <c r="J2461" s="20">
        <f t="shared" si="152"/>
        <v>17.453527414401197</v>
      </c>
      <c r="K2461" s="3">
        <f>COUNTIF(Expirydates!$B$2:$B$233,Analysis!A2461)</f>
        <v>0</v>
      </c>
      <c r="L2461" s="3">
        <f t="shared" si="155"/>
        <v>17.453527414401197</v>
      </c>
      <c r="M2461" s="3">
        <f>COUNTIF(Expirydates!$C$2:$C$233,Analysis!A2461)</f>
        <v>0</v>
      </c>
    </row>
    <row r="2462" spans="1:13">
      <c r="A2462" s="8">
        <v>38488</v>
      </c>
      <c r="B2462" s="3">
        <v>1991.5</v>
      </c>
      <c r="C2462" s="3">
        <v>2014.95</v>
      </c>
      <c r="D2462" s="3">
        <v>1989.7</v>
      </c>
      <c r="E2462" s="3">
        <v>2012.6</v>
      </c>
      <c r="F2462" s="3">
        <v>38016370</v>
      </c>
      <c r="G2462" s="3">
        <f t="shared" si="153"/>
        <v>17.453527414401197</v>
      </c>
      <c r="H2462" s="3">
        <f t="shared" si="154"/>
        <v>17.416985130403038</v>
      </c>
      <c r="I2462" s="3">
        <f>COUNTIF(Expirydates!$A$2:$A$233,Analysis!A2462)</f>
        <v>0</v>
      </c>
      <c r="J2462" s="20">
        <f t="shared" si="152"/>
        <v>17.416985130403038</v>
      </c>
      <c r="K2462" s="3">
        <f>COUNTIF(Expirydates!$B$2:$B$233,Analysis!A2462)</f>
        <v>0</v>
      </c>
      <c r="L2462" s="3">
        <f t="shared" si="155"/>
        <v>17.416985130403038</v>
      </c>
      <c r="M2462" s="3">
        <f>COUNTIF(Expirydates!$C$2:$C$233,Analysis!A2462)</f>
        <v>0</v>
      </c>
    </row>
    <row r="2463" spans="1:13">
      <c r="A2463" s="8">
        <v>38485</v>
      </c>
      <c r="B2463" s="3">
        <v>1992.5</v>
      </c>
      <c r="C2463" s="3">
        <v>1992.75</v>
      </c>
      <c r="D2463" s="3">
        <v>1978.9</v>
      </c>
      <c r="E2463" s="3">
        <v>1988.3</v>
      </c>
      <c r="F2463" s="3">
        <v>36652241</v>
      </c>
      <c r="G2463" s="3">
        <f t="shared" si="153"/>
        <v>17.416985130403038</v>
      </c>
      <c r="H2463" s="3">
        <f t="shared" si="154"/>
        <v>17.402501129987687</v>
      </c>
      <c r="I2463" s="3">
        <f>COUNTIF(Expirydates!$A$2:$A$233,Analysis!A2463)</f>
        <v>0</v>
      </c>
      <c r="J2463" s="20">
        <f t="shared" si="152"/>
        <v>17.402501129987687</v>
      </c>
      <c r="K2463" s="3">
        <f>COUNTIF(Expirydates!$B$2:$B$233,Analysis!A2463)</f>
        <v>0</v>
      </c>
      <c r="L2463" s="3">
        <f t="shared" si="155"/>
        <v>17.402501129987687</v>
      </c>
      <c r="M2463" s="3">
        <f>COUNTIF(Expirydates!$C$2:$C$233,Analysis!A2463)</f>
        <v>0</v>
      </c>
    </row>
    <row r="2464" spans="1:13">
      <c r="A2464" s="8">
        <v>38484</v>
      </c>
      <c r="B2464" s="3">
        <v>1985.95</v>
      </c>
      <c r="C2464" s="3">
        <v>1999.85</v>
      </c>
      <c r="D2464" s="3">
        <v>1981.95</v>
      </c>
      <c r="E2464" s="3">
        <v>1993.15</v>
      </c>
      <c r="F2464" s="3">
        <v>36125196</v>
      </c>
      <c r="G2464" s="3">
        <f t="shared" si="153"/>
        <v>17.402501129987687</v>
      </c>
      <c r="H2464" s="3">
        <f t="shared" si="154"/>
        <v>17.61252292359266</v>
      </c>
      <c r="I2464" s="3">
        <f>COUNTIF(Expirydates!$A$2:$A$233,Analysis!A2464)</f>
        <v>0</v>
      </c>
      <c r="J2464" s="20">
        <f t="shared" si="152"/>
        <v>17.61252292359266</v>
      </c>
      <c r="K2464" s="3">
        <f>COUNTIF(Expirydates!$B$2:$B$233,Analysis!A2464)</f>
        <v>0</v>
      </c>
      <c r="L2464" s="3">
        <f t="shared" si="155"/>
        <v>17.61252292359266</v>
      </c>
      <c r="M2464" s="3">
        <f>COUNTIF(Expirydates!$C$2:$C$233,Analysis!A2464)</f>
        <v>0</v>
      </c>
    </row>
    <row r="2465" spans="1:13">
      <c r="A2465" s="8">
        <v>38483</v>
      </c>
      <c r="B2465" s="3">
        <v>1990.55</v>
      </c>
      <c r="C2465" s="3">
        <v>1991.85</v>
      </c>
      <c r="D2465" s="3">
        <v>1975.05</v>
      </c>
      <c r="E2465" s="3">
        <v>1985.95</v>
      </c>
      <c r="F2465" s="3">
        <v>44567833</v>
      </c>
      <c r="G2465" s="3">
        <f t="shared" si="153"/>
        <v>17.61252292359266</v>
      </c>
      <c r="H2465" s="3">
        <f t="shared" si="154"/>
        <v>17.841479611663114</v>
      </c>
      <c r="I2465" s="3">
        <f>COUNTIF(Expirydates!$A$2:$A$233,Analysis!A2465)</f>
        <v>0</v>
      </c>
      <c r="J2465" s="20">
        <f t="shared" si="152"/>
        <v>17.841479611663114</v>
      </c>
      <c r="K2465" s="3">
        <f>COUNTIF(Expirydates!$B$2:$B$233,Analysis!A2465)</f>
        <v>0</v>
      </c>
      <c r="L2465" s="3">
        <f t="shared" si="155"/>
        <v>17.841479611663114</v>
      </c>
      <c r="M2465" s="3">
        <f>COUNTIF(Expirydates!$C$2:$C$233,Analysis!A2465)</f>
        <v>0</v>
      </c>
    </row>
    <row r="2466" spans="1:13">
      <c r="A2466" s="8">
        <v>38482</v>
      </c>
      <c r="B2466" s="3">
        <v>2001</v>
      </c>
      <c r="C2466" s="3">
        <v>2007.8</v>
      </c>
      <c r="D2466" s="3">
        <v>1989.1</v>
      </c>
      <c r="E2466" s="3">
        <v>1994.3</v>
      </c>
      <c r="F2466" s="3">
        <v>56034583</v>
      </c>
      <c r="G2466" s="3">
        <f t="shared" si="153"/>
        <v>17.841479611663114</v>
      </c>
      <c r="H2466" s="3">
        <f t="shared" si="154"/>
        <v>17.756891665883465</v>
      </c>
      <c r="I2466" s="3">
        <f>COUNTIF(Expirydates!$A$2:$A$233,Analysis!A2466)</f>
        <v>0</v>
      </c>
      <c r="J2466" s="20">
        <f t="shared" si="152"/>
        <v>17.756891665883465</v>
      </c>
      <c r="K2466" s="3">
        <f>COUNTIF(Expirydates!$B$2:$B$233,Analysis!A2466)</f>
        <v>0</v>
      </c>
      <c r="L2466" s="3">
        <f t="shared" si="155"/>
        <v>17.756891665883465</v>
      </c>
      <c r="M2466" s="3">
        <f>COUNTIF(Expirydates!$C$2:$C$233,Analysis!A2466)</f>
        <v>0</v>
      </c>
    </row>
    <row r="2467" spans="1:13">
      <c r="A2467" s="8">
        <v>38481</v>
      </c>
      <c r="B2467" s="3">
        <v>1978.05</v>
      </c>
      <c r="C2467" s="3">
        <v>2003.15</v>
      </c>
      <c r="D2467" s="3">
        <v>1978.05</v>
      </c>
      <c r="E2467" s="3">
        <v>2000.75</v>
      </c>
      <c r="F2467" s="3">
        <v>51489665</v>
      </c>
      <c r="G2467" s="3">
        <f t="shared" si="153"/>
        <v>17.756891665883465</v>
      </c>
      <c r="H2467" s="3">
        <f t="shared" si="154"/>
        <v>17.780422686767281</v>
      </c>
      <c r="I2467" s="3">
        <f>COUNTIF(Expirydates!$A$2:$A$233,Analysis!A2467)</f>
        <v>0</v>
      </c>
      <c r="J2467" s="20">
        <f t="shared" si="152"/>
        <v>17.780422686767281</v>
      </c>
      <c r="K2467" s="3">
        <f>COUNTIF(Expirydates!$B$2:$B$233,Analysis!A2467)</f>
        <v>0</v>
      </c>
      <c r="L2467" s="3">
        <f t="shared" si="155"/>
        <v>17.780422686767281</v>
      </c>
      <c r="M2467" s="3">
        <f>COUNTIF(Expirydates!$C$2:$C$233,Analysis!A2467)</f>
        <v>0</v>
      </c>
    </row>
    <row r="2468" spans="1:13">
      <c r="A2468" s="8">
        <v>38478</v>
      </c>
      <c r="B2468" s="3">
        <v>1962.3</v>
      </c>
      <c r="C2468" s="3">
        <v>1984.4</v>
      </c>
      <c r="D2468" s="3">
        <v>1947.3</v>
      </c>
      <c r="E2468" s="3">
        <v>1977.5</v>
      </c>
      <c r="F2468" s="3">
        <v>52715637</v>
      </c>
      <c r="G2468" s="3">
        <f t="shared" si="153"/>
        <v>17.780422686767281</v>
      </c>
      <c r="H2468" s="3">
        <f t="shared" si="154"/>
        <v>17.786192923581954</v>
      </c>
      <c r="I2468" s="3">
        <f>COUNTIF(Expirydates!$A$2:$A$233,Analysis!A2468)</f>
        <v>0</v>
      </c>
      <c r="J2468" s="20">
        <f t="shared" si="152"/>
        <v>17.786192923581954</v>
      </c>
      <c r="K2468" s="3">
        <f>COUNTIF(Expirydates!$B$2:$B$233,Analysis!A2468)</f>
        <v>0</v>
      </c>
      <c r="L2468" s="3">
        <f t="shared" si="155"/>
        <v>17.786192923581954</v>
      </c>
      <c r="M2468" s="3">
        <f>COUNTIF(Expirydates!$C$2:$C$233,Analysis!A2468)</f>
        <v>0</v>
      </c>
    </row>
    <row r="2469" spans="1:13">
      <c r="A2469" s="8">
        <v>38477</v>
      </c>
      <c r="B2469" s="3">
        <v>1942.6</v>
      </c>
      <c r="C2469" s="3">
        <v>1973.35</v>
      </c>
      <c r="D2469" s="3">
        <v>1942.05</v>
      </c>
      <c r="E2469" s="3">
        <v>1963.3</v>
      </c>
      <c r="F2469" s="3">
        <v>53020698</v>
      </c>
      <c r="G2469" s="3">
        <f t="shared" si="153"/>
        <v>17.786192923581954</v>
      </c>
      <c r="H2469" s="3">
        <f t="shared" si="154"/>
        <v>17.69040550870125</v>
      </c>
      <c r="I2469" s="3">
        <f>COUNTIF(Expirydates!$A$2:$A$233,Analysis!A2469)</f>
        <v>0</v>
      </c>
      <c r="J2469" s="20">
        <f t="shared" si="152"/>
        <v>17.69040550870125</v>
      </c>
      <c r="K2469" s="3">
        <f>COUNTIF(Expirydates!$B$2:$B$233,Analysis!A2469)</f>
        <v>0</v>
      </c>
      <c r="L2469" s="3">
        <f t="shared" si="155"/>
        <v>17.69040550870125</v>
      </c>
      <c r="M2469" s="3">
        <f>COUNTIF(Expirydates!$C$2:$C$233,Analysis!A2469)</f>
        <v>0</v>
      </c>
    </row>
    <row r="2470" spans="1:13">
      <c r="A2470" s="8">
        <v>38476</v>
      </c>
      <c r="B2470" s="3">
        <v>1920.5</v>
      </c>
      <c r="C2470" s="3">
        <v>1944.45</v>
      </c>
      <c r="D2470" s="3">
        <v>1920.15</v>
      </c>
      <c r="E2470" s="3">
        <v>1942.6</v>
      </c>
      <c r="F2470" s="3">
        <v>48177637</v>
      </c>
      <c r="G2470" s="3">
        <f t="shared" si="153"/>
        <v>17.69040550870125</v>
      </c>
      <c r="H2470" s="3">
        <f t="shared" si="154"/>
        <v>17.765252611148846</v>
      </c>
      <c r="I2470" s="3">
        <f>COUNTIF(Expirydates!$A$2:$A$233,Analysis!A2470)</f>
        <v>0</v>
      </c>
      <c r="J2470" s="20">
        <f t="shared" si="152"/>
        <v>17.765252611148846</v>
      </c>
      <c r="K2470" s="3">
        <f>COUNTIF(Expirydates!$B$2:$B$233,Analysis!A2470)</f>
        <v>0</v>
      </c>
      <c r="L2470" s="3">
        <f t="shared" si="155"/>
        <v>17.765252611148846</v>
      </c>
      <c r="M2470" s="3">
        <f>COUNTIF(Expirydates!$C$2:$C$233,Analysis!A2470)</f>
        <v>0</v>
      </c>
    </row>
    <row r="2471" spans="1:13">
      <c r="A2471" s="8">
        <v>38475</v>
      </c>
      <c r="B2471" s="3">
        <v>1916.95</v>
      </c>
      <c r="C2471" s="3">
        <v>1940.1</v>
      </c>
      <c r="D2471" s="3">
        <v>1911</v>
      </c>
      <c r="E2471" s="3">
        <v>1920.7</v>
      </c>
      <c r="F2471" s="3">
        <v>51921972</v>
      </c>
      <c r="G2471" s="3">
        <f t="shared" si="153"/>
        <v>17.765252611148846</v>
      </c>
      <c r="H2471" s="3">
        <f t="shared" si="154"/>
        <v>17.919158921952633</v>
      </c>
      <c r="I2471" s="3">
        <f>COUNTIF(Expirydates!$A$2:$A$233,Analysis!A2471)</f>
        <v>0</v>
      </c>
      <c r="J2471" s="20">
        <f t="shared" si="152"/>
        <v>17.919158921952633</v>
      </c>
      <c r="K2471" s="3">
        <f>COUNTIF(Expirydates!$B$2:$B$233,Analysis!A2471)</f>
        <v>0</v>
      </c>
      <c r="L2471" s="3">
        <f t="shared" si="155"/>
        <v>17.919158921952633</v>
      </c>
      <c r="M2471" s="3">
        <f>COUNTIF(Expirydates!$C$2:$C$233,Analysis!A2471)</f>
        <v>0</v>
      </c>
    </row>
    <row r="2472" spans="1:13">
      <c r="A2472" s="8">
        <v>38474</v>
      </c>
      <c r="B2472" s="3">
        <v>1903.1</v>
      </c>
      <c r="C2472" s="3">
        <v>1925.6</v>
      </c>
      <c r="D2472" s="3">
        <v>1898.15</v>
      </c>
      <c r="E2472" s="3">
        <v>1916.75</v>
      </c>
      <c r="F2472" s="3">
        <v>60560833</v>
      </c>
      <c r="G2472" s="3">
        <f t="shared" si="153"/>
        <v>17.919158921952633</v>
      </c>
      <c r="H2472" s="3">
        <f t="shared" si="154"/>
        <v>17.97914351466877</v>
      </c>
      <c r="I2472" s="3">
        <f>COUNTIF(Expirydates!$A$2:$A$233,Analysis!A2472)</f>
        <v>0</v>
      </c>
      <c r="J2472" s="20">
        <f t="shared" si="152"/>
        <v>17.97914351466877</v>
      </c>
      <c r="K2472" s="3">
        <f>COUNTIF(Expirydates!$B$2:$B$233,Analysis!A2472)</f>
        <v>0</v>
      </c>
      <c r="L2472" s="3">
        <f t="shared" si="155"/>
        <v>17.97914351466877</v>
      </c>
      <c r="M2472" s="3">
        <f>COUNTIF(Expirydates!$C$2:$C$233,Analysis!A2472)</f>
        <v>0</v>
      </c>
    </row>
    <row r="2473" spans="1:13">
      <c r="A2473" s="8">
        <v>38471</v>
      </c>
      <c r="B2473" s="3">
        <v>1943.2</v>
      </c>
      <c r="C2473" s="3">
        <v>1943.2</v>
      </c>
      <c r="D2473" s="3">
        <v>1896.3</v>
      </c>
      <c r="E2473" s="3">
        <v>1902.5</v>
      </c>
      <c r="F2473" s="3">
        <v>64304715</v>
      </c>
      <c r="G2473" s="3">
        <f t="shared" si="153"/>
        <v>17.97914351466877</v>
      </c>
      <c r="H2473" s="3">
        <f t="shared" si="154"/>
        <v>18.22618763341519</v>
      </c>
      <c r="I2473" s="3">
        <f>COUNTIF(Expirydates!$A$2:$A$233,Analysis!A2473)</f>
        <v>0</v>
      </c>
      <c r="J2473" s="20">
        <f t="shared" si="152"/>
        <v>18.22618763341519</v>
      </c>
      <c r="K2473" s="3">
        <f>COUNTIF(Expirydates!$B$2:$B$233,Analysis!A2473)</f>
        <v>1</v>
      </c>
      <c r="L2473" s="3">
        <f t="shared" si="155"/>
        <v>18.22618763341519</v>
      </c>
      <c r="M2473" s="3">
        <f>COUNTIF(Expirydates!$C$2:$C$233,Analysis!A2473)</f>
        <v>0</v>
      </c>
    </row>
    <row r="2474" spans="1:13">
      <c r="A2474" s="8">
        <v>38470</v>
      </c>
      <c r="B2474" s="3">
        <v>1935.65</v>
      </c>
      <c r="C2474" s="3">
        <v>1950.25</v>
      </c>
      <c r="D2474" s="3">
        <v>1921.05</v>
      </c>
      <c r="E2474" s="3">
        <v>1941.3</v>
      </c>
      <c r="F2474" s="3">
        <v>82325185</v>
      </c>
      <c r="G2474" s="3">
        <f t="shared" si="153"/>
        <v>18.22618763341519</v>
      </c>
      <c r="H2474" s="3">
        <f t="shared" si="154"/>
        <v>17.94322471039564</v>
      </c>
      <c r="I2474" s="3">
        <f>COUNTIF(Expirydates!$A$2:$A$233,Analysis!A2474)</f>
        <v>1</v>
      </c>
      <c r="J2474" s="20">
        <f t="shared" si="152"/>
        <v>17.94322471039564</v>
      </c>
      <c r="K2474" s="3">
        <f>COUNTIF(Expirydates!$B$2:$B$233,Analysis!A2474)</f>
        <v>0</v>
      </c>
      <c r="L2474" s="3">
        <f t="shared" si="155"/>
        <v>17.94322471039564</v>
      </c>
      <c r="M2474" s="3">
        <f>COUNTIF(Expirydates!$C$2:$C$233,Analysis!A2474)</f>
        <v>0</v>
      </c>
    </row>
    <row r="2475" spans="1:13">
      <c r="A2475" s="8">
        <v>38469</v>
      </c>
      <c r="B2475" s="3">
        <v>1959.45</v>
      </c>
      <c r="C2475" s="3">
        <v>1962.2</v>
      </c>
      <c r="D2475" s="3">
        <v>1930.35</v>
      </c>
      <c r="E2475" s="3">
        <v>1935.4</v>
      </c>
      <c r="F2475" s="3">
        <v>62035956</v>
      </c>
      <c r="G2475" s="3">
        <f t="shared" si="153"/>
        <v>17.94322471039564</v>
      </c>
      <c r="H2475" s="3">
        <f t="shared" si="154"/>
        <v>17.753252907250388</v>
      </c>
      <c r="I2475" s="3">
        <f>COUNTIF(Expirydates!$A$2:$A$233,Analysis!A2475)</f>
        <v>0</v>
      </c>
      <c r="J2475" s="20">
        <f t="shared" si="152"/>
        <v>17.753252907250388</v>
      </c>
      <c r="K2475" s="3">
        <f>COUNTIF(Expirydates!$B$2:$B$233,Analysis!A2475)</f>
        <v>0</v>
      </c>
      <c r="L2475" s="3">
        <f t="shared" si="155"/>
        <v>17.753252907250388</v>
      </c>
      <c r="M2475" s="3">
        <f>COUNTIF(Expirydates!$C$2:$C$233,Analysis!A2475)</f>
        <v>0</v>
      </c>
    </row>
    <row r="2476" spans="1:13">
      <c r="A2476" s="8">
        <v>38468</v>
      </c>
      <c r="B2476" s="3">
        <v>1971.05</v>
      </c>
      <c r="C2476" s="3">
        <v>1972.85</v>
      </c>
      <c r="D2476" s="3">
        <v>1951.8</v>
      </c>
      <c r="E2476" s="3">
        <v>1957.1</v>
      </c>
      <c r="F2476" s="3">
        <v>51302647</v>
      </c>
      <c r="G2476" s="3">
        <f t="shared" si="153"/>
        <v>17.753252907250388</v>
      </c>
      <c r="H2476" s="3">
        <f t="shared" si="154"/>
        <v>17.798057598050523</v>
      </c>
      <c r="I2476" s="3">
        <f>COUNTIF(Expirydates!$A$2:$A$233,Analysis!A2476)</f>
        <v>0</v>
      </c>
      <c r="J2476" s="20">
        <f t="shared" si="152"/>
        <v>17.798057598050523</v>
      </c>
      <c r="K2476" s="3">
        <f>COUNTIF(Expirydates!$B$2:$B$233,Analysis!A2476)</f>
        <v>0</v>
      </c>
      <c r="L2476" s="3">
        <f t="shared" si="155"/>
        <v>17.798057598050523</v>
      </c>
      <c r="M2476" s="3">
        <f>COUNTIF(Expirydates!$C$2:$C$233,Analysis!A2476)</f>
        <v>0</v>
      </c>
    </row>
    <row r="2477" spans="1:13">
      <c r="A2477" s="8">
        <v>38467</v>
      </c>
      <c r="B2477" s="3">
        <v>1968.45</v>
      </c>
      <c r="C2477" s="3">
        <v>1974.2</v>
      </c>
      <c r="D2477" s="3">
        <v>1952.4</v>
      </c>
      <c r="E2477" s="3">
        <v>1970.95</v>
      </c>
      <c r="F2477" s="3">
        <v>53653518</v>
      </c>
      <c r="G2477" s="3">
        <f t="shared" si="153"/>
        <v>17.798057598050523</v>
      </c>
      <c r="H2477" s="3">
        <f t="shared" si="154"/>
        <v>17.828031463675611</v>
      </c>
      <c r="I2477" s="3">
        <f>COUNTIF(Expirydates!$A$2:$A$233,Analysis!A2477)</f>
        <v>0</v>
      </c>
      <c r="J2477" s="20">
        <f t="shared" si="152"/>
        <v>17.828031463675611</v>
      </c>
      <c r="K2477" s="3">
        <f>COUNTIF(Expirydates!$B$2:$B$233,Analysis!A2477)</f>
        <v>0</v>
      </c>
      <c r="L2477" s="3">
        <f t="shared" si="155"/>
        <v>17.828031463675611</v>
      </c>
      <c r="M2477" s="3">
        <f>COUNTIF(Expirydates!$C$2:$C$233,Analysis!A2477)</f>
        <v>0</v>
      </c>
    </row>
    <row r="2478" spans="1:13">
      <c r="A2478" s="8">
        <v>38464</v>
      </c>
      <c r="B2478" s="3">
        <v>1950.6</v>
      </c>
      <c r="C2478" s="3">
        <v>1972.95</v>
      </c>
      <c r="D2478" s="3">
        <v>1950</v>
      </c>
      <c r="E2478" s="3">
        <v>1967.35</v>
      </c>
      <c r="F2478" s="3">
        <v>55286066</v>
      </c>
      <c r="G2478" s="3">
        <f t="shared" si="153"/>
        <v>17.828031463675611</v>
      </c>
      <c r="H2478" s="3">
        <f t="shared" si="154"/>
        <v>17.885079045779829</v>
      </c>
      <c r="I2478" s="3">
        <f>COUNTIF(Expirydates!$A$2:$A$233,Analysis!A2478)</f>
        <v>0</v>
      </c>
      <c r="J2478" s="20">
        <f t="shared" si="152"/>
        <v>17.885079045779829</v>
      </c>
      <c r="K2478" s="3">
        <f>COUNTIF(Expirydates!$B$2:$B$233,Analysis!A2478)</f>
        <v>0</v>
      </c>
      <c r="L2478" s="3">
        <f t="shared" si="155"/>
        <v>17.885079045779829</v>
      </c>
      <c r="M2478" s="3">
        <f>COUNTIF(Expirydates!$C$2:$C$233,Analysis!A2478)</f>
        <v>0</v>
      </c>
    </row>
    <row r="2479" spans="1:13">
      <c r="A2479" s="8">
        <v>38463</v>
      </c>
      <c r="B2479" s="3">
        <v>1930.5</v>
      </c>
      <c r="C2479" s="3">
        <v>1950</v>
      </c>
      <c r="D2479" s="3">
        <v>1911.4</v>
      </c>
      <c r="E2479" s="3">
        <v>1948.55</v>
      </c>
      <c r="F2479" s="3">
        <v>58531700</v>
      </c>
      <c r="G2479" s="3">
        <f t="shared" si="153"/>
        <v>17.885079045779829</v>
      </c>
      <c r="H2479" s="3">
        <f t="shared" si="154"/>
        <v>18.127613973333279</v>
      </c>
      <c r="I2479" s="3">
        <f>COUNTIF(Expirydates!$A$2:$A$233,Analysis!A2479)</f>
        <v>0</v>
      </c>
      <c r="J2479" s="20">
        <f t="shared" si="152"/>
        <v>18.127613973333279</v>
      </c>
      <c r="K2479" s="3">
        <f>COUNTIF(Expirydates!$B$2:$B$233,Analysis!A2479)</f>
        <v>0</v>
      </c>
      <c r="L2479" s="3">
        <f t="shared" si="155"/>
        <v>18.127613973333279</v>
      </c>
      <c r="M2479" s="3">
        <f>COUNTIF(Expirydates!$C$2:$C$233,Analysis!A2479)</f>
        <v>1</v>
      </c>
    </row>
    <row r="2480" spans="1:13">
      <c r="A2480" s="8">
        <v>38462</v>
      </c>
      <c r="B2480" s="3">
        <v>1908.5</v>
      </c>
      <c r="C2480" s="3">
        <v>1941.85</v>
      </c>
      <c r="D2480" s="3">
        <v>1902.9</v>
      </c>
      <c r="E2480" s="3">
        <v>1929.7</v>
      </c>
      <c r="F2480" s="3">
        <v>74597233</v>
      </c>
      <c r="G2480" s="3">
        <f t="shared" si="153"/>
        <v>18.127613973333279</v>
      </c>
      <c r="H2480" s="3">
        <f t="shared" si="154"/>
        <v>17.932419616283781</v>
      </c>
      <c r="I2480" s="3">
        <f>COUNTIF(Expirydates!$A$2:$A$233,Analysis!A2480)</f>
        <v>0</v>
      </c>
      <c r="J2480" s="20">
        <f t="shared" si="152"/>
        <v>17.932419616283781</v>
      </c>
      <c r="K2480" s="3">
        <f>COUNTIF(Expirydates!$B$2:$B$233,Analysis!A2480)</f>
        <v>0</v>
      </c>
      <c r="L2480" s="3">
        <f t="shared" si="155"/>
        <v>17.932419616283781</v>
      </c>
      <c r="M2480" s="3">
        <f>COUNTIF(Expirydates!$C$2:$C$233,Analysis!A2480)</f>
        <v>0</v>
      </c>
    </row>
    <row r="2481" spans="1:13">
      <c r="A2481" s="8">
        <v>38461</v>
      </c>
      <c r="B2481" s="3">
        <v>1927.9</v>
      </c>
      <c r="C2481" s="3">
        <v>1961.15</v>
      </c>
      <c r="D2481" s="3">
        <v>1902.8</v>
      </c>
      <c r="E2481" s="3">
        <v>1909.4</v>
      </c>
      <c r="F2481" s="3">
        <v>61369260</v>
      </c>
      <c r="G2481" s="3">
        <f t="shared" si="153"/>
        <v>17.932419616283781</v>
      </c>
      <c r="H2481" s="3">
        <f t="shared" si="154"/>
        <v>18.074695093975631</v>
      </c>
      <c r="I2481" s="3">
        <f>COUNTIF(Expirydates!$A$2:$A$233,Analysis!A2481)</f>
        <v>0</v>
      </c>
      <c r="J2481" s="20">
        <f t="shared" si="152"/>
        <v>18.074695093975631</v>
      </c>
      <c r="K2481" s="3">
        <f>COUNTIF(Expirydates!$B$2:$B$233,Analysis!A2481)</f>
        <v>0</v>
      </c>
      <c r="L2481" s="3">
        <f t="shared" si="155"/>
        <v>18.074695093975631</v>
      </c>
      <c r="M2481" s="3">
        <f>COUNTIF(Expirydates!$C$2:$C$233,Analysis!A2481)</f>
        <v>0</v>
      </c>
    </row>
    <row r="2482" spans="1:13">
      <c r="A2482" s="8">
        <v>38460</v>
      </c>
      <c r="B2482" s="3">
        <v>1955.5</v>
      </c>
      <c r="C2482" s="3">
        <v>1959.25</v>
      </c>
      <c r="D2482" s="3">
        <v>1914.85</v>
      </c>
      <c r="E2482" s="3">
        <v>1927.8</v>
      </c>
      <c r="F2482" s="3">
        <v>70752264</v>
      </c>
      <c r="G2482" s="3">
        <f t="shared" si="153"/>
        <v>18.074695093975631</v>
      </c>
      <c r="H2482" s="3">
        <f t="shared" si="154"/>
        <v>17.985538045497631</v>
      </c>
      <c r="I2482" s="3">
        <f>COUNTIF(Expirydates!$A$2:$A$233,Analysis!A2482)</f>
        <v>0</v>
      </c>
      <c r="J2482" s="20">
        <f t="shared" si="152"/>
        <v>17.985538045497631</v>
      </c>
      <c r="K2482" s="3">
        <f>COUNTIF(Expirydates!$B$2:$B$233,Analysis!A2482)</f>
        <v>0</v>
      </c>
      <c r="L2482" s="3">
        <f t="shared" si="155"/>
        <v>17.985538045497631</v>
      </c>
      <c r="M2482" s="3">
        <f>COUNTIF(Expirydates!$C$2:$C$233,Analysis!A2482)</f>
        <v>0</v>
      </c>
    </row>
    <row r="2483" spans="1:13">
      <c r="A2483" s="8">
        <v>38457</v>
      </c>
      <c r="B2483" s="3">
        <v>2022.5</v>
      </c>
      <c r="C2483" s="3">
        <v>2022.5</v>
      </c>
      <c r="D2483" s="3">
        <v>1952.75</v>
      </c>
      <c r="E2483" s="3">
        <v>1956.3</v>
      </c>
      <c r="F2483" s="3">
        <v>64717231</v>
      </c>
      <c r="G2483" s="3">
        <f t="shared" si="153"/>
        <v>17.985538045497631</v>
      </c>
      <c r="H2483" s="3">
        <f t="shared" si="154"/>
        <v>17.620178548932447</v>
      </c>
      <c r="I2483" s="3">
        <f>COUNTIF(Expirydates!$A$2:$A$233,Analysis!A2483)</f>
        <v>0</v>
      </c>
      <c r="J2483" s="20">
        <f t="shared" si="152"/>
        <v>17.620178548932447</v>
      </c>
      <c r="K2483" s="3">
        <f>COUNTIF(Expirydates!$B$2:$B$233,Analysis!A2483)</f>
        <v>0</v>
      </c>
      <c r="L2483" s="3">
        <f t="shared" si="155"/>
        <v>17.620178548932447</v>
      </c>
      <c r="M2483" s="3">
        <f>COUNTIF(Expirydates!$C$2:$C$233,Analysis!A2483)</f>
        <v>0</v>
      </c>
    </row>
    <row r="2484" spans="1:13">
      <c r="A2484" s="8">
        <v>38455</v>
      </c>
      <c r="B2484" s="3">
        <v>2024.9</v>
      </c>
      <c r="C2484" s="3">
        <v>2038.85</v>
      </c>
      <c r="D2484" s="3">
        <v>2018.1</v>
      </c>
      <c r="E2484" s="3">
        <v>2025.45</v>
      </c>
      <c r="F2484" s="3">
        <v>44910337</v>
      </c>
      <c r="G2484" s="3">
        <f t="shared" si="153"/>
        <v>17.620178548932447</v>
      </c>
      <c r="H2484" s="3">
        <f t="shared" si="154"/>
        <v>17.387076650482694</v>
      </c>
      <c r="I2484" s="3">
        <f>COUNTIF(Expirydates!$A$2:$A$233,Analysis!A2484)</f>
        <v>0</v>
      </c>
      <c r="J2484" s="20">
        <f t="shared" si="152"/>
        <v>17.387076650482694</v>
      </c>
      <c r="K2484" s="3">
        <f>COUNTIF(Expirydates!$B$2:$B$233,Analysis!A2484)</f>
        <v>0</v>
      </c>
      <c r="L2484" s="3">
        <f t="shared" si="155"/>
        <v>17.387076650482694</v>
      </c>
      <c r="M2484" s="3">
        <f>COUNTIF(Expirydates!$C$2:$C$233,Analysis!A2484)</f>
        <v>0</v>
      </c>
    </row>
    <row r="2485" spans="1:13">
      <c r="A2485" s="8">
        <v>38454</v>
      </c>
      <c r="B2485" s="3">
        <v>2002.75</v>
      </c>
      <c r="C2485" s="3">
        <v>2027.8</v>
      </c>
      <c r="D2485" s="3">
        <v>2002.75</v>
      </c>
      <c r="E2485" s="3">
        <v>2024.95</v>
      </c>
      <c r="F2485" s="3">
        <v>35572259</v>
      </c>
      <c r="G2485" s="3">
        <f t="shared" si="153"/>
        <v>17.387076650482694</v>
      </c>
      <c r="H2485" s="3">
        <f t="shared" si="154"/>
        <v>17.465844279074567</v>
      </c>
      <c r="I2485" s="3">
        <f>COUNTIF(Expirydates!$A$2:$A$233,Analysis!A2485)</f>
        <v>0</v>
      </c>
      <c r="J2485" s="20">
        <f t="shared" si="152"/>
        <v>17.465844279074567</v>
      </c>
      <c r="K2485" s="3">
        <f>COUNTIF(Expirydates!$B$2:$B$233,Analysis!A2485)</f>
        <v>0</v>
      </c>
      <c r="L2485" s="3">
        <f t="shared" si="155"/>
        <v>17.465844279074567</v>
      </c>
      <c r="M2485" s="3">
        <f>COUNTIF(Expirydates!$C$2:$C$233,Analysis!A2485)</f>
        <v>0</v>
      </c>
    </row>
    <row r="2486" spans="1:13">
      <c r="A2486" s="8">
        <v>38453</v>
      </c>
      <c r="B2486" s="3">
        <v>2032.75</v>
      </c>
      <c r="C2486" s="3">
        <v>2033</v>
      </c>
      <c r="D2486" s="3">
        <v>2001.85</v>
      </c>
      <c r="E2486" s="3">
        <v>2008.2</v>
      </c>
      <c r="F2486" s="3">
        <v>38487508</v>
      </c>
      <c r="G2486" s="3">
        <f t="shared" si="153"/>
        <v>17.465844279074567</v>
      </c>
      <c r="H2486" s="3">
        <f t="shared" si="154"/>
        <v>17.556823768391762</v>
      </c>
      <c r="I2486" s="3">
        <f>COUNTIF(Expirydates!$A$2:$A$233,Analysis!A2486)</f>
        <v>0</v>
      </c>
      <c r="J2486" s="20">
        <f t="shared" si="152"/>
        <v>17.556823768391762</v>
      </c>
      <c r="K2486" s="3">
        <f>COUNTIF(Expirydates!$B$2:$B$233,Analysis!A2486)</f>
        <v>0</v>
      </c>
      <c r="L2486" s="3">
        <f t="shared" si="155"/>
        <v>17.556823768391762</v>
      </c>
      <c r="M2486" s="3">
        <f>COUNTIF(Expirydates!$C$2:$C$233,Analysis!A2486)</f>
        <v>0</v>
      </c>
    </row>
    <row r="2487" spans="1:13">
      <c r="A2487" s="8">
        <v>38450</v>
      </c>
      <c r="B2487" s="3">
        <v>2053.0500000000002</v>
      </c>
      <c r="C2487" s="3">
        <v>2057.5</v>
      </c>
      <c r="D2487" s="3">
        <v>2024.8</v>
      </c>
      <c r="E2487" s="3">
        <v>2031.2</v>
      </c>
      <c r="F2487" s="3">
        <v>42153310</v>
      </c>
      <c r="G2487" s="3">
        <f t="shared" si="153"/>
        <v>17.556823768391762</v>
      </c>
      <c r="H2487" s="3">
        <f t="shared" si="154"/>
        <v>17.689838279779675</v>
      </c>
      <c r="I2487" s="3">
        <f>COUNTIF(Expirydates!$A$2:$A$233,Analysis!A2487)</f>
        <v>0</v>
      </c>
      <c r="J2487" s="20">
        <f t="shared" si="152"/>
        <v>17.689838279779675</v>
      </c>
      <c r="K2487" s="3">
        <f>COUNTIF(Expirydates!$B$2:$B$233,Analysis!A2487)</f>
        <v>0</v>
      </c>
      <c r="L2487" s="3">
        <f t="shared" si="155"/>
        <v>17.689838279779675</v>
      </c>
      <c r="M2487" s="3">
        <f>COUNTIF(Expirydates!$C$2:$C$233,Analysis!A2487)</f>
        <v>0</v>
      </c>
    </row>
    <row r="2488" spans="1:13">
      <c r="A2488" s="8">
        <v>38449</v>
      </c>
      <c r="B2488" s="3">
        <v>2069.15</v>
      </c>
      <c r="C2488" s="3">
        <v>2084.9</v>
      </c>
      <c r="D2488" s="3">
        <v>2048.0500000000002</v>
      </c>
      <c r="E2488" s="3">
        <v>2052.85</v>
      </c>
      <c r="F2488" s="3">
        <v>48150317</v>
      </c>
      <c r="G2488" s="3">
        <f t="shared" si="153"/>
        <v>17.689838279779675</v>
      </c>
      <c r="H2488" s="3">
        <f t="shared" si="154"/>
        <v>17.803452005655625</v>
      </c>
      <c r="I2488" s="3">
        <f>COUNTIF(Expirydates!$A$2:$A$233,Analysis!A2488)</f>
        <v>0</v>
      </c>
      <c r="J2488" s="20">
        <f t="shared" si="152"/>
        <v>17.803452005655625</v>
      </c>
      <c r="K2488" s="3">
        <f>COUNTIF(Expirydates!$B$2:$B$233,Analysis!A2488)</f>
        <v>0</v>
      </c>
      <c r="L2488" s="3">
        <f t="shared" si="155"/>
        <v>17.803452005655625</v>
      </c>
      <c r="M2488" s="3">
        <f>COUNTIF(Expirydates!$C$2:$C$233,Analysis!A2488)</f>
        <v>0</v>
      </c>
    </row>
    <row r="2489" spans="1:13">
      <c r="A2489" s="8">
        <v>38448</v>
      </c>
      <c r="B2489" s="3">
        <v>2054</v>
      </c>
      <c r="C2489" s="3">
        <v>2073.1</v>
      </c>
      <c r="D2489" s="3">
        <v>2051.3000000000002</v>
      </c>
      <c r="E2489" s="3">
        <v>2069.3000000000002</v>
      </c>
      <c r="F2489" s="3">
        <v>53943729</v>
      </c>
      <c r="G2489" s="3">
        <f t="shared" si="153"/>
        <v>17.803452005655625</v>
      </c>
      <c r="H2489" s="3">
        <f t="shared" si="154"/>
        <v>17.817227785000568</v>
      </c>
      <c r="I2489" s="3">
        <f>COUNTIF(Expirydates!$A$2:$A$233,Analysis!A2489)</f>
        <v>0</v>
      </c>
      <c r="J2489" s="20">
        <f t="shared" si="152"/>
        <v>17.817227785000568</v>
      </c>
      <c r="K2489" s="3">
        <f>COUNTIF(Expirydates!$B$2:$B$233,Analysis!A2489)</f>
        <v>0</v>
      </c>
      <c r="L2489" s="3">
        <f t="shared" si="155"/>
        <v>17.817227785000568</v>
      </c>
      <c r="M2489" s="3">
        <f>COUNTIF(Expirydates!$C$2:$C$233,Analysis!A2489)</f>
        <v>0</v>
      </c>
    </row>
    <row r="2490" spans="1:13">
      <c r="A2490" s="8">
        <v>38447</v>
      </c>
      <c r="B2490" s="3">
        <v>2063.1999999999998</v>
      </c>
      <c r="C2490" s="3">
        <v>2077.9499999999998</v>
      </c>
      <c r="D2490" s="3">
        <v>2043.7</v>
      </c>
      <c r="E2490" s="3">
        <v>2052.5500000000002</v>
      </c>
      <c r="F2490" s="3">
        <v>54691988</v>
      </c>
      <c r="G2490" s="3">
        <f t="shared" si="153"/>
        <v>17.817227785000568</v>
      </c>
      <c r="H2490" s="3">
        <f t="shared" si="154"/>
        <v>17.98103246175803</v>
      </c>
      <c r="I2490" s="3">
        <f>COUNTIF(Expirydates!$A$2:$A$233,Analysis!A2490)</f>
        <v>0</v>
      </c>
      <c r="J2490" s="20">
        <f t="shared" si="152"/>
        <v>17.98103246175803</v>
      </c>
      <c r="K2490" s="3">
        <f>COUNTIF(Expirydates!$B$2:$B$233,Analysis!A2490)</f>
        <v>0</v>
      </c>
      <c r="L2490" s="3">
        <f t="shared" si="155"/>
        <v>17.98103246175803</v>
      </c>
      <c r="M2490" s="3">
        <f>COUNTIF(Expirydates!$C$2:$C$233,Analysis!A2490)</f>
        <v>0</v>
      </c>
    </row>
    <row r="2491" spans="1:13">
      <c r="A2491" s="8">
        <v>38446</v>
      </c>
      <c r="B2491" s="3">
        <v>2067.65</v>
      </c>
      <c r="C2491" s="3">
        <v>2076.6</v>
      </c>
      <c r="D2491" s="3">
        <v>2054.9</v>
      </c>
      <c r="E2491" s="3">
        <v>2063.4</v>
      </c>
      <c r="F2491" s="3">
        <v>64426298</v>
      </c>
      <c r="G2491" s="3">
        <f t="shared" si="153"/>
        <v>17.98103246175803</v>
      </c>
      <c r="H2491" s="3">
        <f t="shared" si="154"/>
        <v>17.961964215051541</v>
      </c>
      <c r="I2491" s="3">
        <f>COUNTIF(Expirydates!$A$2:$A$233,Analysis!A2491)</f>
        <v>0</v>
      </c>
      <c r="J2491" s="20">
        <f t="shared" si="152"/>
        <v>17.961964215051541</v>
      </c>
      <c r="K2491" s="3">
        <f>COUNTIF(Expirydates!$B$2:$B$233,Analysis!A2491)</f>
        <v>0</v>
      </c>
      <c r="L2491" s="3">
        <f t="shared" si="155"/>
        <v>17.961964215051541</v>
      </c>
      <c r="M2491" s="3">
        <f>COUNTIF(Expirydates!$C$2:$C$233,Analysis!A2491)</f>
        <v>0</v>
      </c>
    </row>
    <row r="2492" spans="1:13">
      <c r="A2492" s="8">
        <v>38443</v>
      </c>
      <c r="B2492" s="3">
        <v>2035.9</v>
      </c>
      <c r="C2492" s="3">
        <v>2071.1999999999998</v>
      </c>
      <c r="D2492" s="3">
        <v>2024.25</v>
      </c>
      <c r="E2492" s="3">
        <v>2067.65</v>
      </c>
      <c r="F2492" s="3">
        <v>63209440</v>
      </c>
      <c r="G2492" s="3">
        <f t="shared" si="153"/>
        <v>17.961964215051541</v>
      </c>
      <c r="H2492" s="3">
        <f t="shared" si="154"/>
        <v>18.334606055405839</v>
      </c>
      <c r="I2492" s="3">
        <f>COUNTIF(Expirydates!$A$2:$A$233,Analysis!A2492)</f>
        <v>0</v>
      </c>
      <c r="J2492" s="20">
        <f t="shared" si="152"/>
        <v>18.334606055405839</v>
      </c>
      <c r="K2492" s="3">
        <f>COUNTIF(Expirydates!$B$2:$B$233,Analysis!A2492)</f>
        <v>1</v>
      </c>
      <c r="L2492" s="3">
        <f t="shared" si="155"/>
        <v>18.334606055405839</v>
      </c>
      <c r="M2492" s="3">
        <f>COUNTIF(Expirydates!$C$2:$C$233,Analysis!A2492)</f>
        <v>0</v>
      </c>
    </row>
    <row r="2493" spans="1:13">
      <c r="A2493" s="8">
        <v>38442</v>
      </c>
      <c r="B2493" s="3">
        <v>1994.5</v>
      </c>
      <c r="C2493" s="3">
        <v>2043.6</v>
      </c>
      <c r="D2493" s="3">
        <v>1994.5</v>
      </c>
      <c r="E2493" s="3">
        <v>2035.65</v>
      </c>
      <c r="F2493" s="3">
        <v>91752570</v>
      </c>
      <c r="G2493" s="3">
        <f t="shared" si="153"/>
        <v>18.334606055405839</v>
      </c>
      <c r="H2493" s="3">
        <f t="shared" si="154"/>
        <v>18.063343952469431</v>
      </c>
      <c r="I2493" s="3">
        <f>COUNTIF(Expirydates!$A$2:$A$233,Analysis!A2493)</f>
        <v>1</v>
      </c>
      <c r="J2493" s="20">
        <f t="shared" si="152"/>
        <v>18.063343952469431</v>
      </c>
      <c r="K2493" s="3">
        <f>COUNTIF(Expirydates!$B$2:$B$233,Analysis!A2493)</f>
        <v>0</v>
      </c>
      <c r="L2493" s="3">
        <f t="shared" si="155"/>
        <v>18.063343952469431</v>
      </c>
      <c r="M2493" s="3">
        <f>COUNTIF(Expirydates!$C$2:$C$233,Analysis!A2493)</f>
        <v>0</v>
      </c>
    </row>
    <row r="2494" spans="1:13">
      <c r="A2494" s="8">
        <v>38441</v>
      </c>
      <c r="B2494" s="3">
        <v>1983.65</v>
      </c>
      <c r="C2494" s="3">
        <v>2000.45</v>
      </c>
      <c r="D2494" s="3">
        <v>1971.15</v>
      </c>
      <c r="E2494" s="3">
        <v>1993.7</v>
      </c>
      <c r="F2494" s="3">
        <v>69953686</v>
      </c>
      <c r="G2494" s="3">
        <f t="shared" si="153"/>
        <v>18.063343952469431</v>
      </c>
      <c r="H2494" s="3">
        <f t="shared" si="154"/>
        <v>18.059532495402991</v>
      </c>
      <c r="I2494" s="3">
        <f>COUNTIF(Expirydates!$A$2:$A$233,Analysis!A2494)</f>
        <v>0</v>
      </c>
      <c r="J2494" s="20">
        <f t="shared" si="152"/>
        <v>18.059532495402991</v>
      </c>
      <c r="K2494" s="3">
        <f>COUNTIF(Expirydates!$B$2:$B$233,Analysis!A2494)</f>
        <v>0</v>
      </c>
      <c r="L2494" s="3">
        <f t="shared" si="155"/>
        <v>18.059532495402991</v>
      </c>
      <c r="M2494" s="3">
        <f>COUNTIF(Expirydates!$C$2:$C$233,Analysis!A2494)</f>
        <v>0</v>
      </c>
    </row>
    <row r="2495" spans="1:13">
      <c r="A2495" s="8">
        <v>38440</v>
      </c>
      <c r="B2495" s="3">
        <v>2029.4</v>
      </c>
      <c r="C2495" s="3">
        <v>2032.65</v>
      </c>
      <c r="D2495" s="3">
        <v>1971.55</v>
      </c>
      <c r="E2495" s="3">
        <v>1983.85</v>
      </c>
      <c r="F2495" s="3">
        <v>69687568</v>
      </c>
      <c r="G2495" s="3">
        <f t="shared" si="153"/>
        <v>18.059532495402991</v>
      </c>
      <c r="H2495" s="3">
        <f t="shared" si="154"/>
        <v>17.763883949557233</v>
      </c>
      <c r="I2495" s="3">
        <f>COUNTIF(Expirydates!$A$2:$A$233,Analysis!A2495)</f>
        <v>0</v>
      </c>
      <c r="J2495" s="20">
        <f t="shared" si="152"/>
        <v>17.763883949557233</v>
      </c>
      <c r="K2495" s="3">
        <f>COUNTIF(Expirydates!$B$2:$B$233,Analysis!A2495)</f>
        <v>0</v>
      </c>
      <c r="L2495" s="3">
        <f t="shared" si="155"/>
        <v>17.763883949557233</v>
      </c>
      <c r="M2495" s="3">
        <f>COUNTIF(Expirydates!$C$2:$C$233,Analysis!A2495)</f>
        <v>0</v>
      </c>
    </row>
    <row r="2496" spans="1:13">
      <c r="A2496" s="8">
        <v>38439</v>
      </c>
      <c r="B2496" s="3">
        <v>2015.75</v>
      </c>
      <c r="C2496" s="3">
        <v>2046.85</v>
      </c>
      <c r="D2496" s="3">
        <v>2015.25</v>
      </c>
      <c r="E2496" s="3">
        <v>2029.45</v>
      </c>
      <c r="F2496" s="3">
        <v>51850957</v>
      </c>
      <c r="G2496" s="3">
        <f t="shared" si="153"/>
        <v>17.763883949557233</v>
      </c>
      <c r="H2496" s="3">
        <f t="shared" si="154"/>
        <v>18.077184591286191</v>
      </c>
      <c r="I2496" s="3">
        <f>COUNTIF(Expirydates!$A$2:$A$233,Analysis!A2496)</f>
        <v>0</v>
      </c>
      <c r="J2496" s="20">
        <f t="shared" si="152"/>
        <v>18.077184591286191</v>
      </c>
      <c r="K2496" s="3">
        <f>COUNTIF(Expirydates!$B$2:$B$233,Analysis!A2496)</f>
        <v>0</v>
      </c>
      <c r="L2496" s="3">
        <f t="shared" si="155"/>
        <v>18.077184591286191</v>
      </c>
      <c r="M2496" s="3">
        <f>COUNTIF(Expirydates!$C$2:$C$233,Analysis!A2496)</f>
        <v>0</v>
      </c>
    </row>
    <row r="2497" spans="1:13">
      <c r="A2497" s="8">
        <v>38435</v>
      </c>
      <c r="B2497" s="3">
        <v>2026.6</v>
      </c>
      <c r="C2497" s="3">
        <v>2042.45</v>
      </c>
      <c r="D2497" s="3">
        <v>2007.35</v>
      </c>
      <c r="E2497" s="3">
        <v>2015.4</v>
      </c>
      <c r="F2497" s="3">
        <v>70928621</v>
      </c>
      <c r="G2497" s="3">
        <f t="shared" si="153"/>
        <v>18.077184591286191</v>
      </c>
      <c r="H2497" s="3">
        <f t="shared" si="154"/>
        <v>18.331298121417241</v>
      </c>
      <c r="I2497" s="3">
        <f>COUNTIF(Expirydates!$A$2:$A$233,Analysis!A2497)</f>
        <v>0</v>
      </c>
      <c r="J2497" s="20">
        <f t="shared" si="152"/>
        <v>18.331298121417241</v>
      </c>
      <c r="K2497" s="3">
        <f>COUNTIF(Expirydates!$B$2:$B$233,Analysis!A2497)</f>
        <v>0</v>
      </c>
      <c r="L2497" s="3">
        <f t="shared" si="155"/>
        <v>18.331298121417241</v>
      </c>
      <c r="M2497" s="3">
        <f>COUNTIF(Expirydates!$C$2:$C$233,Analysis!A2497)</f>
        <v>1</v>
      </c>
    </row>
    <row r="2498" spans="1:13">
      <c r="A2498" s="8">
        <v>38434</v>
      </c>
      <c r="B2498" s="3">
        <v>2061.1999999999998</v>
      </c>
      <c r="C2498" s="3">
        <v>2067.4499999999998</v>
      </c>
      <c r="D2498" s="3">
        <v>2019.85</v>
      </c>
      <c r="E2498" s="3">
        <v>2026.4</v>
      </c>
      <c r="F2498" s="3">
        <v>91449560</v>
      </c>
      <c r="G2498" s="3">
        <f t="shared" si="153"/>
        <v>18.331298121417241</v>
      </c>
      <c r="H2498" s="3">
        <f t="shared" si="154"/>
        <v>17.869573864856996</v>
      </c>
      <c r="I2498" s="3">
        <f>COUNTIF(Expirydates!$A$2:$A$233,Analysis!A2498)</f>
        <v>0</v>
      </c>
      <c r="J2498" s="20">
        <f t="shared" ref="J2498:J2561" si="156">H2498</f>
        <v>17.869573864856996</v>
      </c>
      <c r="K2498" s="3">
        <f>COUNTIF(Expirydates!$B$2:$B$233,Analysis!A2498)</f>
        <v>0</v>
      </c>
      <c r="L2498" s="3">
        <f t="shared" si="155"/>
        <v>17.869573864856996</v>
      </c>
      <c r="M2498" s="3">
        <f>COUNTIF(Expirydates!$C$2:$C$233,Analysis!A2498)</f>
        <v>0</v>
      </c>
    </row>
    <row r="2499" spans="1:13">
      <c r="A2499" s="8">
        <v>38433</v>
      </c>
      <c r="B2499" s="3">
        <v>2096.75</v>
      </c>
      <c r="C2499" s="3">
        <v>2099</v>
      </c>
      <c r="D2499" s="3">
        <v>2056.5</v>
      </c>
      <c r="E2499" s="3">
        <v>2061.6</v>
      </c>
      <c r="F2499" s="3">
        <v>57631155</v>
      </c>
      <c r="G2499" s="3">
        <f t="shared" ref="G2498:H2562" si="157">LN(F2499)</f>
        <v>17.869573864856996</v>
      </c>
      <c r="H2499" s="3">
        <f t="shared" ref="H2499:H2562" si="158">LN(F2500)</f>
        <v>17.94465957356805</v>
      </c>
      <c r="I2499" s="3">
        <f>COUNTIF(Expirydates!$A$2:$A$233,Analysis!A2499)</f>
        <v>0</v>
      </c>
      <c r="J2499" s="20">
        <f t="shared" si="156"/>
        <v>17.94465957356805</v>
      </c>
      <c r="K2499" s="3">
        <f>COUNTIF(Expirydates!$B$2:$B$233,Analysis!A2499)</f>
        <v>0</v>
      </c>
      <c r="L2499" s="3">
        <f t="shared" ref="L2499:L2562" si="159">H2499</f>
        <v>17.94465957356805</v>
      </c>
      <c r="M2499" s="3">
        <f>COUNTIF(Expirydates!$C$2:$C$233,Analysis!A2499)</f>
        <v>0</v>
      </c>
    </row>
    <row r="2500" spans="1:13">
      <c r="A2500" s="8">
        <v>38432</v>
      </c>
      <c r="B2500" s="3">
        <v>2117.9499999999998</v>
      </c>
      <c r="C2500" s="3">
        <v>2124.8000000000002</v>
      </c>
      <c r="D2500" s="3">
        <v>2089.35</v>
      </c>
      <c r="E2500" s="3">
        <v>2096.6</v>
      </c>
      <c r="F2500" s="3">
        <v>62125033</v>
      </c>
      <c r="G2500" s="3">
        <f t="shared" si="157"/>
        <v>17.94465957356805</v>
      </c>
      <c r="H2500" s="3">
        <f t="shared" si="158"/>
        <v>18.245673297719474</v>
      </c>
      <c r="I2500" s="3">
        <f>COUNTIF(Expirydates!$A$2:$A$233,Analysis!A2500)</f>
        <v>0</v>
      </c>
      <c r="J2500" s="20">
        <f t="shared" si="156"/>
        <v>18.245673297719474</v>
      </c>
      <c r="K2500" s="3">
        <f>COUNTIF(Expirydates!$B$2:$B$233,Analysis!A2500)</f>
        <v>0</v>
      </c>
      <c r="L2500" s="3">
        <f t="shared" si="159"/>
        <v>18.245673297719474</v>
      </c>
      <c r="M2500" s="3">
        <f>COUNTIF(Expirydates!$C$2:$C$233,Analysis!A2500)</f>
        <v>0</v>
      </c>
    </row>
    <row r="2501" spans="1:13">
      <c r="A2501" s="8">
        <v>38429</v>
      </c>
      <c r="B2501" s="3">
        <v>2097.75</v>
      </c>
      <c r="C2501" s="3">
        <v>2112.25</v>
      </c>
      <c r="D2501" s="3">
        <v>2077.1999999999998</v>
      </c>
      <c r="E2501" s="3">
        <v>2109.15</v>
      </c>
      <c r="F2501" s="3">
        <v>83945077</v>
      </c>
      <c r="G2501" s="3">
        <f t="shared" si="157"/>
        <v>18.245673297719474</v>
      </c>
      <c r="H2501" s="3">
        <f t="shared" si="158"/>
        <v>17.943386216585306</v>
      </c>
      <c r="I2501" s="3">
        <f>COUNTIF(Expirydates!$A$2:$A$233,Analysis!A2501)</f>
        <v>0</v>
      </c>
      <c r="J2501" s="20">
        <f t="shared" si="156"/>
        <v>17.943386216585306</v>
      </c>
      <c r="K2501" s="3">
        <f>COUNTIF(Expirydates!$B$2:$B$233,Analysis!A2501)</f>
        <v>0</v>
      </c>
      <c r="L2501" s="3">
        <f t="shared" si="159"/>
        <v>17.943386216585306</v>
      </c>
      <c r="M2501" s="3">
        <f>COUNTIF(Expirydates!$C$2:$C$233,Analysis!A2501)</f>
        <v>0</v>
      </c>
    </row>
    <row r="2502" spans="1:13">
      <c r="A2502" s="8">
        <v>38428</v>
      </c>
      <c r="B2502" s="3">
        <v>2123.9499999999998</v>
      </c>
      <c r="C2502" s="3">
        <v>2126.5500000000002</v>
      </c>
      <c r="D2502" s="3">
        <v>2090.4499999999998</v>
      </c>
      <c r="E2502" s="3">
        <v>2098.5</v>
      </c>
      <c r="F2502" s="3">
        <v>62045976</v>
      </c>
      <c r="G2502" s="3">
        <f t="shared" si="157"/>
        <v>17.943386216585306</v>
      </c>
      <c r="H2502" s="3">
        <f t="shared" si="158"/>
        <v>18.139813186528109</v>
      </c>
      <c r="I2502" s="3">
        <f>COUNTIF(Expirydates!$A$2:$A$233,Analysis!A2502)</f>
        <v>0</v>
      </c>
      <c r="J2502" s="20">
        <f t="shared" si="156"/>
        <v>18.139813186528109</v>
      </c>
      <c r="K2502" s="3">
        <f>COUNTIF(Expirydates!$B$2:$B$233,Analysis!A2502)</f>
        <v>0</v>
      </c>
      <c r="L2502" s="3">
        <f t="shared" si="159"/>
        <v>18.139813186528109</v>
      </c>
      <c r="M2502" s="3">
        <f>COUNTIF(Expirydates!$C$2:$C$233,Analysis!A2502)</f>
        <v>0</v>
      </c>
    </row>
    <row r="2503" spans="1:13">
      <c r="A2503" s="8">
        <v>38427</v>
      </c>
      <c r="B2503" s="3">
        <v>2129.35</v>
      </c>
      <c r="C2503" s="3">
        <v>2158.9</v>
      </c>
      <c r="D2503" s="3">
        <v>2121.1</v>
      </c>
      <c r="E2503" s="3">
        <v>2125.5500000000002</v>
      </c>
      <c r="F2503" s="3">
        <v>75512834</v>
      </c>
      <c r="G2503" s="3">
        <f t="shared" si="157"/>
        <v>18.139813186528109</v>
      </c>
      <c r="H2503" s="3">
        <f t="shared" si="158"/>
        <v>17.910687923309567</v>
      </c>
      <c r="I2503" s="3">
        <f>COUNTIF(Expirydates!$A$2:$A$233,Analysis!A2503)</f>
        <v>0</v>
      </c>
      <c r="J2503" s="20">
        <f t="shared" si="156"/>
        <v>17.910687923309567</v>
      </c>
      <c r="K2503" s="3">
        <f>COUNTIF(Expirydates!$B$2:$B$233,Analysis!A2503)</f>
        <v>0</v>
      </c>
      <c r="L2503" s="3">
        <f t="shared" si="159"/>
        <v>17.910687923309567</v>
      </c>
      <c r="M2503" s="3">
        <f>COUNTIF(Expirydates!$C$2:$C$233,Analysis!A2503)</f>
        <v>0</v>
      </c>
    </row>
    <row r="2504" spans="1:13">
      <c r="A2504" s="8">
        <v>38426</v>
      </c>
      <c r="B2504" s="3">
        <v>2146.5500000000002</v>
      </c>
      <c r="C2504" s="3">
        <v>2151.35</v>
      </c>
      <c r="D2504" s="3">
        <v>2122</v>
      </c>
      <c r="E2504" s="3">
        <v>2128.9499999999998</v>
      </c>
      <c r="F2504" s="3">
        <v>60049989</v>
      </c>
      <c r="G2504" s="3">
        <f t="shared" si="157"/>
        <v>17.910687923309567</v>
      </c>
      <c r="H2504" s="3">
        <f t="shared" si="158"/>
        <v>18.117885602218294</v>
      </c>
      <c r="I2504" s="3">
        <f>COUNTIF(Expirydates!$A$2:$A$233,Analysis!A2504)</f>
        <v>0</v>
      </c>
      <c r="J2504" s="20">
        <f t="shared" si="156"/>
        <v>18.117885602218294</v>
      </c>
      <c r="K2504" s="3">
        <f>COUNTIF(Expirydates!$B$2:$B$233,Analysis!A2504)</f>
        <v>0</v>
      </c>
      <c r="L2504" s="3">
        <f t="shared" si="159"/>
        <v>18.117885602218294</v>
      </c>
      <c r="M2504" s="3">
        <f>COUNTIF(Expirydates!$C$2:$C$233,Analysis!A2504)</f>
        <v>0</v>
      </c>
    </row>
    <row r="2505" spans="1:13">
      <c r="A2505" s="8">
        <v>38425</v>
      </c>
      <c r="B2505" s="3">
        <v>2153.8000000000002</v>
      </c>
      <c r="C2505" s="3">
        <v>2164.15</v>
      </c>
      <c r="D2505" s="3">
        <v>2140.9</v>
      </c>
      <c r="E2505" s="3">
        <v>2146.35</v>
      </c>
      <c r="F2505" s="3">
        <v>73875042</v>
      </c>
      <c r="G2505" s="3">
        <f t="shared" si="157"/>
        <v>18.117885602218294</v>
      </c>
      <c r="H2505" s="3">
        <f t="shared" si="158"/>
        <v>18.070755228433118</v>
      </c>
      <c r="I2505" s="3">
        <f>COUNTIF(Expirydates!$A$2:$A$233,Analysis!A2505)</f>
        <v>0</v>
      </c>
      <c r="J2505" s="20">
        <f t="shared" si="156"/>
        <v>18.070755228433118</v>
      </c>
      <c r="K2505" s="3">
        <f>COUNTIF(Expirydates!$B$2:$B$233,Analysis!A2505)</f>
        <v>0</v>
      </c>
      <c r="L2505" s="3">
        <f t="shared" si="159"/>
        <v>18.070755228433118</v>
      </c>
      <c r="M2505" s="3">
        <f>COUNTIF(Expirydates!$C$2:$C$233,Analysis!A2505)</f>
        <v>0</v>
      </c>
    </row>
    <row r="2506" spans="1:13">
      <c r="A2506" s="8">
        <v>38422</v>
      </c>
      <c r="B2506" s="3">
        <v>2167.6999999999998</v>
      </c>
      <c r="C2506" s="3">
        <v>2182.1</v>
      </c>
      <c r="D2506" s="3">
        <v>2148.6999999999998</v>
      </c>
      <c r="E2506" s="3">
        <v>2154</v>
      </c>
      <c r="F2506" s="3">
        <v>70474058</v>
      </c>
      <c r="G2506" s="3">
        <f t="shared" si="157"/>
        <v>18.070755228433118</v>
      </c>
      <c r="H2506" s="3">
        <f t="shared" si="158"/>
        <v>17.940867347893874</v>
      </c>
      <c r="I2506" s="3">
        <f>COUNTIF(Expirydates!$A$2:$A$233,Analysis!A2506)</f>
        <v>0</v>
      </c>
      <c r="J2506" s="20">
        <f t="shared" si="156"/>
        <v>17.940867347893874</v>
      </c>
      <c r="K2506" s="3">
        <f>COUNTIF(Expirydates!$B$2:$B$233,Analysis!A2506)</f>
        <v>0</v>
      </c>
      <c r="L2506" s="3">
        <f t="shared" si="159"/>
        <v>17.940867347893874</v>
      </c>
      <c r="M2506" s="3">
        <f>COUNTIF(Expirydates!$C$2:$C$233,Analysis!A2506)</f>
        <v>0</v>
      </c>
    </row>
    <row r="2507" spans="1:13">
      <c r="A2507" s="8">
        <v>38421</v>
      </c>
      <c r="B2507" s="3">
        <v>2160.85</v>
      </c>
      <c r="C2507" s="3">
        <v>2170.1999999999998</v>
      </c>
      <c r="D2507" s="3">
        <v>2145.75</v>
      </c>
      <c r="E2507" s="3">
        <v>2167.4</v>
      </c>
      <c r="F2507" s="3">
        <v>61889887</v>
      </c>
      <c r="G2507" s="3">
        <f t="shared" si="157"/>
        <v>17.940867347893874</v>
      </c>
      <c r="H2507" s="3">
        <f t="shared" si="158"/>
        <v>18.210874429957705</v>
      </c>
      <c r="I2507" s="3">
        <f>COUNTIF(Expirydates!$A$2:$A$233,Analysis!A2507)</f>
        <v>0</v>
      </c>
      <c r="J2507" s="20">
        <f t="shared" si="156"/>
        <v>18.210874429957705</v>
      </c>
      <c r="K2507" s="3">
        <f>COUNTIF(Expirydates!$B$2:$B$233,Analysis!A2507)</f>
        <v>0</v>
      </c>
      <c r="L2507" s="3">
        <f t="shared" si="159"/>
        <v>18.210874429957705</v>
      </c>
      <c r="M2507" s="3">
        <f>COUNTIF(Expirydates!$C$2:$C$233,Analysis!A2507)</f>
        <v>0</v>
      </c>
    </row>
    <row r="2508" spans="1:13">
      <c r="A2508" s="8">
        <v>38420</v>
      </c>
      <c r="B2508" s="3">
        <v>2169.1</v>
      </c>
      <c r="C2508" s="3">
        <v>2183.4499999999998</v>
      </c>
      <c r="D2508" s="3">
        <v>2141.35</v>
      </c>
      <c r="E2508" s="3">
        <v>2160.8000000000002</v>
      </c>
      <c r="F2508" s="3">
        <v>81074126</v>
      </c>
      <c r="G2508" s="3">
        <f t="shared" si="157"/>
        <v>18.210874429957705</v>
      </c>
      <c r="H2508" s="3">
        <f t="shared" si="158"/>
        <v>18.177061067843443</v>
      </c>
      <c r="I2508" s="3">
        <f>COUNTIF(Expirydates!$A$2:$A$233,Analysis!A2508)</f>
        <v>0</v>
      </c>
      <c r="J2508" s="20">
        <f t="shared" si="156"/>
        <v>18.177061067843443</v>
      </c>
      <c r="K2508" s="3">
        <f>COUNTIF(Expirydates!$B$2:$B$233,Analysis!A2508)</f>
        <v>0</v>
      </c>
      <c r="L2508" s="3">
        <f t="shared" si="159"/>
        <v>18.177061067843443</v>
      </c>
      <c r="M2508" s="3">
        <f>COUNTIF(Expirydates!$C$2:$C$233,Analysis!A2508)</f>
        <v>0</v>
      </c>
    </row>
    <row r="2509" spans="1:13">
      <c r="A2509" s="8">
        <v>38419</v>
      </c>
      <c r="B2509" s="3">
        <v>2160.65</v>
      </c>
      <c r="C2509" s="3">
        <v>2173.85</v>
      </c>
      <c r="D2509" s="3">
        <v>2154</v>
      </c>
      <c r="E2509" s="3">
        <v>2168.9499999999998</v>
      </c>
      <c r="F2509" s="3">
        <v>78378567</v>
      </c>
      <c r="G2509" s="3">
        <f t="shared" si="157"/>
        <v>18.177061067843443</v>
      </c>
      <c r="H2509" s="3">
        <f t="shared" si="158"/>
        <v>18.279016529404224</v>
      </c>
      <c r="I2509" s="3">
        <f>COUNTIF(Expirydates!$A$2:$A$233,Analysis!A2509)</f>
        <v>0</v>
      </c>
      <c r="J2509" s="20">
        <f t="shared" si="156"/>
        <v>18.279016529404224</v>
      </c>
      <c r="K2509" s="3">
        <f>COUNTIF(Expirydates!$B$2:$B$233,Analysis!A2509)</f>
        <v>0</v>
      </c>
      <c r="L2509" s="3">
        <f t="shared" si="159"/>
        <v>18.279016529404224</v>
      </c>
      <c r="M2509" s="3">
        <f>COUNTIF(Expirydates!$C$2:$C$233,Analysis!A2509)</f>
        <v>0</v>
      </c>
    </row>
    <row r="2510" spans="1:13">
      <c r="A2510" s="8">
        <v>38418</v>
      </c>
      <c r="B2510" s="3">
        <v>2148.25</v>
      </c>
      <c r="C2510" s="3">
        <v>2166.85</v>
      </c>
      <c r="D2510" s="3">
        <v>2143.0500000000002</v>
      </c>
      <c r="E2510" s="3">
        <v>2160.1</v>
      </c>
      <c r="F2510" s="3">
        <v>86791264</v>
      </c>
      <c r="G2510" s="3">
        <f t="shared" si="157"/>
        <v>18.279016529404224</v>
      </c>
      <c r="H2510" s="3">
        <f t="shared" si="158"/>
        <v>18.175842198945595</v>
      </c>
      <c r="I2510" s="3">
        <f>COUNTIF(Expirydates!$A$2:$A$233,Analysis!A2510)</f>
        <v>0</v>
      </c>
      <c r="J2510" s="20">
        <f t="shared" si="156"/>
        <v>18.175842198945595</v>
      </c>
      <c r="K2510" s="3">
        <f>COUNTIF(Expirydates!$B$2:$B$233,Analysis!A2510)</f>
        <v>0</v>
      </c>
      <c r="L2510" s="3">
        <f t="shared" si="159"/>
        <v>18.175842198945595</v>
      </c>
      <c r="M2510" s="3">
        <f>COUNTIF(Expirydates!$C$2:$C$233,Analysis!A2510)</f>
        <v>0</v>
      </c>
    </row>
    <row r="2511" spans="1:13">
      <c r="A2511" s="8">
        <v>38415</v>
      </c>
      <c r="B2511" s="3">
        <v>2129.1</v>
      </c>
      <c r="C2511" s="3">
        <v>2152.75</v>
      </c>
      <c r="D2511" s="3">
        <v>2129.1</v>
      </c>
      <c r="E2511" s="3">
        <v>2148.15</v>
      </c>
      <c r="F2511" s="3">
        <v>78283092</v>
      </c>
      <c r="G2511" s="3">
        <f t="shared" si="157"/>
        <v>18.175842198945595</v>
      </c>
      <c r="H2511" s="3">
        <f t="shared" si="158"/>
        <v>18.249836324126925</v>
      </c>
      <c r="I2511" s="3">
        <f>COUNTIF(Expirydates!$A$2:$A$233,Analysis!A2511)</f>
        <v>0</v>
      </c>
      <c r="J2511" s="20">
        <f t="shared" si="156"/>
        <v>18.249836324126925</v>
      </c>
      <c r="K2511" s="3">
        <f>COUNTIF(Expirydates!$B$2:$B$233,Analysis!A2511)</f>
        <v>0</v>
      </c>
      <c r="L2511" s="3">
        <f t="shared" si="159"/>
        <v>18.249836324126925</v>
      </c>
      <c r="M2511" s="3">
        <f>COUNTIF(Expirydates!$C$2:$C$233,Analysis!A2511)</f>
        <v>0</v>
      </c>
    </row>
    <row r="2512" spans="1:13">
      <c r="A2512" s="8">
        <v>38414</v>
      </c>
      <c r="B2512" s="3">
        <v>2093.4</v>
      </c>
      <c r="C2512" s="3">
        <v>2132.75</v>
      </c>
      <c r="D2512" s="3">
        <v>2093.35</v>
      </c>
      <c r="E2512" s="3">
        <v>2128.85</v>
      </c>
      <c r="F2512" s="3">
        <v>84295271</v>
      </c>
      <c r="G2512" s="3">
        <f t="shared" si="157"/>
        <v>18.249836324126925</v>
      </c>
      <c r="H2512" s="3">
        <f t="shared" si="158"/>
        <v>18.179870654278684</v>
      </c>
      <c r="I2512" s="3">
        <f>COUNTIF(Expirydates!$A$2:$A$233,Analysis!A2512)</f>
        <v>0</v>
      </c>
      <c r="J2512" s="20">
        <f t="shared" si="156"/>
        <v>18.179870654278684</v>
      </c>
      <c r="K2512" s="3">
        <f>COUNTIF(Expirydates!$B$2:$B$233,Analysis!A2512)</f>
        <v>0</v>
      </c>
      <c r="L2512" s="3">
        <f t="shared" si="159"/>
        <v>18.179870654278684</v>
      </c>
      <c r="M2512" s="3">
        <f>COUNTIF(Expirydates!$C$2:$C$233,Analysis!A2512)</f>
        <v>0</v>
      </c>
    </row>
    <row r="2513" spans="1:13">
      <c r="A2513" s="8">
        <v>38413</v>
      </c>
      <c r="B2513" s="3">
        <v>2084.6</v>
      </c>
      <c r="C2513" s="3">
        <v>2096.35</v>
      </c>
      <c r="D2513" s="3">
        <v>2080.5500000000002</v>
      </c>
      <c r="E2513" s="3">
        <v>2093.25</v>
      </c>
      <c r="F2513" s="3">
        <v>78599088</v>
      </c>
      <c r="G2513" s="3">
        <f t="shared" si="157"/>
        <v>18.179870654278684</v>
      </c>
      <c r="H2513" s="3">
        <f t="shared" si="158"/>
        <v>18.082263018093624</v>
      </c>
      <c r="I2513" s="3">
        <f>COUNTIF(Expirydates!$A$2:$A$233,Analysis!A2513)</f>
        <v>0</v>
      </c>
      <c r="J2513" s="20">
        <f t="shared" si="156"/>
        <v>18.082263018093624</v>
      </c>
      <c r="K2513" s="3">
        <f>COUNTIF(Expirydates!$B$2:$B$233,Analysis!A2513)</f>
        <v>0</v>
      </c>
      <c r="L2513" s="3">
        <f t="shared" si="159"/>
        <v>18.082263018093624</v>
      </c>
      <c r="M2513" s="3">
        <f>COUNTIF(Expirydates!$C$2:$C$233,Analysis!A2513)</f>
        <v>0</v>
      </c>
    </row>
    <row r="2514" spans="1:13">
      <c r="A2514" s="8">
        <v>38412</v>
      </c>
      <c r="B2514" s="3">
        <v>2103.1</v>
      </c>
      <c r="C2514" s="3">
        <v>2115.1</v>
      </c>
      <c r="D2514" s="3">
        <v>2073.8000000000002</v>
      </c>
      <c r="E2514" s="3">
        <v>2084.4</v>
      </c>
      <c r="F2514" s="3">
        <v>71289743</v>
      </c>
      <c r="G2514" s="3">
        <f t="shared" si="157"/>
        <v>18.082263018093624</v>
      </c>
      <c r="H2514" s="3">
        <f t="shared" si="158"/>
        <v>18.451591447497385</v>
      </c>
      <c r="I2514" s="3">
        <f>COUNTIF(Expirydates!$A$2:$A$233,Analysis!A2514)</f>
        <v>0</v>
      </c>
      <c r="J2514" s="20">
        <f t="shared" si="156"/>
        <v>18.451591447497385</v>
      </c>
      <c r="K2514" s="3">
        <f>COUNTIF(Expirydates!$B$2:$B$233,Analysis!A2514)</f>
        <v>0</v>
      </c>
      <c r="L2514" s="3">
        <f t="shared" si="159"/>
        <v>18.451591447497385</v>
      </c>
      <c r="M2514" s="3">
        <f>COUNTIF(Expirydates!$C$2:$C$233,Analysis!A2514)</f>
        <v>0</v>
      </c>
    </row>
    <row r="2515" spans="1:13">
      <c r="A2515" s="8">
        <v>38411</v>
      </c>
      <c r="B2515" s="3">
        <v>2061.1999999999998</v>
      </c>
      <c r="C2515" s="3">
        <v>2106.1999999999998</v>
      </c>
      <c r="D2515" s="3">
        <v>2047.7</v>
      </c>
      <c r="E2515" s="3">
        <v>2103.25</v>
      </c>
      <c r="F2515" s="3">
        <v>103139340</v>
      </c>
      <c r="G2515" s="3">
        <f t="shared" si="157"/>
        <v>18.451591447497385</v>
      </c>
      <c r="H2515" s="3">
        <f t="shared" si="158"/>
        <v>18.009836222711506</v>
      </c>
      <c r="I2515" s="3">
        <f>COUNTIF(Expirydates!$A$2:$A$233,Analysis!A2515)</f>
        <v>0</v>
      </c>
      <c r="J2515" s="20">
        <f t="shared" si="156"/>
        <v>18.009836222711506</v>
      </c>
      <c r="K2515" s="3">
        <f>COUNTIF(Expirydates!$B$2:$B$233,Analysis!A2515)</f>
        <v>0</v>
      </c>
      <c r="L2515" s="3">
        <f t="shared" si="159"/>
        <v>18.009836222711506</v>
      </c>
      <c r="M2515" s="3">
        <f>COUNTIF(Expirydates!$C$2:$C$233,Analysis!A2515)</f>
        <v>0</v>
      </c>
    </row>
    <row r="2516" spans="1:13">
      <c r="A2516" s="8">
        <v>38408</v>
      </c>
      <c r="B2516" s="3">
        <v>2057.3000000000002</v>
      </c>
      <c r="C2516" s="3">
        <v>2081.85</v>
      </c>
      <c r="D2516" s="3">
        <v>2051.1999999999998</v>
      </c>
      <c r="E2516" s="3">
        <v>2060.9</v>
      </c>
      <c r="F2516" s="3">
        <v>66309002</v>
      </c>
      <c r="G2516" s="3">
        <f t="shared" si="157"/>
        <v>18.009836222711506</v>
      </c>
      <c r="H2516" s="3">
        <f t="shared" si="158"/>
        <v>18.152803887028711</v>
      </c>
      <c r="I2516" s="3">
        <f>COUNTIF(Expirydates!$A$2:$A$233,Analysis!A2516)</f>
        <v>0</v>
      </c>
      <c r="J2516" s="20">
        <f t="shared" si="156"/>
        <v>18.152803887028711</v>
      </c>
      <c r="K2516" s="3">
        <f>COUNTIF(Expirydates!$B$2:$B$233,Analysis!A2516)</f>
        <v>1</v>
      </c>
      <c r="L2516" s="3">
        <f t="shared" si="159"/>
        <v>18.152803887028711</v>
      </c>
      <c r="M2516" s="3">
        <f>COUNTIF(Expirydates!$C$2:$C$233,Analysis!A2516)</f>
        <v>0</v>
      </c>
    </row>
    <row r="2517" spans="1:13">
      <c r="A2517" s="8">
        <v>38407</v>
      </c>
      <c r="B2517" s="3">
        <v>2057.75</v>
      </c>
      <c r="C2517" s="3">
        <v>2070.5</v>
      </c>
      <c r="D2517" s="3">
        <v>2052.4</v>
      </c>
      <c r="E2517" s="3">
        <v>2055.3000000000002</v>
      </c>
      <c r="F2517" s="3">
        <v>76500198</v>
      </c>
      <c r="G2517" s="3">
        <f t="shared" si="157"/>
        <v>18.152803887028711</v>
      </c>
      <c r="H2517" s="3">
        <f t="shared" si="158"/>
        <v>17.776192804706113</v>
      </c>
      <c r="I2517" s="3">
        <f>COUNTIF(Expirydates!$A$2:$A$233,Analysis!A2517)</f>
        <v>1</v>
      </c>
      <c r="J2517" s="20">
        <f t="shared" si="156"/>
        <v>17.776192804706113</v>
      </c>
      <c r="K2517" s="3">
        <f>COUNTIF(Expirydates!$B$2:$B$233,Analysis!A2517)</f>
        <v>0</v>
      </c>
      <c r="L2517" s="3">
        <f t="shared" si="159"/>
        <v>17.776192804706113</v>
      </c>
      <c r="M2517" s="3">
        <f>COUNTIF(Expirydates!$C$2:$C$233,Analysis!A2517)</f>
        <v>0</v>
      </c>
    </row>
    <row r="2518" spans="1:13">
      <c r="A2518" s="8">
        <v>38406</v>
      </c>
      <c r="B2518" s="3">
        <v>2058.6999999999998</v>
      </c>
      <c r="C2518" s="3">
        <v>2065.15</v>
      </c>
      <c r="D2518" s="3">
        <v>2051.35</v>
      </c>
      <c r="E2518" s="3">
        <v>2057.1</v>
      </c>
      <c r="F2518" s="3">
        <v>52493127</v>
      </c>
      <c r="G2518" s="3">
        <f t="shared" si="157"/>
        <v>17.776192804706113</v>
      </c>
      <c r="H2518" s="3">
        <f t="shared" si="158"/>
        <v>17.764800195495383</v>
      </c>
      <c r="I2518" s="3">
        <f>COUNTIF(Expirydates!$A$2:$A$233,Analysis!A2518)</f>
        <v>0</v>
      </c>
      <c r="J2518" s="20">
        <f t="shared" si="156"/>
        <v>17.764800195495383</v>
      </c>
      <c r="K2518" s="3">
        <f>COUNTIF(Expirydates!$B$2:$B$233,Analysis!A2518)</f>
        <v>0</v>
      </c>
      <c r="L2518" s="3">
        <f t="shared" si="159"/>
        <v>17.764800195495383</v>
      </c>
      <c r="M2518" s="3">
        <f>COUNTIF(Expirydates!$C$2:$C$233,Analysis!A2518)</f>
        <v>0</v>
      </c>
    </row>
    <row r="2519" spans="1:13">
      <c r="A2519" s="8">
        <v>38405</v>
      </c>
      <c r="B2519" s="3">
        <v>2043.4</v>
      </c>
      <c r="C2519" s="3">
        <v>2061.65</v>
      </c>
      <c r="D2519" s="3">
        <v>2036.6</v>
      </c>
      <c r="E2519" s="3">
        <v>2058.4</v>
      </c>
      <c r="F2519" s="3">
        <v>51898487</v>
      </c>
      <c r="G2519" s="3">
        <f t="shared" si="157"/>
        <v>17.764800195495383</v>
      </c>
      <c r="H2519" s="3">
        <f t="shared" si="158"/>
        <v>17.663906456124352</v>
      </c>
      <c r="I2519" s="3">
        <f>COUNTIF(Expirydates!$A$2:$A$233,Analysis!A2519)</f>
        <v>0</v>
      </c>
      <c r="J2519" s="20">
        <f t="shared" si="156"/>
        <v>17.663906456124352</v>
      </c>
      <c r="K2519" s="3">
        <f>COUNTIF(Expirydates!$B$2:$B$233,Analysis!A2519)</f>
        <v>0</v>
      </c>
      <c r="L2519" s="3">
        <f t="shared" si="159"/>
        <v>17.663906456124352</v>
      </c>
      <c r="M2519" s="3">
        <f>COUNTIF(Expirydates!$C$2:$C$233,Analysis!A2519)</f>
        <v>0</v>
      </c>
    </row>
    <row r="2520" spans="1:13">
      <c r="A2520" s="8">
        <v>38404</v>
      </c>
      <c r="B2520" s="3">
        <v>2055.15</v>
      </c>
      <c r="C2520" s="3">
        <v>2065.75</v>
      </c>
      <c r="D2520" s="3">
        <v>2039.9</v>
      </c>
      <c r="E2520" s="3">
        <v>2043.2</v>
      </c>
      <c r="F2520" s="3">
        <v>46917742</v>
      </c>
      <c r="G2520" s="3">
        <f t="shared" si="157"/>
        <v>17.663906456124352</v>
      </c>
      <c r="H2520" s="3">
        <f t="shared" si="158"/>
        <v>17.969286261460702</v>
      </c>
      <c r="I2520" s="3">
        <f>COUNTIF(Expirydates!$A$2:$A$233,Analysis!A2520)</f>
        <v>0</v>
      </c>
      <c r="J2520" s="20">
        <f t="shared" si="156"/>
        <v>17.969286261460702</v>
      </c>
      <c r="K2520" s="3">
        <f>COUNTIF(Expirydates!$B$2:$B$233,Analysis!A2520)</f>
        <v>0</v>
      </c>
      <c r="L2520" s="3">
        <f t="shared" si="159"/>
        <v>17.969286261460702</v>
      </c>
      <c r="M2520" s="3">
        <f>COUNTIF(Expirydates!$C$2:$C$233,Analysis!A2520)</f>
        <v>0</v>
      </c>
    </row>
    <row r="2521" spans="1:13">
      <c r="A2521" s="8">
        <v>38401</v>
      </c>
      <c r="B2521" s="3">
        <v>2062.4499999999998</v>
      </c>
      <c r="C2521" s="3">
        <v>2076.6999999999998</v>
      </c>
      <c r="D2521" s="3">
        <v>2048.85</v>
      </c>
      <c r="E2521" s="3">
        <v>2055.5500000000002</v>
      </c>
      <c r="F2521" s="3">
        <v>63673961</v>
      </c>
      <c r="G2521" s="3">
        <f t="shared" si="157"/>
        <v>17.969286261460702</v>
      </c>
      <c r="H2521" s="3">
        <f t="shared" si="158"/>
        <v>17.972098102339231</v>
      </c>
      <c r="I2521" s="3">
        <f>COUNTIF(Expirydates!$A$2:$A$233,Analysis!A2521)</f>
        <v>0</v>
      </c>
      <c r="J2521" s="20">
        <f t="shared" si="156"/>
        <v>17.972098102339231</v>
      </c>
      <c r="K2521" s="3">
        <f>COUNTIF(Expirydates!$B$2:$B$233,Analysis!A2521)</f>
        <v>0</v>
      </c>
      <c r="L2521" s="3">
        <f t="shared" si="159"/>
        <v>17.972098102339231</v>
      </c>
      <c r="M2521" s="3">
        <f>COUNTIF(Expirydates!$C$2:$C$233,Analysis!A2521)</f>
        <v>0</v>
      </c>
    </row>
    <row r="2522" spans="1:13">
      <c r="A2522" s="8">
        <v>38400</v>
      </c>
      <c r="B2522" s="3">
        <v>2069.1</v>
      </c>
      <c r="C2522" s="3">
        <v>2069.15</v>
      </c>
      <c r="D2522" s="3">
        <v>2045.85</v>
      </c>
      <c r="E2522" s="3">
        <v>2061.9</v>
      </c>
      <c r="F2522" s="3">
        <v>63853254</v>
      </c>
      <c r="G2522" s="3">
        <f t="shared" si="157"/>
        <v>17.972098102339231</v>
      </c>
      <c r="H2522" s="3">
        <f t="shared" si="158"/>
        <v>18.042835496445925</v>
      </c>
      <c r="I2522" s="3">
        <f>COUNTIF(Expirydates!$A$2:$A$233,Analysis!A2522)</f>
        <v>0</v>
      </c>
      <c r="J2522" s="20">
        <f t="shared" si="156"/>
        <v>18.042835496445925</v>
      </c>
      <c r="K2522" s="3">
        <f>COUNTIF(Expirydates!$B$2:$B$233,Analysis!A2522)</f>
        <v>0</v>
      </c>
      <c r="L2522" s="3">
        <f t="shared" si="159"/>
        <v>18.042835496445925</v>
      </c>
      <c r="M2522" s="3">
        <f>COUNTIF(Expirydates!$C$2:$C$233,Analysis!A2522)</f>
        <v>1</v>
      </c>
    </row>
    <row r="2523" spans="1:13">
      <c r="A2523" s="8">
        <v>38399</v>
      </c>
      <c r="B2523" s="3">
        <v>2090</v>
      </c>
      <c r="C2523" s="3">
        <v>2103.4</v>
      </c>
      <c r="D2523" s="3">
        <v>2059.4499999999998</v>
      </c>
      <c r="E2523" s="3">
        <v>2068.8000000000002</v>
      </c>
      <c r="F2523" s="3">
        <v>68533655</v>
      </c>
      <c r="G2523" s="3">
        <f t="shared" si="157"/>
        <v>18.042835496445925</v>
      </c>
      <c r="H2523" s="3">
        <f t="shared" si="158"/>
        <v>17.925370613325086</v>
      </c>
      <c r="I2523" s="3">
        <f>COUNTIF(Expirydates!$A$2:$A$233,Analysis!A2523)</f>
        <v>0</v>
      </c>
      <c r="J2523" s="20">
        <f t="shared" si="156"/>
        <v>17.925370613325086</v>
      </c>
      <c r="K2523" s="3">
        <f>COUNTIF(Expirydates!$B$2:$B$233,Analysis!A2523)</f>
        <v>0</v>
      </c>
      <c r="L2523" s="3">
        <f t="shared" si="159"/>
        <v>17.925370613325086</v>
      </c>
      <c r="M2523" s="3">
        <f>COUNTIF(Expirydates!$C$2:$C$233,Analysis!A2523)</f>
        <v>0</v>
      </c>
    </row>
    <row r="2524" spans="1:13">
      <c r="A2524" s="8">
        <v>38398</v>
      </c>
      <c r="B2524" s="3">
        <v>2098.25</v>
      </c>
      <c r="C2524" s="3">
        <v>2101.6</v>
      </c>
      <c r="D2524" s="3">
        <v>2081.1999999999998</v>
      </c>
      <c r="E2524" s="3">
        <v>2089.9499999999998</v>
      </c>
      <c r="F2524" s="3">
        <v>60938189</v>
      </c>
      <c r="G2524" s="3">
        <f t="shared" si="157"/>
        <v>17.925370613325086</v>
      </c>
      <c r="H2524" s="3">
        <f t="shared" si="158"/>
        <v>18.27502117572001</v>
      </c>
      <c r="I2524" s="3">
        <f>COUNTIF(Expirydates!$A$2:$A$233,Analysis!A2524)</f>
        <v>0</v>
      </c>
      <c r="J2524" s="20">
        <f t="shared" si="156"/>
        <v>18.27502117572001</v>
      </c>
      <c r="K2524" s="3">
        <f>COUNTIF(Expirydates!$B$2:$B$233,Analysis!A2524)</f>
        <v>0</v>
      </c>
      <c r="L2524" s="3">
        <f t="shared" si="159"/>
        <v>18.27502117572001</v>
      </c>
      <c r="M2524" s="3">
        <f>COUNTIF(Expirydates!$C$2:$C$233,Analysis!A2524)</f>
        <v>0</v>
      </c>
    </row>
    <row r="2525" spans="1:13">
      <c r="A2525" s="8">
        <v>38397</v>
      </c>
      <c r="B2525" s="3">
        <v>2083.0500000000002</v>
      </c>
      <c r="C2525" s="3">
        <v>2110.15</v>
      </c>
      <c r="D2525" s="3">
        <v>2083.0500000000002</v>
      </c>
      <c r="E2525" s="3">
        <v>2098.25</v>
      </c>
      <c r="F2525" s="3">
        <v>86445194</v>
      </c>
      <c r="G2525" s="3">
        <f t="shared" si="157"/>
        <v>18.27502117572001</v>
      </c>
      <c r="H2525" s="3">
        <f t="shared" si="158"/>
        <v>18.258012356227443</v>
      </c>
      <c r="I2525" s="3">
        <f>COUNTIF(Expirydates!$A$2:$A$233,Analysis!A2525)</f>
        <v>0</v>
      </c>
      <c r="J2525" s="20">
        <f t="shared" si="156"/>
        <v>18.258012356227443</v>
      </c>
      <c r="K2525" s="3">
        <f>COUNTIF(Expirydates!$B$2:$B$233,Analysis!A2525)</f>
        <v>0</v>
      </c>
      <c r="L2525" s="3">
        <f t="shared" si="159"/>
        <v>18.258012356227443</v>
      </c>
      <c r="M2525" s="3">
        <f>COUNTIF(Expirydates!$C$2:$C$233,Analysis!A2525)</f>
        <v>0</v>
      </c>
    </row>
    <row r="2526" spans="1:13">
      <c r="A2526" s="8">
        <v>38394</v>
      </c>
      <c r="B2526" s="3">
        <v>2063.35</v>
      </c>
      <c r="C2526" s="3">
        <v>2084.5</v>
      </c>
      <c r="D2526" s="3">
        <v>2063.35</v>
      </c>
      <c r="E2526" s="3">
        <v>2082.0500000000002</v>
      </c>
      <c r="F2526" s="3">
        <v>84987297</v>
      </c>
      <c r="G2526" s="3">
        <f t="shared" si="157"/>
        <v>18.258012356227443</v>
      </c>
      <c r="H2526" s="3">
        <f t="shared" si="158"/>
        <v>18.062482769362465</v>
      </c>
      <c r="I2526" s="3">
        <f>COUNTIF(Expirydates!$A$2:$A$233,Analysis!A2526)</f>
        <v>0</v>
      </c>
      <c r="J2526" s="20">
        <f t="shared" si="156"/>
        <v>18.062482769362465</v>
      </c>
      <c r="K2526" s="3">
        <f>COUNTIF(Expirydates!$B$2:$B$233,Analysis!A2526)</f>
        <v>0</v>
      </c>
      <c r="L2526" s="3">
        <f t="shared" si="159"/>
        <v>18.062482769362465</v>
      </c>
      <c r="M2526" s="3">
        <f>COUNTIF(Expirydates!$C$2:$C$233,Analysis!A2526)</f>
        <v>0</v>
      </c>
    </row>
    <row r="2527" spans="1:13">
      <c r="A2527" s="8">
        <v>38393</v>
      </c>
      <c r="B2527" s="3">
        <v>2070.1</v>
      </c>
      <c r="C2527" s="3">
        <v>2075.1</v>
      </c>
      <c r="D2527" s="3">
        <v>2049.85</v>
      </c>
      <c r="E2527" s="3">
        <v>2063.35</v>
      </c>
      <c r="F2527" s="3">
        <v>69893469</v>
      </c>
      <c r="G2527" s="3">
        <f t="shared" si="157"/>
        <v>18.062482769362465</v>
      </c>
      <c r="H2527" s="3">
        <f t="shared" si="158"/>
        <v>18.038509118889639</v>
      </c>
      <c r="I2527" s="3">
        <f>COUNTIF(Expirydates!$A$2:$A$233,Analysis!A2527)</f>
        <v>0</v>
      </c>
      <c r="J2527" s="20">
        <f t="shared" si="156"/>
        <v>18.038509118889639</v>
      </c>
      <c r="K2527" s="3">
        <f>COUNTIF(Expirydates!$B$2:$B$233,Analysis!A2527)</f>
        <v>0</v>
      </c>
      <c r="L2527" s="3">
        <f t="shared" si="159"/>
        <v>18.038509118889639</v>
      </c>
      <c r="M2527" s="3">
        <f>COUNTIF(Expirydates!$C$2:$C$233,Analysis!A2527)</f>
        <v>0</v>
      </c>
    </row>
    <row r="2528" spans="1:13">
      <c r="A2528" s="8">
        <v>38392</v>
      </c>
      <c r="B2528" s="3">
        <v>2055.1999999999998</v>
      </c>
      <c r="C2528" s="3">
        <v>2077.6999999999998</v>
      </c>
      <c r="D2528" s="3">
        <v>2055.1999999999998</v>
      </c>
      <c r="E2528" s="3">
        <v>2070</v>
      </c>
      <c r="F2528" s="3">
        <v>68237793</v>
      </c>
      <c r="G2528" s="3">
        <f t="shared" si="157"/>
        <v>18.038509118889639</v>
      </c>
      <c r="H2528" s="3">
        <f t="shared" si="158"/>
        <v>18.122146344104152</v>
      </c>
      <c r="I2528" s="3">
        <f>COUNTIF(Expirydates!$A$2:$A$233,Analysis!A2528)</f>
        <v>0</v>
      </c>
      <c r="J2528" s="20">
        <f t="shared" si="156"/>
        <v>18.122146344104152</v>
      </c>
      <c r="K2528" s="3">
        <f>COUNTIF(Expirydates!$B$2:$B$233,Analysis!A2528)</f>
        <v>0</v>
      </c>
      <c r="L2528" s="3">
        <f t="shared" si="159"/>
        <v>18.122146344104152</v>
      </c>
      <c r="M2528" s="3">
        <f>COUNTIF(Expirydates!$C$2:$C$233,Analysis!A2528)</f>
        <v>0</v>
      </c>
    </row>
    <row r="2529" spans="1:13">
      <c r="A2529" s="8">
        <v>38391</v>
      </c>
      <c r="B2529" s="3">
        <v>2055</v>
      </c>
      <c r="C2529" s="3">
        <v>2065</v>
      </c>
      <c r="D2529" s="3">
        <v>2043.6</v>
      </c>
      <c r="E2529" s="3">
        <v>2055.15</v>
      </c>
      <c r="F2529" s="3">
        <v>74190476</v>
      </c>
      <c r="G2529" s="3">
        <f t="shared" si="157"/>
        <v>18.122146344104152</v>
      </c>
      <c r="H2529" s="3">
        <f t="shared" si="158"/>
        <v>17.944696289172306</v>
      </c>
      <c r="I2529" s="3">
        <f>COUNTIF(Expirydates!$A$2:$A$233,Analysis!A2529)</f>
        <v>0</v>
      </c>
      <c r="J2529" s="20">
        <f t="shared" si="156"/>
        <v>17.944696289172306</v>
      </c>
      <c r="K2529" s="3">
        <f>COUNTIF(Expirydates!$B$2:$B$233,Analysis!A2529)</f>
        <v>0</v>
      </c>
      <c r="L2529" s="3">
        <f t="shared" si="159"/>
        <v>17.944696289172306</v>
      </c>
      <c r="M2529" s="3">
        <f>COUNTIF(Expirydates!$C$2:$C$233,Analysis!A2529)</f>
        <v>0</v>
      </c>
    </row>
    <row r="2530" spans="1:13">
      <c r="A2530" s="8">
        <v>38390</v>
      </c>
      <c r="B2530" s="3">
        <v>2097.4499999999998</v>
      </c>
      <c r="C2530" s="3">
        <v>2098</v>
      </c>
      <c r="D2530" s="3">
        <v>2049.85</v>
      </c>
      <c r="E2530" s="3">
        <v>2055.1</v>
      </c>
      <c r="F2530" s="3">
        <v>62127314</v>
      </c>
      <c r="G2530" s="3">
        <f t="shared" si="157"/>
        <v>17.944696289172306</v>
      </c>
      <c r="H2530" s="3">
        <f t="shared" si="158"/>
        <v>18.187034317535527</v>
      </c>
      <c r="I2530" s="3">
        <f>COUNTIF(Expirydates!$A$2:$A$233,Analysis!A2530)</f>
        <v>0</v>
      </c>
      <c r="J2530" s="20">
        <f t="shared" si="156"/>
        <v>18.187034317535527</v>
      </c>
      <c r="K2530" s="3">
        <f>COUNTIF(Expirydates!$B$2:$B$233,Analysis!A2530)</f>
        <v>0</v>
      </c>
      <c r="L2530" s="3">
        <f t="shared" si="159"/>
        <v>18.187034317535527</v>
      </c>
      <c r="M2530" s="3">
        <f>COUNTIF(Expirydates!$C$2:$C$233,Analysis!A2530)</f>
        <v>0</v>
      </c>
    </row>
    <row r="2531" spans="1:13">
      <c r="A2531" s="8">
        <v>38387</v>
      </c>
      <c r="B2531" s="3">
        <v>2079.4</v>
      </c>
      <c r="C2531" s="3">
        <v>2099.1999999999998</v>
      </c>
      <c r="D2531" s="3">
        <v>2060.8000000000002</v>
      </c>
      <c r="E2531" s="3">
        <v>2077.9499999999998</v>
      </c>
      <c r="F2531" s="3">
        <v>79164167</v>
      </c>
      <c r="G2531" s="3">
        <f t="shared" si="157"/>
        <v>18.187034317535527</v>
      </c>
      <c r="H2531" s="3">
        <f t="shared" si="158"/>
        <v>18.173460575596064</v>
      </c>
      <c r="I2531" s="3">
        <f>COUNTIF(Expirydates!$A$2:$A$233,Analysis!A2531)</f>
        <v>0</v>
      </c>
      <c r="J2531" s="20">
        <f t="shared" si="156"/>
        <v>18.173460575596064</v>
      </c>
      <c r="K2531" s="3">
        <f>COUNTIF(Expirydates!$B$2:$B$233,Analysis!A2531)</f>
        <v>0</v>
      </c>
      <c r="L2531" s="3">
        <f t="shared" si="159"/>
        <v>18.173460575596064</v>
      </c>
      <c r="M2531" s="3">
        <f>COUNTIF(Expirydates!$C$2:$C$233,Analysis!A2531)</f>
        <v>0</v>
      </c>
    </row>
    <row r="2532" spans="1:13">
      <c r="A2532" s="8">
        <v>38386</v>
      </c>
      <c r="B2532" s="3">
        <v>2052.35</v>
      </c>
      <c r="C2532" s="3">
        <v>2083.75</v>
      </c>
      <c r="D2532" s="3">
        <v>2052.35</v>
      </c>
      <c r="E2532" s="3">
        <v>2079.4499999999998</v>
      </c>
      <c r="F2532" s="3">
        <v>78096873</v>
      </c>
      <c r="G2532" s="3">
        <f t="shared" si="157"/>
        <v>18.173460575596064</v>
      </c>
      <c r="H2532" s="3">
        <f t="shared" si="158"/>
        <v>18.31523379122563</v>
      </c>
      <c r="I2532" s="3">
        <f>COUNTIF(Expirydates!$A$2:$A$233,Analysis!A2532)</f>
        <v>0</v>
      </c>
      <c r="J2532" s="20">
        <f t="shared" si="156"/>
        <v>18.31523379122563</v>
      </c>
      <c r="K2532" s="3">
        <f>COUNTIF(Expirydates!$B$2:$B$233,Analysis!A2532)</f>
        <v>0</v>
      </c>
      <c r="L2532" s="3">
        <f t="shared" si="159"/>
        <v>18.31523379122563</v>
      </c>
      <c r="M2532" s="3">
        <f>COUNTIF(Expirydates!$C$2:$C$233,Analysis!A2532)</f>
        <v>0</v>
      </c>
    </row>
    <row r="2533" spans="1:13">
      <c r="A2533" s="8">
        <v>38385</v>
      </c>
      <c r="B2533" s="3">
        <v>2062.15</v>
      </c>
      <c r="C2533" s="3">
        <v>2074.5</v>
      </c>
      <c r="D2533" s="3">
        <v>2045.5</v>
      </c>
      <c r="E2533" s="3">
        <v>2052.25</v>
      </c>
      <c r="F2533" s="3">
        <v>89992221</v>
      </c>
      <c r="G2533" s="3">
        <f t="shared" si="157"/>
        <v>18.31523379122563</v>
      </c>
      <c r="H2533" s="3">
        <f t="shared" si="158"/>
        <v>18.72498048002512</v>
      </c>
      <c r="I2533" s="3">
        <f>COUNTIF(Expirydates!$A$2:$A$233,Analysis!A2533)</f>
        <v>0</v>
      </c>
      <c r="J2533" s="20">
        <f t="shared" si="156"/>
        <v>18.72498048002512</v>
      </c>
      <c r="K2533" s="3">
        <f>COUNTIF(Expirydates!$B$2:$B$233,Analysis!A2533)</f>
        <v>0</v>
      </c>
      <c r="L2533" s="3">
        <f t="shared" si="159"/>
        <v>18.72498048002512</v>
      </c>
      <c r="M2533" s="3">
        <f>COUNTIF(Expirydates!$C$2:$C$233,Analysis!A2533)</f>
        <v>0</v>
      </c>
    </row>
    <row r="2534" spans="1:13">
      <c r="A2534" s="8">
        <v>38384</v>
      </c>
      <c r="B2534" s="3">
        <v>2057.75</v>
      </c>
      <c r="C2534" s="3">
        <v>2072.5</v>
      </c>
      <c r="D2534" s="3">
        <v>2045.25</v>
      </c>
      <c r="E2534" s="3">
        <v>2059.85</v>
      </c>
      <c r="F2534" s="3">
        <v>135567534</v>
      </c>
      <c r="G2534" s="3">
        <f t="shared" si="157"/>
        <v>18.72498048002512</v>
      </c>
      <c r="H2534" s="3">
        <f t="shared" si="158"/>
        <v>18.742652374545582</v>
      </c>
      <c r="I2534" s="3">
        <f>COUNTIF(Expirydates!$A$2:$A$233,Analysis!A2534)</f>
        <v>0</v>
      </c>
      <c r="J2534" s="20">
        <f t="shared" si="156"/>
        <v>18.742652374545582</v>
      </c>
      <c r="K2534" s="3">
        <f>COUNTIF(Expirydates!$B$2:$B$233,Analysis!A2534)</f>
        <v>0</v>
      </c>
      <c r="L2534" s="3">
        <f t="shared" si="159"/>
        <v>18.742652374545582</v>
      </c>
      <c r="M2534" s="3">
        <f>COUNTIF(Expirydates!$C$2:$C$233,Analysis!A2534)</f>
        <v>0</v>
      </c>
    </row>
    <row r="2535" spans="1:13">
      <c r="A2535" s="8">
        <v>38383</v>
      </c>
      <c r="B2535" s="3">
        <v>2008.45</v>
      </c>
      <c r="C2535" s="3">
        <v>2060.4</v>
      </c>
      <c r="D2535" s="3">
        <v>2006.35</v>
      </c>
      <c r="E2535" s="3">
        <v>2057.6</v>
      </c>
      <c r="F2535" s="3">
        <v>137984563</v>
      </c>
      <c r="G2535" s="3">
        <f t="shared" si="157"/>
        <v>18.742652374545582</v>
      </c>
      <c r="H2535" s="3">
        <f t="shared" si="158"/>
        <v>18.485816558549679</v>
      </c>
      <c r="I2535" s="3">
        <f>COUNTIF(Expirydates!$A$2:$A$233,Analysis!A2535)</f>
        <v>0</v>
      </c>
      <c r="J2535" s="20">
        <f t="shared" si="156"/>
        <v>18.485816558549679</v>
      </c>
      <c r="K2535" s="3">
        <f>COUNTIF(Expirydates!$B$2:$B$233,Analysis!A2535)</f>
        <v>0</v>
      </c>
      <c r="L2535" s="3">
        <f t="shared" si="159"/>
        <v>18.485816558549679</v>
      </c>
      <c r="M2535" s="3">
        <f>COUNTIF(Expirydates!$C$2:$C$233,Analysis!A2535)</f>
        <v>0</v>
      </c>
    </row>
    <row r="2536" spans="1:13">
      <c r="A2536" s="8">
        <v>38380</v>
      </c>
      <c r="B2536" s="3">
        <v>1955.25</v>
      </c>
      <c r="C2536" s="3">
        <v>2014.25</v>
      </c>
      <c r="D2536" s="3">
        <v>1950.85</v>
      </c>
      <c r="E2536" s="3">
        <v>2008.3</v>
      </c>
      <c r="F2536" s="3">
        <v>106730397</v>
      </c>
      <c r="G2536" s="3">
        <f t="shared" si="157"/>
        <v>18.485816558549679</v>
      </c>
      <c r="H2536" s="3">
        <f t="shared" si="158"/>
        <v>18.726124170542676</v>
      </c>
      <c r="I2536" s="3">
        <f>COUNTIF(Expirydates!$A$2:$A$233,Analysis!A2536)</f>
        <v>0</v>
      </c>
      <c r="J2536" s="20">
        <f t="shared" si="156"/>
        <v>18.726124170542676</v>
      </c>
      <c r="K2536" s="3">
        <f>COUNTIF(Expirydates!$B$2:$B$233,Analysis!A2536)</f>
        <v>1</v>
      </c>
      <c r="L2536" s="3">
        <f t="shared" si="159"/>
        <v>18.726124170542676</v>
      </c>
      <c r="M2536" s="3">
        <f>COUNTIF(Expirydates!$C$2:$C$233,Analysis!A2536)</f>
        <v>0</v>
      </c>
    </row>
    <row r="2537" spans="1:13">
      <c r="A2537" s="8">
        <v>38379</v>
      </c>
      <c r="B2537" s="3">
        <v>1931.9</v>
      </c>
      <c r="C2537" s="3">
        <v>1961.75</v>
      </c>
      <c r="D2537" s="3">
        <v>1929</v>
      </c>
      <c r="E2537" s="3">
        <v>1955</v>
      </c>
      <c r="F2537" s="3">
        <v>135722670</v>
      </c>
      <c r="G2537" s="3">
        <f t="shared" si="157"/>
        <v>18.726124170542676</v>
      </c>
      <c r="H2537" s="3">
        <f t="shared" si="158"/>
        <v>18.299261552988643</v>
      </c>
      <c r="I2537" s="3">
        <f>COUNTIF(Expirydates!$A$2:$A$233,Analysis!A2537)</f>
        <v>1</v>
      </c>
      <c r="J2537" s="20">
        <f t="shared" si="156"/>
        <v>18.299261552988643</v>
      </c>
      <c r="K2537" s="3">
        <f>COUNTIF(Expirydates!$B$2:$B$233,Analysis!A2537)</f>
        <v>0</v>
      </c>
      <c r="L2537" s="3">
        <f t="shared" si="159"/>
        <v>18.299261552988643</v>
      </c>
      <c r="M2537" s="3">
        <f>COUNTIF(Expirydates!$C$2:$C$233,Analysis!A2537)</f>
        <v>0</v>
      </c>
    </row>
    <row r="2538" spans="1:13">
      <c r="A2538" s="8">
        <v>38377</v>
      </c>
      <c r="B2538" s="3">
        <v>1908.85</v>
      </c>
      <c r="C2538" s="3">
        <v>1934.25</v>
      </c>
      <c r="D2538" s="3">
        <v>1894.4</v>
      </c>
      <c r="E2538" s="3">
        <v>1931.85</v>
      </c>
      <c r="F2538" s="3">
        <v>88566262</v>
      </c>
      <c r="G2538" s="3">
        <f t="shared" si="157"/>
        <v>18.299261552988643</v>
      </c>
      <c r="H2538" s="3">
        <f t="shared" si="158"/>
        <v>18.130587393371368</v>
      </c>
      <c r="I2538" s="3">
        <f>COUNTIF(Expirydates!$A$2:$A$233,Analysis!A2538)</f>
        <v>0</v>
      </c>
      <c r="J2538" s="20">
        <f t="shared" si="156"/>
        <v>18.130587393371368</v>
      </c>
      <c r="K2538" s="3">
        <f>COUNTIF(Expirydates!$B$2:$B$233,Analysis!A2538)</f>
        <v>0</v>
      </c>
      <c r="L2538" s="3">
        <f t="shared" si="159"/>
        <v>18.130587393371368</v>
      </c>
      <c r="M2538" s="3">
        <f>COUNTIF(Expirydates!$C$2:$C$233,Analysis!A2538)</f>
        <v>0</v>
      </c>
    </row>
    <row r="2539" spans="1:13">
      <c r="A2539" s="8">
        <v>38376</v>
      </c>
      <c r="B2539" s="3">
        <v>1925.3</v>
      </c>
      <c r="C2539" s="3">
        <v>1932.75</v>
      </c>
      <c r="D2539" s="3">
        <v>1902.9</v>
      </c>
      <c r="E2539" s="3">
        <v>1909</v>
      </c>
      <c r="F2539" s="3">
        <v>74819372</v>
      </c>
      <c r="G2539" s="3">
        <f t="shared" si="157"/>
        <v>18.130587393371368</v>
      </c>
      <c r="H2539" s="3">
        <f t="shared" si="158"/>
        <v>18.386102497853408</v>
      </c>
      <c r="I2539" s="3">
        <f>COUNTIF(Expirydates!$A$2:$A$233,Analysis!A2539)</f>
        <v>0</v>
      </c>
      <c r="J2539" s="20">
        <f t="shared" si="156"/>
        <v>18.386102497853408</v>
      </c>
      <c r="K2539" s="3">
        <f>COUNTIF(Expirydates!$B$2:$B$233,Analysis!A2539)</f>
        <v>0</v>
      </c>
      <c r="L2539" s="3">
        <f t="shared" si="159"/>
        <v>18.386102497853408</v>
      </c>
      <c r="M2539" s="3">
        <f>COUNTIF(Expirydates!$C$2:$C$233,Analysis!A2539)</f>
        <v>0</v>
      </c>
    </row>
    <row r="2540" spans="1:13">
      <c r="A2540" s="8">
        <v>38372</v>
      </c>
      <c r="B2540" s="3">
        <v>1928.1</v>
      </c>
      <c r="C2540" s="3">
        <v>1940.95</v>
      </c>
      <c r="D2540" s="3">
        <v>1900.05</v>
      </c>
      <c r="E2540" s="3">
        <v>1925.3</v>
      </c>
      <c r="F2540" s="3">
        <v>96601275</v>
      </c>
      <c r="G2540" s="3">
        <f t="shared" si="157"/>
        <v>18.386102497853408</v>
      </c>
      <c r="H2540" s="3">
        <f t="shared" si="158"/>
        <v>18.361156658823212</v>
      </c>
      <c r="I2540" s="3">
        <f>COUNTIF(Expirydates!$A$2:$A$233,Analysis!A2540)</f>
        <v>0</v>
      </c>
      <c r="J2540" s="20">
        <f t="shared" si="156"/>
        <v>18.361156658823212</v>
      </c>
      <c r="K2540" s="3">
        <f>COUNTIF(Expirydates!$B$2:$B$233,Analysis!A2540)</f>
        <v>0</v>
      </c>
      <c r="L2540" s="3">
        <f t="shared" si="159"/>
        <v>18.361156658823212</v>
      </c>
      <c r="M2540" s="3">
        <f>COUNTIF(Expirydates!$C$2:$C$233,Analysis!A2540)</f>
        <v>1</v>
      </c>
    </row>
    <row r="2541" spans="1:13">
      <c r="A2541" s="8">
        <v>38371</v>
      </c>
      <c r="B2541" s="3">
        <v>1934.1</v>
      </c>
      <c r="C2541" s="3">
        <v>1945.65</v>
      </c>
      <c r="D2541" s="3">
        <v>1922.35</v>
      </c>
      <c r="E2541" s="3">
        <v>1926.65</v>
      </c>
      <c r="F2541" s="3">
        <v>94221284</v>
      </c>
      <c r="G2541" s="3">
        <f t="shared" si="157"/>
        <v>18.361156658823212</v>
      </c>
      <c r="H2541" s="3">
        <f t="shared" si="158"/>
        <v>18.335919335701828</v>
      </c>
      <c r="I2541" s="3">
        <f>COUNTIF(Expirydates!$A$2:$A$233,Analysis!A2541)</f>
        <v>0</v>
      </c>
      <c r="J2541" s="20">
        <f t="shared" si="156"/>
        <v>18.335919335701828</v>
      </c>
      <c r="K2541" s="3">
        <f>COUNTIF(Expirydates!$B$2:$B$233,Analysis!A2541)</f>
        <v>0</v>
      </c>
      <c r="L2541" s="3">
        <f t="shared" si="159"/>
        <v>18.335919335701828</v>
      </c>
      <c r="M2541" s="3">
        <f>COUNTIF(Expirydates!$C$2:$C$233,Analysis!A2541)</f>
        <v>0</v>
      </c>
    </row>
    <row r="2542" spans="1:13">
      <c r="A2542" s="8">
        <v>38370</v>
      </c>
      <c r="B2542" s="3">
        <v>1933.05</v>
      </c>
      <c r="C2542" s="3">
        <v>1956.95</v>
      </c>
      <c r="D2542" s="3">
        <v>1925.35</v>
      </c>
      <c r="E2542" s="3">
        <v>1934.05</v>
      </c>
      <c r="F2542" s="3">
        <v>91873146</v>
      </c>
      <c r="G2542" s="3">
        <f t="shared" si="157"/>
        <v>18.335919335701828</v>
      </c>
      <c r="H2542" s="3">
        <f t="shared" si="158"/>
        <v>18.225311174880339</v>
      </c>
      <c r="I2542" s="3">
        <f>COUNTIF(Expirydates!$A$2:$A$233,Analysis!A2542)</f>
        <v>0</v>
      </c>
      <c r="J2542" s="20">
        <f t="shared" si="156"/>
        <v>18.225311174880339</v>
      </c>
      <c r="K2542" s="3">
        <f>COUNTIF(Expirydates!$B$2:$B$233,Analysis!A2542)</f>
        <v>0</v>
      </c>
      <c r="L2542" s="3">
        <f t="shared" si="159"/>
        <v>18.225311174880339</v>
      </c>
      <c r="M2542" s="3">
        <f>COUNTIF(Expirydates!$C$2:$C$233,Analysis!A2542)</f>
        <v>0</v>
      </c>
    </row>
    <row r="2543" spans="1:13">
      <c r="A2543" s="8">
        <v>38369</v>
      </c>
      <c r="B2543" s="3">
        <v>1931.75</v>
      </c>
      <c r="C2543" s="3">
        <v>1944.55</v>
      </c>
      <c r="D2543" s="3">
        <v>1902.45</v>
      </c>
      <c r="E2543" s="3">
        <v>1932.9</v>
      </c>
      <c r="F2543" s="3">
        <v>82253062</v>
      </c>
      <c r="G2543" s="3">
        <f t="shared" si="157"/>
        <v>18.225311174880339</v>
      </c>
      <c r="H2543" s="3">
        <f t="shared" si="158"/>
        <v>18.272309300454957</v>
      </c>
      <c r="I2543" s="3">
        <f>COUNTIF(Expirydates!$A$2:$A$233,Analysis!A2543)</f>
        <v>0</v>
      </c>
      <c r="J2543" s="20">
        <f t="shared" si="156"/>
        <v>18.272309300454957</v>
      </c>
      <c r="K2543" s="3">
        <f>COUNTIF(Expirydates!$B$2:$B$233,Analysis!A2543)</f>
        <v>0</v>
      </c>
      <c r="L2543" s="3">
        <f t="shared" si="159"/>
        <v>18.272309300454957</v>
      </c>
      <c r="M2543" s="3">
        <f>COUNTIF(Expirydates!$C$2:$C$233,Analysis!A2543)</f>
        <v>0</v>
      </c>
    </row>
    <row r="2544" spans="1:13">
      <c r="A2544" s="8">
        <v>38366</v>
      </c>
      <c r="B2544" s="3">
        <v>1954.9</v>
      </c>
      <c r="C2544" s="3">
        <v>1961.4</v>
      </c>
      <c r="D2544" s="3">
        <v>1922.85</v>
      </c>
      <c r="E2544" s="3">
        <v>1931.1</v>
      </c>
      <c r="F2544" s="3">
        <v>86211083</v>
      </c>
      <c r="G2544" s="3">
        <f t="shared" si="157"/>
        <v>18.272309300454957</v>
      </c>
      <c r="H2544" s="3">
        <f t="shared" si="158"/>
        <v>18.208774714507385</v>
      </c>
      <c r="I2544" s="3">
        <f>COUNTIF(Expirydates!$A$2:$A$233,Analysis!A2544)</f>
        <v>0</v>
      </c>
      <c r="J2544" s="20">
        <f t="shared" si="156"/>
        <v>18.208774714507385</v>
      </c>
      <c r="K2544" s="3">
        <f>COUNTIF(Expirydates!$B$2:$B$233,Analysis!A2544)</f>
        <v>0</v>
      </c>
      <c r="L2544" s="3">
        <f t="shared" si="159"/>
        <v>18.208774714507385</v>
      </c>
      <c r="M2544" s="3">
        <f>COUNTIF(Expirydates!$C$2:$C$233,Analysis!A2544)</f>
        <v>0</v>
      </c>
    </row>
    <row r="2545" spans="1:13">
      <c r="A2545" s="8">
        <v>38365</v>
      </c>
      <c r="B2545" s="3">
        <v>1922.5</v>
      </c>
      <c r="C2545" s="3">
        <v>1963.4</v>
      </c>
      <c r="D2545" s="3">
        <v>1916.95</v>
      </c>
      <c r="E2545" s="3">
        <v>1954.55</v>
      </c>
      <c r="F2545" s="3">
        <v>80904072</v>
      </c>
      <c r="G2545" s="3">
        <f t="shared" si="157"/>
        <v>18.208774714507385</v>
      </c>
      <c r="H2545" s="3">
        <f t="shared" si="158"/>
        <v>18.258635490487677</v>
      </c>
      <c r="I2545" s="3">
        <f>COUNTIF(Expirydates!$A$2:$A$233,Analysis!A2545)</f>
        <v>0</v>
      </c>
      <c r="J2545" s="20">
        <f t="shared" si="156"/>
        <v>18.258635490487677</v>
      </c>
      <c r="K2545" s="3">
        <f>COUNTIF(Expirydates!$B$2:$B$233,Analysis!A2545)</f>
        <v>0</v>
      </c>
      <c r="L2545" s="3">
        <f t="shared" si="159"/>
        <v>18.258635490487677</v>
      </c>
      <c r="M2545" s="3">
        <f>COUNTIF(Expirydates!$C$2:$C$233,Analysis!A2545)</f>
        <v>0</v>
      </c>
    </row>
    <row r="2546" spans="1:13">
      <c r="A2546" s="8">
        <v>38364</v>
      </c>
      <c r="B2546" s="3">
        <v>1953.6</v>
      </c>
      <c r="C2546" s="3">
        <v>1966.65</v>
      </c>
      <c r="D2546" s="3">
        <v>1900.85</v>
      </c>
      <c r="E2546" s="3">
        <v>1913.6</v>
      </c>
      <c r="F2546" s="3">
        <v>85040272</v>
      </c>
      <c r="G2546" s="3">
        <f t="shared" si="157"/>
        <v>18.258635490487677</v>
      </c>
      <c r="H2546" s="3">
        <f t="shared" si="158"/>
        <v>18.067859721252638</v>
      </c>
      <c r="I2546" s="3">
        <f>COUNTIF(Expirydates!$A$2:$A$233,Analysis!A2546)</f>
        <v>0</v>
      </c>
      <c r="J2546" s="20">
        <f t="shared" si="156"/>
        <v>18.067859721252638</v>
      </c>
      <c r="K2546" s="3">
        <f>COUNTIF(Expirydates!$B$2:$B$233,Analysis!A2546)</f>
        <v>0</v>
      </c>
      <c r="L2546" s="3">
        <f t="shared" si="159"/>
        <v>18.067859721252638</v>
      </c>
      <c r="M2546" s="3">
        <f>COUNTIF(Expirydates!$C$2:$C$233,Analysis!A2546)</f>
        <v>0</v>
      </c>
    </row>
    <row r="2547" spans="1:13">
      <c r="A2547" s="8">
        <v>38363</v>
      </c>
      <c r="B2547" s="3">
        <v>1982.7</v>
      </c>
      <c r="C2547" s="3">
        <v>1988.9</v>
      </c>
      <c r="D2547" s="3">
        <v>1947.35</v>
      </c>
      <c r="E2547" s="3">
        <v>1952.05</v>
      </c>
      <c r="F2547" s="3">
        <v>70270295</v>
      </c>
      <c r="G2547" s="3">
        <f t="shared" si="157"/>
        <v>18.067859721252638</v>
      </c>
      <c r="H2547" s="3">
        <f t="shared" si="158"/>
        <v>18.141749682797411</v>
      </c>
      <c r="I2547" s="3">
        <f>COUNTIF(Expirydates!$A$2:$A$233,Analysis!A2547)</f>
        <v>0</v>
      </c>
      <c r="J2547" s="20">
        <f t="shared" si="156"/>
        <v>18.141749682797411</v>
      </c>
      <c r="K2547" s="3">
        <f>COUNTIF(Expirydates!$B$2:$B$233,Analysis!A2547)</f>
        <v>0</v>
      </c>
      <c r="L2547" s="3">
        <f t="shared" si="159"/>
        <v>18.141749682797411</v>
      </c>
      <c r="M2547" s="3">
        <f>COUNTIF(Expirydates!$C$2:$C$233,Analysis!A2547)</f>
        <v>0</v>
      </c>
    </row>
    <row r="2548" spans="1:13">
      <c r="A2548" s="8">
        <v>38362</v>
      </c>
      <c r="B2548" s="3">
        <v>2016.75</v>
      </c>
      <c r="C2548" s="3">
        <v>2025.9</v>
      </c>
      <c r="D2548" s="3">
        <v>1974.8</v>
      </c>
      <c r="E2548" s="3">
        <v>1982</v>
      </c>
      <c r="F2548" s="3">
        <v>75659206</v>
      </c>
      <c r="G2548" s="3">
        <f t="shared" si="157"/>
        <v>18.141749682797411</v>
      </c>
      <c r="H2548" s="3">
        <f t="shared" si="158"/>
        <v>18.149997607418793</v>
      </c>
      <c r="I2548" s="3">
        <f>COUNTIF(Expirydates!$A$2:$A$233,Analysis!A2548)</f>
        <v>0</v>
      </c>
      <c r="J2548" s="20">
        <f t="shared" si="156"/>
        <v>18.149997607418793</v>
      </c>
      <c r="K2548" s="3">
        <f>COUNTIF(Expirydates!$B$2:$B$233,Analysis!A2548)</f>
        <v>0</v>
      </c>
      <c r="L2548" s="3">
        <f t="shared" si="159"/>
        <v>18.149997607418793</v>
      </c>
      <c r="M2548" s="3">
        <f>COUNTIF(Expirydates!$C$2:$C$233,Analysis!A2548)</f>
        <v>0</v>
      </c>
    </row>
    <row r="2549" spans="1:13">
      <c r="A2549" s="8">
        <v>38359</v>
      </c>
      <c r="B2549" s="3">
        <v>1998.25</v>
      </c>
      <c r="C2549" s="3">
        <v>2021.45</v>
      </c>
      <c r="D2549" s="3">
        <v>1992.55</v>
      </c>
      <c r="E2549" s="3">
        <v>2015.5</v>
      </c>
      <c r="F2549" s="3">
        <v>76285818</v>
      </c>
      <c r="G2549" s="3">
        <f t="shared" si="157"/>
        <v>18.149997607418793</v>
      </c>
      <c r="H2549" s="3">
        <f t="shared" si="158"/>
        <v>18.36222437165808</v>
      </c>
      <c r="I2549" s="3">
        <f>COUNTIF(Expirydates!$A$2:$A$233,Analysis!A2549)</f>
        <v>0</v>
      </c>
      <c r="J2549" s="20">
        <f t="shared" si="156"/>
        <v>18.36222437165808</v>
      </c>
      <c r="K2549" s="3">
        <f>COUNTIF(Expirydates!$B$2:$B$233,Analysis!A2549)</f>
        <v>0</v>
      </c>
      <c r="L2549" s="3">
        <f t="shared" si="159"/>
        <v>18.36222437165808</v>
      </c>
      <c r="M2549" s="3">
        <f>COUNTIF(Expirydates!$C$2:$C$233,Analysis!A2549)</f>
        <v>0</v>
      </c>
    </row>
    <row r="2550" spans="1:13">
      <c r="A2550" s="8">
        <v>38358</v>
      </c>
      <c r="B2550" s="3">
        <v>2031.55</v>
      </c>
      <c r="C2550" s="3">
        <v>2035.65</v>
      </c>
      <c r="D2550" s="3">
        <v>1984.25</v>
      </c>
      <c r="E2550" s="3">
        <v>1998.35</v>
      </c>
      <c r="F2550" s="3">
        <v>94321939</v>
      </c>
      <c r="G2550" s="3">
        <f t="shared" si="157"/>
        <v>18.36222437165808</v>
      </c>
      <c r="H2550" s="3">
        <f t="shared" si="158"/>
        <v>18.508906680565754</v>
      </c>
      <c r="I2550" s="3">
        <f>COUNTIF(Expirydates!$A$2:$A$233,Analysis!A2550)</f>
        <v>0</v>
      </c>
      <c r="J2550" s="20">
        <f t="shared" si="156"/>
        <v>18.508906680565754</v>
      </c>
      <c r="K2550" s="3">
        <f>COUNTIF(Expirydates!$B$2:$B$233,Analysis!A2550)</f>
        <v>0</v>
      </c>
      <c r="L2550" s="3">
        <f t="shared" si="159"/>
        <v>18.508906680565754</v>
      </c>
      <c r="M2550" s="3">
        <f>COUNTIF(Expirydates!$C$2:$C$233,Analysis!A2550)</f>
        <v>0</v>
      </c>
    </row>
    <row r="2551" spans="1:13">
      <c r="A2551" s="8">
        <v>38357</v>
      </c>
      <c r="B2551" s="3">
        <v>2103.75</v>
      </c>
      <c r="C2551" s="3">
        <v>2105.1</v>
      </c>
      <c r="D2551" s="3">
        <v>1990.15</v>
      </c>
      <c r="E2551" s="3">
        <v>2032.2</v>
      </c>
      <c r="F2551" s="3">
        <v>109223487</v>
      </c>
      <c r="G2551" s="3">
        <f t="shared" si="157"/>
        <v>18.508906680565754</v>
      </c>
      <c r="H2551" s="3">
        <f t="shared" si="158"/>
        <v>18.102103657725902</v>
      </c>
      <c r="I2551" s="3">
        <f>COUNTIF(Expirydates!$A$2:$A$233,Analysis!A2551)</f>
        <v>0</v>
      </c>
      <c r="J2551" s="20">
        <f t="shared" si="156"/>
        <v>18.102103657725902</v>
      </c>
      <c r="K2551" s="3">
        <f>COUNTIF(Expirydates!$B$2:$B$233,Analysis!A2551)</f>
        <v>0</v>
      </c>
      <c r="L2551" s="3">
        <f t="shared" si="159"/>
        <v>18.102103657725902</v>
      </c>
      <c r="M2551" s="3">
        <f>COUNTIF(Expirydates!$C$2:$C$233,Analysis!A2551)</f>
        <v>0</v>
      </c>
    </row>
    <row r="2552" spans="1:13">
      <c r="A2552" s="8">
        <v>38356</v>
      </c>
      <c r="B2552" s="3">
        <v>2116.9499999999998</v>
      </c>
      <c r="C2552" s="3">
        <v>2120.15</v>
      </c>
      <c r="D2552" s="3">
        <v>2100.5500000000002</v>
      </c>
      <c r="E2552" s="3">
        <v>2103.75</v>
      </c>
      <c r="F2552" s="3">
        <v>72718302</v>
      </c>
      <c r="G2552" s="3">
        <f t="shared" si="157"/>
        <v>18.102103657725902</v>
      </c>
      <c r="H2552" s="3">
        <f t="shared" si="158"/>
        <v>18.071220638928299</v>
      </c>
      <c r="I2552" s="3">
        <f>COUNTIF(Expirydates!$A$2:$A$233,Analysis!A2552)</f>
        <v>0</v>
      </c>
      <c r="J2552" s="20">
        <f t="shared" si="156"/>
        <v>18.071220638928299</v>
      </c>
      <c r="K2552" s="3">
        <f>COUNTIF(Expirydates!$B$2:$B$233,Analysis!A2552)</f>
        <v>0</v>
      </c>
      <c r="L2552" s="3">
        <f t="shared" si="159"/>
        <v>18.071220638928299</v>
      </c>
      <c r="M2552" s="3">
        <f>COUNTIF(Expirydates!$C$2:$C$233,Analysis!A2552)</f>
        <v>0</v>
      </c>
    </row>
    <row r="2553" spans="1:13">
      <c r="A2553" s="8">
        <v>38355</v>
      </c>
      <c r="B2553" s="3">
        <v>2080</v>
      </c>
      <c r="C2553" s="3">
        <v>2118.6</v>
      </c>
      <c r="D2553" s="3">
        <v>2080</v>
      </c>
      <c r="E2553" s="3">
        <v>2115</v>
      </c>
      <c r="F2553" s="3">
        <v>70506865</v>
      </c>
      <c r="G2553" s="3">
        <f t="shared" si="157"/>
        <v>18.071220638928299</v>
      </c>
      <c r="H2553" s="3">
        <f t="shared" si="158"/>
        <v>17.912161491798788</v>
      </c>
      <c r="I2553" s="3">
        <f>COUNTIF(Expirydates!$A$2:$A$233,Analysis!A2553)</f>
        <v>0</v>
      </c>
      <c r="J2553" s="20">
        <f t="shared" si="156"/>
        <v>17.912161491798788</v>
      </c>
      <c r="K2553" s="3">
        <f>COUNTIF(Expirydates!$B$2:$B$233,Analysis!A2553)</f>
        <v>0</v>
      </c>
      <c r="L2553" s="3">
        <f t="shared" si="159"/>
        <v>17.912161491798788</v>
      </c>
      <c r="M2553" s="3">
        <f>COUNTIF(Expirydates!$C$2:$C$233,Analysis!A2553)</f>
        <v>0</v>
      </c>
    </row>
    <row r="2554" spans="1:13">
      <c r="A2554" s="8">
        <v>38352</v>
      </c>
      <c r="B2554" s="3">
        <v>2059.85</v>
      </c>
      <c r="C2554" s="3">
        <v>2083</v>
      </c>
      <c r="D2554" s="3">
        <v>2059.85</v>
      </c>
      <c r="E2554" s="3">
        <v>2080.5</v>
      </c>
      <c r="F2554" s="3">
        <v>60138542</v>
      </c>
      <c r="G2554" s="3">
        <f t="shared" si="157"/>
        <v>17.912161491798788</v>
      </c>
      <c r="H2554" s="3">
        <f t="shared" si="158"/>
        <v>18.18824907884586</v>
      </c>
      <c r="I2554" s="3">
        <f>COUNTIF(Expirydates!$A$2:$A$233,Analysis!A2554)</f>
        <v>0</v>
      </c>
      <c r="J2554" s="20">
        <f t="shared" si="156"/>
        <v>18.18824907884586</v>
      </c>
      <c r="K2554" s="3">
        <f>COUNTIF(Expirydates!$B$2:$B$233,Analysis!A2554)</f>
        <v>1</v>
      </c>
      <c r="L2554" s="3">
        <f t="shared" si="159"/>
        <v>18.18824907884586</v>
      </c>
      <c r="M2554" s="3">
        <f>COUNTIF(Expirydates!$C$2:$C$233,Analysis!A2554)</f>
        <v>0</v>
      </c>
    </row>
    <row r="2555" spans="1:13">
      <c r="A2555" s="8">
        <v>38351</v>
      </c>
      <c r="B2555" s="3">
        <v>2070.5500000000002</v>
      </c>
      <c r="C2555" s="3">
        <v>2088.4499999999998</v>
      </c>
      <c r="D2555" s="3">
        <v>2052.25</v>
      </c>
      <c r="E2555" s="3">
        <v>2059.8000000000002</v>
      </c>
      <c r="F2555" s="3">
        <v>79260391</v>
      </c>
      <c r="G2555" s="3">
        <f t="shared" si="157"/>
        <v>18.18824907884586</v>
      </c>
      <c r="H2555" s="3">
        <f t="shared" si="158"/>
        <v>18.045472951350096</v>
      </c>
      <c r="I2555" s="3">
        <f>COUNTIF(Expirydates!$A$2:$A$233,Analysis!A2555)</f>
        <v>1</v>
      </c>
      <c r="J2555" s="20">
        <f t="shared" si="156"/>
        <v>18.045472951350096</v>
      </c>
      <c r="K2555" s="3">
        <f>COUNTIF(Expirydates!$B$2:$B$233,Analysis!A2555)</f>
        <v>0</v>
      </c>
      <c r="L2555" s="3">
        <f t="shared" si="159"/>
        <v>18.045472951350096</v>
      </c>
      <c r="M2555" s="3">
        <f>COUNTIF(Expirydates!$C$2:$C$233,Analysis!A2555)</f>
        <v>0</v>
      </c>
    </row>
    <row r="2556" spans="1:13">
      <c r="A2556" s="8">
        <v>38350</v>
      </c>
      <c r="B2556" s="3">
        <v>2071.5500000000002</v>
      </c>
      <c r="C2556" s="3">
        <v>2086.15</v>
      </c>
      <c r="D2556" s="3">
        <v>2062.35</v>
      </c>
      <c r="E2556" s="3">
        <v>2069.6</v>
      </c>
      <c r="F2556" s="3">
        <v>68714648</v>
      </c>
      <c r="G2556" s="3">
        <f t="shared" si="157"/>
        <v>18.045472951350096</v>
      </c>
      <c r="H2556" s="3">
        <f t="shared" si="158"/>
        <v>18.265943295343305</v>
      </c>
      <c r="I2556" s="3">
        <f>COUNTIF(Expirydates!$A$2:$A$233,Analysis!A2556)</f>
        <v>0</v>
      </c>
      <c r="J2556" s="20">
        <f t="shared" si="156"/>
        <v>18.265943295343305</v>
      </c>
      <c r="K2556" s="3">
        <f>COUNTIF(Expirydates!$B$2:$B$233,Analysis!A2556)</f>
        <v>0</v>
      </c>
      <c r="L2556" s="3">
        <f t="shared" si="159"/>
        <v>18.265943295343305</v>
      </c>
      <c r="M2556" s="3">
        <f>COUNTIF(Expirydates!$C$2:$C$233,Analysis!A2556)</f>
        <v>0</v>
      </c>
    </row>
    <row r="2557" spans="1:13">
      <c r="A2557" s="8">
        <v>38349</v>
      </c>
      <c r="B2557" s="3">
        <v>2063.6</v>
      </c>
      <c r="C2557" s="3">
        <v>2074.6</v>
      </c>
      <c r="D2557" s="3">
        <v>2060.0500000000002</v>
      </c>
      <c r="E2557" s="3">
        <v>2071.35</v>
      </c>
      <c r="F2557" s="3">
        <v>85664006</v>
      </c>
      <c r="G2557" s="3">
        <f t="shared" si="157"/>
        <v>18.265943295343305</v>
      </c>
      <c r="H2557" s="3">
        <f t="shared" si="158"/>
        <v>18.113074197581408</v>
      </c>
      <c r="I2557" s="3">
        <f>COUNTIF(Expirydates!$A$2:$A$233,Analysis!A2557)</f>
        <v>0</v>
      </c>
      <c r="J2557" s="20">
        <f t="shared" si="156"/>
        <v>18.113074197581408</v>
      </c>
      <c r="K2557" s="3">
        <f>COUNTIF(Expirydates!$B$2:$B$233,Analysis!A2557)</f>
        <v>0</v>
      </c>
      <c r="L2557" s="3">
        <f t="shared" si="159"/>
        <v>18.113074197581408</v>
      </c>
      <c r="M2557" s="3">
        <f>COUNTIF(Expirydates!$C$2:$C$233,Analysis!A2557)</f>
        <v>0</v>
      </c>
    </row>
    <row r="2558" spans="1:13">
      <c r="A2558" s="8">
        <v>38348</v>
      </c>
      <c r="B2558" s="3">
        <v>2061.6</v>
      </c>
      <c r="C2558" s="3">
        <v>2079.0500000000002</v>
      </c>
      <c r="D2558" s="3">
        <v>2046.25</v>
      </c>
      <c r="E2558" s="3">
        <v>2062.6</v>
      </c>
      <c r="F2558" s="3">
        <v>73520453</v>
      </c>
      <c r="G2558" s="3">
        <f t="shared" si="157"/>
        <v>18.113074197581408</v>
      </c>
      <c r="H2558" s="3">
        <f t="shared" si="158"/>
        <v>18.041556664659463</v>
      </c>
      <c r="I2558" s="3">
        <f>COUNTIF(Expirydates!$A$2:$A$233,Analysis!A2558)</f>
        <v>0</v>
      </c>
      <c r="J2558" s="20">
        <f t="shared" si="156"/>
        <v>18.041556664659463</v>
      </c>
      <c r="K2558" s="3">
        <f>COUNTIF(Expirydates!$B$2:$B$233,Analysis!A2558)</f>
        <v>0</v>
      </c>
      <c r="L2558" s="3">
        <f t="shared" si="159"/>
        <v>18.041556664659463</v>
      </c>
      <c r="M2558" s="3">
        <f>COUNTIF(Expirydates!$C$2:$C$233,Analysis!A2558)</f>
        <v>0</v>
      </c>
    </row>
    <row r="2559" spans="1:13">
      <c r="A2559" s="8">
        <v>38345</v>
      </c>
      <c r="B2559" s="3">
        <v>2045.35</v>
      </c>
      <c r="C2559" s="3">
        <v>2065.6</v>
      </c>
      <c r="D2559" s="3">
        <v>2045.3</v>
      </c>
      <c r="E2559" s="3">
        <v>2062.6999999999998</v>
      </c>
      <c r="F2559" s="3">
        <v>68446068</v>
      </c>
      <c r="G2559" s="3">
        <f t="shared" si="157"/>
        <v>18.041556664659463</v>
      </c>
      <c r="H2559" s="3">
        <f t="shared" si="158"/>
        <v>17.859085898974801</v>
      </c>
      <c r="I2559" s="3">
        <f>COUNTIF(Expirydates!$A$2:$A$233,Analysis!A2559)</f>
        <v>0</v>
      </c>
      <c r="J2559" s="20">
        <f t="shared" si="156"/>
        <v>17.859085898974801</v>
      </c>
      <c r="K2559" s="3">
        <f>COUNTIF(Expirydates!$B$2:$B$233,Analysis!A2559)</f>
        <v>0</v>
      </c>
      <c r="L2559" s="3">
        <f t="shared" si="159"/>
        <v>17.859085898974801</v>
      </c>
      <c r="M2559" s="3">
        <f>COUNTIF(Expirydates!$C$2:$C$233,Analysis!A2559)</f>
        <v>0</v>
      </c>
    </row>
    <row r="2560" spans="1:13">
      <c r="A2560" s="8">
        <v>38344</v>
      </c>
      <c r="B2560" s="3">
        <v>2035.6</v>
      </c>
      <c r="C2560" s="3">
        <v>2049.3000000000002</v>
      </c>
      <c r="D2560" s="3">
        <v>2031.9</v>
      </c>
      <c r="E2560" s="3">
        <v>2045.15</v>
      </c>
      <c r="F2560" s="3">
        <v>57029880</v>
      </c>
      <c r="G2560" s="3">
        <f t="shared" si="157"/>
        <v>17.859085898974801</v>
      </c>
      <c r="H2560" s="3">
        <f t="shared" si="158"/>
        <v>18.141255119699327</v>
      </c>
      <c r="I2560" s="3">
        <f>COUNTIF(Expirydates!$A$2:$A$233,Analysis!A2560)</f>
        <v>0</v>
      </c>
      <c r="J2560" s="20">
        <f t="shared" si="156"/>
        <v>18.141255119699327</v>
      </c>
      <c r="K2560" s="3">
        <f>COUNTIF(Expirydates!$B$2:$B$233,Analysis!A2560)</f>
        <v>0</v>
      </c>
      <c r="L2560" s="3">
        <f t="shared" si="159"/>
        <v>18.141255119699327</v>
      </c>
      <c r="M2560" s="3">
        <f>COUNTIF(Expirydates!$C$2:$C$233,Analysis!A2560)</f>
        <v>1</v>
      </c>
    </row>
    <row r="2561" spans="1:13">
      <c r="A2561" s="8">
        <v>38343</v>
      </c>
      <c r="B2561" s="3">
        <v>2040.6</v>
      </c>
      <c r="C2561" s="3">
        <v>2053.9</v>
      </c>
      <c r="D2561" s="3">
        <v>2029.85</v>
      </c>
      <c r="E2561" s="3">
        <v>2035.35</v>
      </c>
      <c r="F2561" s="3">
        <v>75621797</v>
      </c>
      <c r="G2561" s="3">
        <f t="shared" si="157"/>
        <v>18.141255119699327</v>
      </c>
      <c r="H2561" s="3">
        <f t="shared" si="158"/>
        <v>18.109979621056869</v>
      </c>
      <c r="I2561" s="3">
        <f>COUNTIF(Expirydates!$A$2:$A$233,Analysis!A2561)</f>
        <v>0</v>
      </c>
      <c r="J2561" s="20">
        <f t="shared" si="156"/>
        <v>18.109979621056869</v>
      </c>
      <c r="K2561" s="3">
        <f>COUNTIF(Expirydates!$B$2:$B$233,Analysis!A2561)</f>
        <v>0</v>
      </c>
      <c r="L2561" s="3">
        <f t="shared" si="159"/>
        <v>18.109979621056869</v>
      </c>
      <c r="M2561" s="3">
        <f>COUNTIF(Expirydates!$C$2:$C$233,Analysis!A2561)</f>
        <v>0</v>
      </c>
    </row>
    <row r="2562" spans="1:13">
      <c r="A2562" s="8">
        <v>38342</v>
      </c>
      <c r="B2562" s="3">
        <v>2027.8</v>
      </c>
      <c r="C2562" s="3">
        <v>2047.5</v>
      </c>
      <c r="D2562" s="3">
        <v>2025.25</v>
      </c>
      <c r="E2562" s="3">
        <v>2044.65</v>
      </c>
      <c r="F2562" s="3">
        <v>73293290</v>
      </c>
      <c r="G2562" s="3">
        <f t="shared" si="157"/>
        <v>18.109979621056869</v>
      </c>
      <c r="H2562" s="3">
        <f t="shared" si="158"/>
        <v>18.237037482090958</v>
      </c>
      <c r="I2562" s="3">
        <f>COUNTIF(Expirydates!$A$2:$A$233,Analysis!A2562)</f>
        <v>0</v>
      </c>
      <c r="J2562" s="20">
        <f t="shared" ref="J2562:J2625" si="160">H2562</f>
        <v>18.237037482090958</v>
      </c>
      <c r="K2562" s="3">
        <f>COUNTIF(Expirydates!$B$2:$B$233,Analysis!A2562)</f>
        <v>0</v>
      </c>
      <c r="L2562" s="3">
        <f t="shared" si="159"/>
        <v>18.237037482090958</v>
      </c>
      <c r="M2562" s="3">
        <f>COUNTIF(Expirydates!$C$2:$C$233,Analysis!A2562)</f>
        <v>0</v>
      </c>
    </row>
    <row r="2563" spans="1:13">
      <c r="A2563" s="8">
        <v>38341</v>
      </c>
      <c r="B2563" s="3">
        <v>2012.5</v>
      </c>
      <c r="C2563" s="3">
        <v>2029.5</v>
      </c>
      <c r="D2563" s="3">
        <v>2007.15</v>
      </c>
      <c r="E2563" s="3">
        <v>2026.85</v>
      </c>
      <c r="F2563" s="3">
        <v>83223264</v>
      </c>
      <c r="G2563" s="3">
        <f t="shared" ref="G2562:H2626" si="161">LN(F2563)</f>
        <v>18.237037482090958</v>
      </c>
      <c r="H2563" s="3">
        <f t="shared" ref="H2563:H2626" si="162">LN(F2564)</f>
        <v>18.272607987736212</v>
      </c>
      <c r="I2563" s="3">
        <f>COUNTIF(Expirydates!$A$2:$A$233,Analysis!A2563)</f>
        <v>0</v>
      </c>
      <c r="J2563" s="20">
        <f t="shared" si="160"/>
        <v>18.272607987736212</v>
      </c>
      <c r="K2563" s="3">
        <f>COUNTIF(Expirydates!$B$2:$B$233,Analysis!A2563)</f>
        <v>0</v>
      </c>
      <c r="L2563" s="3">
        <f t="shared" ref="L2563:L2626" si="163">H2563</f>
        <v>18.272607987736212</v>
      </c>
      <c r="M2563" s="3">
        <f>COUNTIF(Expirydates!$C$2:$C$233,Analysis!A2563)</f>
        <v>0</v>
      </c>
    </row>
    <row r="2564" spans="1:13">
      <c r="A2564" s="8">
        <v>38338</v>
      </c>
      <c r="B2564" s="3">
        <v>2032.85</v>
      </c>
      <c r="C2564" s="3">
        <v>2037.7</v>
      </c>
      <c r="D2564" s="3">
        <v>2007.2</v>
      </c>
      <c r="E2564" s="3">
        <v>2012.1</v>
      </c>
      <c r="F2564" s="3">
        <v>86236837</v>
      </c>
      <c r="G2564" s="3">
        <f t="shared" si="161"/>
        <v>18.272607987736212</v>
      </c>
      <c r="H2564" s="3">
        <f t="shared" si="162"/>
        <v>18.152895869488216</v>
      </c>
      <c r="I2564" s="3">
        <f>COUNTIF(Expirydates!$A$2:$A$233,Analysis!A2564)</f>
        <v>0</v>
      </c>
      <c r="J2564" s="20">
        <f t="shared" si="160"/>
        <v>18.152895869488216</v>
      </c>
      <c r="K2564" s="3">
        <f>COUNTIF(Expirydates!$B$2:$B$233,Analysis!A2564)</f>
        <v>0</v>
      </c>
      <c r="L2564" s="3">
        <f t="shared" si="163"/>
        <v>18.152895869488216</v>
      </c>
      <c r="M2564" s="3">
        <f>COUNTIF(Expirydates!$C$2:$C$233,Analysis!A2564)</f>
        <v>0</v>
      </c>
    </row>
    <row r="2565" spans="1:13">
      <c r="A2565" s="8">
        <v>38337</v>
      </c>
      <c r="B2565" s="3">
        <v>2028.8</v>
      </c>
      <c r="C2565" s="3">
        <v>2039.2</v>
      </c>
      <c r="D2565" s="3">
        <v>2019.5</v>
      </c>
      <c r="E2565" s="3">
        <v>2033.2</v>
      </c>
      <c r="F2565" s="3">
        <v>76507235</v>
      </c>
      <c r="G2565" s="3">
        <f t="shared" si="161"/>
        <v>18.152895869488216</v>
      </c>
      <c r="H2565" s="3">
        <f t="shared" si="162"/>
        <v>18.272562727630884</v>
      </c>
      <c r="I2565" s="3">
        <f>COUNTIF(Expirydates!$A$2:$A$233,Analysis!A2565)</f>
        <v>0</v>
      </c>
      <c r="J2565" s="20">
        <f t="shared" si="160"/>
        <v>18.272562727630884</v>
      </c>
      <c r="K2565" s="3">
        <f>COUNTIF(Expirydates!$B$2:$B$233,Analysis!A2565)</f>
        <v>0</v>
      </c>
      <c r="L2565" s="3">
        <f t="shared" si="163"/>
        <v>18.272562727630884</v>
      </c>
      <c r="M2565" s="3">
        <f>COUNTIF(Expirydates!$C$2:$C$233,Analysis!A2565)</f>
        <v>0</v>
      </c>
    </row>
    <row r="2566" spans="1:13">
      <c r="A2566" s="8">
        <v>38336</v>
      </c>
      <c r="B2566" s="3">
        <v>2006.8</v>
      </c>
      <c r="C2566" s="3">
        <v>2034.35</v>
      </c>
      <c r="D2566" s="3">
        <v>2006.8</v>
      </c>
      <c r="E2566" s="3">
        <v>2028.7</v>
      </c>
      <c r="F2566" s="3">
        <v>86232934</v>
      </c>
      <c r="G2566" s="3">
        <f t="shared" si="161"/>
        <v>18.272562727630884</v>
      </c>
      <c r="H2566" s="3">
        <f t="shared" si="162"/>
        <v>18.198695084522541</v>
      </c>
      <c r="I2566" s="3">
        <f>COUNTIF(Expirydates!$A$2:$A$233,Analysis!A2566)</f>
        <v>0</v>
      </c>
      <c r="J2566" s="20">
        <f t="shared" si="160"/>
        <v>18.198695084522541</v>
      </c>
      <c r="K2566" s="3">
        <f>COUNTIF(Expirydates!$B$2:$B$233,Analysis!A2566)</f>
        <v>0</v>
      </c>
      <c r="L2566" s="3">
        <f t="shared" si="163"/>
        <v>18.198695084522541</v>
      </c>
      <c r="M2566" s="3">
        <f>COUNTIF(Expirydates!$C$2:$C$233,Analysis!A2566)</f>
        <v>0</v>
      </c>
    </row>
    <row r="2567" spans="1:13">
      <c r="A2567" s="8">
        <v>38335</v>
      </c>
      <c r="B2567" s="3">
        <v>1985.2</v>
      </c>
      <c r="C2567" s="3">
        <v>2008.8</v>
      </c>
      <c r="D2567" s="3">
        <v>1972.85</v>
      </c>
      <c r="E2567" s="3">
        <v>2006.8</v>
      </c>
      <c r="F2567" s="3">
        <v>80092685</v>
      </c>
      <c r="G2567" s="3">
        <f t="shared" si="161"/>
        <v>18.198695084522541</v>
      </c>
      <c r="H2567" s="3">
        <f t="shared" si="162"/>
        <v>18.03845570131568</v>
      </c>
      <c r="I2567" s="3">
        <f>COUNTIF(Expirydates!$A$2:$A$233,Analysis!A2567)</f>
        <v>0</v>
      </c>
      <c r="J2567" s="20">
        <f t="shared" si="160"/>
        <v>18.03845570131568</v>
      </c>
      <c r="K2567" s="3">
        <f>COUNTIF(Expirydates!$B$2:$B$233,Analysis!A2567)</f>
        <v>0</v>
      </c>
      <c r="L2567" s="3">
        <f t="shared" si="163"/>
        <v>18.03845570131568</v>
      </c>
      <c r="M2567" s="3">
        <f>COUNTIF(Expirydates!$C$2:$C$233,Analysis!A2567)</f>
        <v>0</v>
      </c>
    </row>
    <row r="2568" spans="1:13">
      <c r="A2568" s="8">
        <v>38334</v>
      </c>
      <c r="B2568" s="3">
        <v>1970.6</v>
      </c>
      <c r="C2568" s="3">
        <v>1987</v>
      </c>
      <c r="D2568" s="3">
        <v>1964.8</v>
      </c>
      <c r="E2568" s="3">
        <v>1985.35</v>
      </c>
      <c r="F2568" s="3">
        <v>68234148</v>
      </c>
      <c r="G2568" s="3">
        <f t="shared" si="161"/>
        <v>18.03845570131568</v>
      </c>
      <c r="H2568" s="3">
        <f t="shared" si="162"/>
        <v>18.280595682879984</v>
      </c>
      <c r="I2568" s="3">
        <f>COUNTIF(Expirydates!$A$2:$A$233,Analysis!A2568)</f>
        <v>0</v>
      </c>
      <c r="J2568" s="20">
        <f t="shared" si="160"/>
        <v>18.280595682879984</v>
      </c>
      <c r="K2568" s="3">
        <f>COUNTIF(Expirydates!$B$2:$B$233,Analysis!A2568)</f>
        <v>0</v>
      </c>
      <c r="L2568" s="3">
        <f t="shared" si="163"/>
        <v>18.280595682879984</v>
      </c>
      <c r="M2568" s="3">
        <f>COUNTIF(Expirydates!$C$2:$C$233,Analysis!A2568)</f>
        <v>0</v>
      </c>
    </row>
    <row r="2569" spans="1:13">
      <c r="A2569" s="8">
        <v>38331</v>
      </c>
      <c r="B2569" s="3">
        <v>1990.2</v>
      </c>
      <c r="C2569" s="3">
        <v>1999.7</v>
      </c>
      <c r="D2569" s="3">
        <v>1964.65</v>
      </c>
      <c r="E2569" s="3">
        <v>1969</v>
      </c>
      <c r="F2569" s="3">
        <v>86928429</v>
      </c>
      <c r="G2569" s="3">
        <f t="shared" si="161"/>
        <v>18.280595682879984</v>
      </c>
      <c r="H2569" s="3">
        <f t="shared" si="162"/>
        <v>18.281611255775452</v>
      </c>
      <c r="I2569" s="3">
        <f>COUNTIF(Expirydates!$A$2:$A$233,Analysis!A2569)</f>
        <v>0</v>
      </c>
      <c r="J2569" s="20">
        <f t="shared" si="160"/>
        <v>18.281611255775452</v>
      </c>
      <c r="K2569" s="3">
        <f>COUNTIF(Expirydates!$B$2:$B$233,Analysis!A2569)</f>
        <v>0</v>
      </c>
      <c r="L2569" s="3">
        <f t="shared" si="163"/>
        <v>18.281611255775452</v>
      </c>
      <c r="M2569" s="3">
        <f>COUNTIF(Expirydates!$C$2:$C$233,Analysis!A2569)</f>
        <v>0</v>
      </c>
    </row>
    <row r="2570" spans="1:13">
      <c r="A2570" s="8">
        <v>38330</v>
      </c>
      <c r="B2570" s="3">
        <v>1977.8</v>
      </c>
      <c r="C2570" s="3">
        <v>1995.7</v>
      </c>
      <c r="D2570" s="3">
        <v>1964.5</v>
      </c>
      <c r="E2570" s="3">
        <v>1989.95</v>
      </c>
      <c r="F2570" s="3">
        <v>87016756</v>
      </c>
      <c r="G2570" s="3">
        <f t="shared" si="161"/>
        <v>18.281611255775452</v>
      </c>
      <c r="H2570" s="3">
        <f t="shared" si="162"/>
        <v>18.439595349623048</v>
      </c>
      <c r="I2570" s="3">
        <f>COUNTIF(Expirydates!$A$2:$A$233,Analysis!A2570)</f>
        <v>0</v>
      </c>
      <c r="J2570" s="20">
        <f t="shared" si="160"/>
        <v>18.439595349623048</v>
      </c>
      <c r="K2570" s="3">
        <f>COUNTIF(Expirydates!$B$2:$B$233,Analysis!A2570)</f>
        <v>0</v>
      </c>
      <c r="L2570" s="3">
        <f t="shared" si="163"/>
        <v>18.439595349623048</v>
      </c>
      <c r="M2570" s="3">
        <f>COUNTIF(Expirydates!$C$2:$C$233,Analysis!A2570)</f>
        <v>0</v>
      </c>
    </row>
    <row r="2571" spans="1:13">
      <c r="A2571" s="8">
        <v>38329</v>
      </c>
      <c r="B2571" s="3">
        <v>1994.15</v>
      </c>
      <c r="C2571" s="3">
        <v>2009.7</v>
      </c>
      <c r="D2571" s="3">
        <v>1973.15</v>
      </c>
      <c r="E2571" s="3">
        <v>1977.95</v>
      </c>
      <c r="F2571" s="3">
        <v>101909462</v>
      </c>
      <c r="G2571" s="3">
        <f t="shared" si="161"/>
        <v>18.439595349623048</v>
      </c>
      <c r="H2571" s="3">
        <f t="shared" si="162"/>
        <v>18.331060475854798</v>
      </c>
      <c r="I2571" s="3">
        <f>COUNTIF(Expirydates!$A$2:$A$233,Analysis!A2571)</f>
        <v>0</v>
      </c>
      <c r="J2571" s="20">
        <f t="shared" si="160"/>
        <v>18.331060475854798</v>
      </c>
      <c r="K2571" s="3">
        <f>COUNTIF(Expirydates!$B$2:$B$233,Analysis!A2571)</f>
        <v>0</v>
      </c>
      <c r="L2571" s="3">
        <f t="shared" si="163"/>
        <v>18.331060475854798</v>
      </c>
      <c r="M2571" s="3">
        <f>COUNTIF(Expirydates!$C$2:$C$233,Analysis!A2571)</f>
        <v>0</v>
      </c>
    </row>
    <row r="2572" spans="1:13">
      <c r="A2572" s="8">
        <v>38328</v>
      </c>
      <c r="B2572" s="3">
        <v>1990.6</v>
      </c>
      <c r="C2572" s="3">
        <v>2002.6</v>
      </c>
      <c r="D2572" s="3">
        <v>1981.15</v>
      </c>
      <c r="E2572" s="3">
        <v>1992.7</v>
      </c>
      <c r="F2572" s="3">
        <v>91427830</v>
      </c>
      <c r="G2572" s="3">
        <f t="shared" si="161"/>
        <v>18.331060475854798</v>
      </c>
      <c r="H2572" s="3">
        <f t="shared" si="162"/>
        <v>18.452340279854596</v>
      </c>
      <c r="I2572" s="3">
        <f>COUNTIF(Expirydates!$A$2:$A$233,Analysis!A2572)</f>
        <v>0</v>
      </c>
      <c r="J2572" s="20">
        <f t="shared" si="160"/>
        <v>18.452340279854596</v>
      </c>
      <c r="K2572" s="3">
        <f>COUNTIF(Expirydates!$B$2:$B$233,Analysis!A2572)</f>
        <v>0</v>
      </c>
      <c r="L2572" s="3">
        <f t="shared" si="163"/>
        <v>18.452340279854596</v>
      </c>
      <c r="M2572" s="3">
        <f>COUNTIF(Expirydates!$C$2:$C$233,Analysis!A2572)</f>
        <v>0</v>
      </c>
    </row>
    <row r="2573" spans="1:13">
      <c r="A2573" s="8">
        <v>38327</v>
      </c>
      <c r="B2573" s="3">
        <v>1996.3</v>
      </c>
      <c r="C2573" s="3">
        <v>2012.25</v>
      </c>
      <c r="D2573" s="3">
        <v>1989.95</v>
      </c>
      <c r="E2573" s="3">
        <v>1993.15</v>
      </c>
      <c r="F2573" s="3">
        <v>103216603</v>
      </c>
      <c r="G2573" s="3">
        <f t="shared" si="161"/>
        <v>18.452340279854596</v>
      </c>
      <c r="H2573" s="3">
        <f t="shared" si="162"/>
        <v>18.526208239668247</v>
      </c>
      <c r="I2573" s="3">
        <f>COUNTIF(Expirydates!$A$2:$A$233,Analysis!A2573)</f>
        <v>0</v>
      </c>
      <c r="J2573" s="20">
        <f t="shared" si="160"/>
        <v>18.526208239668247</v>
      </c>
      <c r="K2573" s="3">
        <f>COUNTIF(Expirydates!$B$2:$B$233,Analysis!A2573)</f>
        <v>0</v>
      </c>
      <c r="L2573" s="3">
        <f t="shared" si="163"/>
        <v>18.526208239668247</v>
      </c>
      <c r="M2573" s="3">
        <f>COUNTIF(Expirydates!$C$2:$C$233,Analysis!A2573)</f>
        <v>0</v>
      </c>
    </row>
    <row r="2574" spans="1:13">
      <c r="A2574" s="8">
        <v>38324</v>
      </c>
      <c r="B2574" s="3">
        <v>1991.9</v>
      </c>
      <c r="C2574" s="3">
        <v>2011.9</v>
      </c>
      <c r="D2574" s="3">
        <v>1990.3</v>
      </c>
      <c r="E2574" s="3">
        <v>1996.2</v>
      </c>
      <c r="F2574" s="3">
        <v>111129666</v>
      </c>
      <c r="G2574" s="3">
        <f t="shared" si="161"/>
        <v>18.526208239668247</v>
      </c>
      <c r="H2574" s="3">
        <f t="shared" si="162"/>
        <v>18.696381837755609</v>
      </c>
      <c r="I2574" s="3">
        <f>COUNTIF(Expirydates!$A$2:$A$233,Analysis!A2574)</f>
        <v>0</v>
      </c>
      <c r="J2574" s="20">
        <f t="shared" si="160"/>
        <v>18.696381837755609</v>
      </c>
      <c r="K2574" s="3">
        <f>COUNTIF(Expirydates!$B$2:$B$233,Analysis!A2574)</f>
        <v>0</v>
      </c>
      <c r="L2574" s="3">
        <f t="shared" si="163"/>
        <v>18.696381837755609</v>
      </c>
      <c r="M2574" s="3">
        <f>COUNTIF(Expirydates!$C$2:$C$233,Analysis!A2574)</f>
        <v>0</v>
      </c>
    </row>
    <row r="2575" spans="1:13">
      <c r="A2575" s="8">
        <v>38323</v>
      </c>
      <c r="B2575" s="3">
        <v>1962.75</v>
      </c>
      <c r="C2575" s="3">
        <v>2001.55</v>
      </c>
      <c r="D2575" s="3">
        <v>1962.75</v>
      </c>
      <c r="E2575" s="3">
        <v>1999</v>
      </c>
      <c r="F2575" s="3">
        <v>131745401</v>
      </c>
      <c r="G2575" s="3">
        <f t="shared" si="161"/>
        <v>18.696381837755609</v>
      </c>
      <c r="H2575" s="3">
        <f t="shared" si="162"/>
        <v>18.556803873872408</v>
      </c>
      <c r="I2575" s="3">
        <f>COUNTIF(Expirydates!$A$2:$A$233,Analysis!A2575)</f>
        <v>0</v>
      </c>
      <c r="J2575" s="20">
        <f t="shared" si="160"/>
        <v>18.556803873872408</v>
      </c>
      <c r="K2575" s="3">
        <f>COUNTIF(Expirydates!$B$2:$B$233,Analysis!A2575)</f>
        <v>0</v>
      </c>
      <c r="L2575" s="3">
        <f t="shared" si="163"/>
        <v>18.556803873872408</v>
      </c>
      <c r="M2575" s="3">
        <f>COUNTIF(Expirydates!$C$2:$C$233,Analysis!A2575)</f>
        <v>0</v>
      </c>
    </row>
    <row r="2576" spans="1:13">
      <c r="A2576" s="8">
        <v>38322</v>
      </c>
      <c r="B2576" s="3">
        <v>1960.75</v>
      </c>
      <c r="C2576" s="3">
        <v>1971.6</v>
      </c>
      <c r="D2576" s="3">
        <v>1944.5</v>
      </c>
      <c r="E2576" s="3">
        <v>1962.05</v>
      </c>
      <c r="F2576" s="3">
        <v>114582297</v>
      </c>
      <c r="G2576" s="3">
        <f t="shared" si="161"/>
        <v>18.556803873872408</v>
      </c>
      <c r="H2576" s="3">
        <f t="shared" si="162"/>
        <v>18.595025352658613</v>
      </c>
      <c r="I2576" s="3">
        <f>COUNTIF(Expirydates!$A$2:$A$233,Analysis!A2576)</f>
        <v>0</v>
      </c>
      <c r="J2576" s="20">
        <f t="shared" si="160"/>
        <v>18.595025352658613</v>
      </c>
      <c r="K2576" s="3">
        <f>COUNTIF(Expirydates!$B$2:$B$233,Analysis!A2576)</f>
        <v>0</v>
      </c>
      <c r="L2576" s="3">
        <f t="shared" si="163"/>
        <v>18.595025352658613</v>
      </c>
      <c r="M2576" s="3">
        <f>COUNTIF(Expirydates!$C$2:$C$233,Analysis!A2576)</f>
        <v>0</v>
      </c>
    </row>
    <row r="2577" spans="1:13">
      <c r="A2577" s="8">
        <v>38321</v>
      </c>
      <c r="B2577" s="3">
        <v>1940.25</v>
      </c>
      <c r="C2577" s="3">
        <v>1963.8</v>
      </c>
      <c r="D2577" s="3">
        <v>1940.25</v>
      </c>
      <c r="E2577" s="3">
        <v>1958.8</v>
      </c>
      <c r="F2577" s="3">
        <v>119046574</v>
      </c>
      <c r="G2577" s="3">
        <f t="shared" si="161"/>
        <v>18.595025352658613</v>
      </c>
      <c r="H2577" s="3">
        <f t="shared" si="162"/>
        <v>18.521976836019668</v>
      </c>
      <c r="I2577" s="3">
        <f>COUNTIF(Expirydates!$A$2:$A$233,Analysis!A2577)</f>
        <v>0</v>
      </c>
      <c r="J2577" s="20">
        <f t="shared" si="160"/>
        <v>18.521976836019668</v>
      </c>
      <c r="K2577" s="3">
        <f>COUNTIF(Expirydates!$B$2:$B$233,Analysis!A2577)</f>
        <v>0</v>
      </c>
      <c r="L2577" s="3">
        <f t="shared" si="163"/>
        <v>18.521976836019668</v>
      </c>
      <c r="M2577" s="3">
        <f>COUNTIF(Expirydates!$C$2:$C$233,Analysis!A2577)</f>
        <v>0</v>
      </c>
    </row>
    <row r="2578" spans="1:13">
      <c r="A2578" s="8">
        <v>38320</v>
      </c>
      <c r="B2578" s="3">
        <v>1899.3</v>
      </c>
      <c r="C2578" s="3">
        <v>1942.95</v>
      </c>
      <c r="D2578" s="3">
        <v>1894.6</v>
      </c>
      <c r="E2578" s="3">
        <v>1939.65</v>
      </c>
      <c r="F2578" s="3">
        <v>110660425</v>
      </c>
      <c r="G2578" s="3">
        <f t="shared" si="161"/>
        <v>18.521976836019668</v>
      </c>
      <c r="H2578" s="3">
        <f t="shared" si="162"/>
        <v>18.473816869782521</v>
      </c>
      <c r="I2578" s="3">
        <f>COUNTIF(Expirydates!$A$2:$A$233,Analysis!A2578)</f>
        <v>0</v>
      </c>
      <c r="J2578" s="20">
        <f t="shared" si="160"/>
        <v>18.473816869782521</v>
      </c>
      <c r="K2578" s="3">
        <f>COUNTIF(Expirydates!$B$2:$B$233,Analysis!A2578)</f>
        <v>0</v>
      </c>
      <c r="L2578" s="3">
        <f t="shared" si="163"/>
        <v>18.473816869782521</v>
      </c>
      <c r="M2578" s="3">
        <f>COUNTIF(Expirydates!$C$2:$C$233,Analysis!A2578)</f>
        <v>0</v>
      </c>
    </row>
    <row r="2579" spans="1:13">
      <c r="A2579" s="8">
        <v>38316</v>
      </c>
      <c r="B2579" s="3">
        <v>1904.25</v>
      </c>
      <c r="C2579" s="3">
        <v>1915.8</v>
      </c>
      <c r="D2579" s="3">
        <v>1892.6</v>
      </c>
      <c r="E2579" s="3">
        <v>1901.05</v>
      </c>
      <c r="F2579" s="3">
        <v>105457319</v>
      </c>
      <c r="G2579" s="3">
        <f t="shared" si="161"/>
        <v>18.473816869782521</v>
      </c>
      <c r="H2579" s="3">
        <f t="shared" si="162"/>
        <v>18.000081079033627</v>
      </c>
      <c r="I2579" s="3">
        <f>COUNTIF(Expirydates!$A$2:$A$233,Analysis!A2579)</f>
        <v>1</v>
      </c>
      <c r="J2579" s="20">
        <f t="shared" si="160"/>
        <v>18.000081079033627</v>
      </c>
      <c r="K2579" s="3">
        <f>COUNTIF(Expirydates!$B$2:$B$233,Analysis!A2579)</f>
        <v>0</v>
      </c>
      <c r="L2579" s="3">
        <f t="shared" si="163"/>
        <v>18.000081079033627</v>
      </c>
      <c r="M2579" s="3">
        <f>COUNTIF(Expirydates!$C$2:$C$233,Analysis!A2579)</f>
        <v>0</v>
      </c>
    </row>
    <row r="2580" spans="1:13">
      <c r="A2580" s="8">
        <v>38315</v>
      </c>
      <c r="B2580" s="3">
        <v>1893.15</v>
      </c>
      <c r="C2580" s="3">
        <v>1907.35</v>
      </c>
      <c r="D2580" s="3">
        <v>1889.85</v>
      </c>
      <c r="E2580" s="3">
        <v>1904.05</v>
      </c>
      <c r="F2580" s="3">
        <v>65665293</v>
      </c>
      <c r="G2580" s="3">
        <f t="shared" si="161"/>
        <v>18.000081079033627</v>
      </c>
      <c r="H2580" s="3">
        <f t="shared" si="162"/>
        <v>18.223836465078598</v>
      </c>
      <c r="I2580" s="3">
        <f>COUNTIF(Expirydates!$A$2:$A$233,Analysis!A2580)</f>
        <v>0</v>
      </c>
      <c r="J2580" s="20">
        <f t="shared" si="160"/>
        <v>18.223836465078598</v>
      </c>
      <c r="K2580" s="3">
        <f>COUNTIF(Expirydates!$B$2:$B$233,Analysis!A2580)</f>
        <v>0</v>
      </c>
      <c r="L2580" s="3">
        <f t="shared" si="163"/>
        <v>18.223836465078598</v>
      </c>
      <c r="M2580" s="3">
        <f>COUNTIF(Expirydates!$C$2:$C$233,Analysis!A2580)</f>
        <v>0</v>
      </c>
    </row>
    <row r="2581" spans="1:13">
      <c r="A2581" s="8">
        <v>38314</v>
      </c>
      <c r="B2581" s="3">
        <v>1873.35</v>
      </c>
      <c r="C2581" s="3">
        <v>1900.05</v>
      </c>
      <c r="D2581" s="3">
        <v>1873.35</v>
      </c>
      <c r="E2581" s="3">
        <v>1892.6</v>
      </c>
      <c r="F2581" s="3">
        <v>82131852</v>
      </c>
      <c r="G2581" s="3">
        <f t="shared" si="161"/>
        <v>18.223836465078598</v>
      </c>
      <c r="H2581" s="3">
        <f t="shared" si="162"/>
        <v>18.109724503774814</v>
      </c>
      <c r="I2581" s="3">
        <f>COUNTIF(Expirydates!$A$2:$A$233,Analysis!A2581)</f>
        <v>0</v>
      </c>
      <c r="J2581" s="20">
        <f t="shared" si="160"/>
        <v>18.109724503774814</v>
      </c>
      <c r="K2581" s="3">
        <f>COUNTIF(Expirydates!$B$2:$B$233,Analysis!A2581)</f>
        <v>0</v>
      </c>
      <c r="L2581" s="3">
        <f t="shared" si="163"/>
        <v>18.109724503774814</v>
      </c>
      <c r="M2581" s="3">
        <f>COUNTIF(Expirydates!$C$2:$C$233,Analysis!A2581)</f>
        <v>0</v>
      </c>
    </row>
    <row r="2582" spans="1:13">
      <c r="A2582" s="8">
        <v>38313</v>
      </c>
      <c r="B2582" s="3">
        <v>1872.55</v>
      </c>
      <c r="C2582" s="3">
        <v>1878.05</v>
      </c>
      <c r="D2582" s="3">
        <v>1845.1</v>
      </c>
      <c r="E2582" s="3">
        <v>1873.35</v>
      </c>
      <c r="F2582" s="3">
        <v>73274594</v>
      </c>
      <c r="G2582" s="3">
        <f t="shared" si="161"/>
        <v>18.109724503774814</v>
      </c>
      <c r="H2582" s="3">
        <f t="shared" si="162"/>
        <v>18.234989564350759</v>
      </c>
      <c r="I2582" s="3">
        <f>COUNTIF(Expirydates!$A$2:$A$233,Analysis!A2582)</f>
        <v>0</v>
      </c>
      <c r="J2582" s="20">
        <f t="shared" si="160"/>
        <v>18.234989564350759</v>
      </c>
      <c r="K2582" s="3">
        <f>COUNTIF(Expirydates!$B$2:$B$233,Analysis!A2582)</f>
        <v>0</v>
      </c>
      <c r="L2582" s="3">
        <f t="shared" si="163"/>
        <v>18.234989564350759</v>
      </c>
      <c r="M2582" s="3">
        <f>COUNTIF(Expirydates!$C$2:$C$233,Analysis!A2582)</f>
        <v>0</v>
      </c>
    </row>
    <row r="2583" spans="1:13">
      <c r="A2583" s="8">
        <v>38310</v>
      </c>
      <c r="B2583" s="3">
        <v>1891.95</v>
      </c>
      <c r="C2583" s="3">
        <v>1898.15</v>
      </c>
      <c r="D2583" s="3">
        <v>1869.35</v>
      </c>
      <c r="E2583" s="3">
        <v>1872.35</v>
      </c>
      <c r="F2583" s="3">
        <v>83053004</v>
      </c>
      <c r="G2583" s="3">
        <f t="shared" si="161"/>
        <v>18.234989564350759</v>
      </c>
      <c r="H2583" s="3">
        <f t="shared" si="162"/>
        <v>18.327382584676535</v>
      </c>
      <c r="I2583" s="3">
        <f>COUNTIF(Expirydates!$A$2:$A$233,Analysis!A2583)</f>
        <v>0</v>
      </c>
      <c r="J2583" s="20">
        <f t="shared" si="160"/>
        <v>18.327382584676535</v>
      </c>
      <c r="K2583" s="3">
        <f>COUNTIF(Expirydates!$B$2:$B$233,Analysis!A2583)</f>
        <v>0</v>
      </c>
      <c r="L2583" s="3">
        <f t="shared" si="163"/>
        <v>18.327382584676535</v>
      </c>
      <c r="M2583" s="3">
        <f>COUNTIF(Expirydates!$C$2:$C$233,Analysis!A2583)</f>
        <v>0</v>
      </c>
    </row>
    <row r="2584" spans="1:13">
      <c r="A2584" s="8">
        <v>38309</v>
      </c>
      <c r="B2584" s="3">
        <v>1890.45</v>
      </c>
      <c r="C2584" s="3">
        <v>1895.3</v>
      </c>
      <c r="D2584" s="3">
        <v>1880.8</v>
      </c>
      <c r="E2584" s="3">
        <v>1892.05</v>
      </c>
      <c r="F2584" s="3">
        <v>91092186</v>
      </c>
      <c r="G2584" s="3">
        <f t="shared" si="161"/>
        <v>18.327382584676535</v>
      </c>
      <c r="H2584" s="3">
        <f t="shared" si="162"/>
        <v>18.167750297760463</v>
      </c>
      <c r="I2584" s="3">
        <f>COUNTIF(Expirydates!$A$2:$A$233,Analysis!A2584)</f>
        <v>0</v>
      </c>
      <c r="J2584" s="20">
        <f t="shared" si="160"/>
        <v>18.167750297760463</v>
      </c>
      <c r="K2584" s="3">
        <f>COUNTIF(Expirydates!$B$2:$B$233,Analysis!A2584)</f>
        <v>0</v>
      </c>
      <c r="L2584" s="3">
        <f t="shared" si="163"/>
        <v>18.167750297760463</v>
      </c>
      <c r="M2584" s="3">
        <f>COUNTIF(Expirydates!$C$2:$C$233,Analysis!A2584)</f>
        <v>1</v>
      </c>
    </row>
    <row r="2585" spans="1:13">
      <c r="A2585" s="8">
        <v>38308</v>
      </c>
      <c r="B2585" s="3">
        <v>1879.05</v>
      </c>
      <c r="C2585" s="3">
        <v>1892.15</v>
      </c>
      <c r="D2585" s="3">
        <v>1874.35</v>
      </c>
      <c r="E2585" s="3">
        <v>1888.65</v>
      </c>
      <c r="F2585" s="3">
        <v>77652189</v>
      </c>
      <c r="G2585" s="3">
        <f t="shared" si="161"/>
        <v>18.167750297760463</v>
      </c>
      <c r="H2585" s="3">
        <f t="shared" si="162"/>
        <v>18.043760249212745</v>
      </c>
      <c r="I2585" s="3">
        <f>COUNTIF(Expirydates!$A$2:$A$233,Analysis!A2585)</f>
        <v>0</v>
      </c>
      <c r="J2585" s="20">
        <f t="shared" si="160"/>
        <v>18.043760249212745</v>
      </c>
      <c r="K2585" s="3">
        <f>COUNTIF(Expirydates!$B$2:$B$233,Analysis!A2585)</f>
        <v>0</v>
      </c>
      <c r="L2585" s="3">
        <f t="shared" si="163"/>
        <v>18.043760249212745</v>
      </c>
      <c r="M2585" s="3">
        <f>COUNTIF(Expirydates!$C$2:$C$233,Analysis!A2585)</f>
        <v>0</v>
      </c>
    </row>
    <row r="2586" spans="1:13">
      <c r="A2586" s="8">
        <v>38307</v>
      </c>
      <c r="B2586" s="3">
        <v>1872.8</v>
      </c>
      <c r="C2586" s="3">
        <v>1881.4</v>
      </c>
      <c r="D2586" s="3">
        <v>1862.8</v>
      </c>
      <c r="E2586" s="3">
        <v>1879</v>
      </c>
      <c r="F2586" s="3">
        <v>68597061</v>
      </c>
      <c r="G2586" s="3">
        <f t="shared" si="161"/>
        <v>18.043760249212745</v>
      </c>
      <c r="H2586" s="3">
        <f t="shared" si="162"/>
        <v>16.879896732227781</v>
      </c>
      <c r="I2586" s="3">
        <f>COUNTIF(Expirydates!$A$2:$A$233,Analysis!A2586)</f>
        <v>0</v>
      </c>
      <c r="J2586" s="20">
        <f t="shared" si="160"/>
        <v>16.879896732227781</v>
      </c>
      <c r="K2586" s="3">
        <f>COUNTIF(Expirydates!$B$2:$B$233,Analysis!A2586)</f>
        <v>0</v>
      </c>
      <c r="L2586" s="3">
        <f t="shared" si="163"/>
        <v>16.879896732227781</v>
      </c>
      <c r="M2586" s="3">
        <f>COUNTIF(Expirydates!$C$2:$C$233,Analysis!A2586)</f>
        <v>0</v>
      </c>
    </row>
    <row r="2587" spans="1:13">
      <c r="A2587" s="8">
        <v>38303</v>
      </c>
      <c r="B2587" s="3">
        <v>1871.9</v>
      </c>
      <c r="C2587" s="3">
        <v>1885.05</v>
      </c>
      <c r="D2587" s="3">
        <v>1866.75</v>
      </c>
      <c r="E2587" s="3">
        <v>1872.95</v>
      </c>
      <c r="F2587" s="3">
        <v>21421309</v>
      </c>
      <c r="G2587" s="3">
        <f t="shared" si="161"/>
        <v>16.879896732227781</v>
      </c>
      <c r="H2587" s="3">
        <f t="shared" si="162"/>
        <v>17.890810432581326</v>
      </c>
      <c r="I2587" s="3">
        <f>COUNTIF(Expirydates!$A$2:$A$233,Analysis!A2587)</f>
        <v>0</v>
      </c>
      <c r="J2587" s="20">
        <f t="shared" si="160"/>
        <v>17.890810432581326</v>
      </c>
      <c r="K2587" s="3">
        <f>COUNTIF(Expirydates!$B$2:$B$233,Analysis!A2587)</f>
        <v>0</v>
      </c>
      <c r="L2587" s="3">
        <f t="shared" si="163"/>
        <v>17.890810432581326</v>
      </c>
      <c r="M2587" s="3">
        <f>COUNTIF(Expirydates!$C$2:$C$233,Analysis!A2587)</f>
        <v>0</v>
      </c>
    </row>
    <row r="2588" spans="1:13">
      <c r="A2588" s="8">
        <v>38302</v>
      </c>
      <c r="B2588" s="3">
        <v>1876.45</v>
      </c>
      <c r="C2588" s="3">
        <v>1884.65</v>
      </c>
      <c r="D2588" s="3">
        <v>1866.95</v>
      </c>
      <c r="E2588" s="3">
        <v>1870.55</v>
      </c>
      <c r="F2588" s="3">
        <v>58868131</v>
      </c>
      <c r="G2588" s="3">
        <f t="shared" si="161"/>
        <v>17.890810432581326</v>
      </c>
      <c r="H2588" s="3">
        <f t="shared" si="162"/>
        <v>18.088199166049961</v>
      </c>
      <c r="I2588" s="3">
        <f>COUNTIF(Expirydates!$A$2:$A$233,Analysis!A2588)</f>
        <v>0</v>
      </c>
      <c r="J2588" s="20">
        <f t="shared" si="160"/>
        <v>18.088199166049961</v>
      </c>
      <c r="K2588" s="3">
        <f>COUNTIF(Expirydates!$B$2:$B$233,Analysis!A2588)</f>
        <v>0</v>
      </c>
      <c r="L2588" s="3">
        <f t="shared" si="163"/>
        <v>18.088199166049961</v>
      </c>
      <c r="M2588" s="3">
        <f>COUNTIF(Expirydates!$C$2:$C$233,Analysis!A2588)</f>
        <v>0</v>
      </c>
    </row>
    <row r="2589" spans="1:13">
      <c r="A2589" s="8">
        <v>38301</v>
      </c>
      <c r="B2589" s="3">
        <v>1859.65</v>
      </c>
      <c r="C2589" s="3">
        <v>1878.2</v>
      </c>
      <c r="D2589" s="3">
        <v>1857.7</v>
      </c>
      <c r="E2589" s="3">
        <v>1876.1</v>
      </c>
      <c r="F2589" s="3">
        <v>71714188</v>
      </c>
      <c r="G2589" s="3">
        <f t="shared" si="161"/>
        <v>18.088199166049961</v>
      </c>
      <c r="H2589" s="3">
        <f t="shared" si="162"/>
        <v>17.963403312047344</v>
      </c>
      <c r="I2589" s="3">
        <f>COUNTIF(Expirydates!$A$2:$A$233,Analysis!A2589)</f>
        <v>0</v>
      </c>
      <c r="J2589" s="20">
        <f t="shared" si="160"/>
        <v>17.963403312047344</v>
      </c>
      <c r="K2589" s="3">
        <f>COUNTIF(Expirydates!$B$2:$B$233,Analysis!A2589)</f>
        <v>0</v>
      </c>
      <c r="L2589" s="3">
        <f t="shared" si="163"/>
        <v>17.963403312047344</v>
      </c>
      <c r="M2589" s="3">
        <f>COUNTIF(Expirydates!$C$2:$C$233,Analysis!A2589)</f>
        <v>0</v>
      </c>
    </row>
    <row r="2590" spans="1:13">
      <c r="A2590" s="8">
        <v>38300</v>
      </c>
      <c r="B2590" s="3">
        <v>1863.55</v>
      </c>
      <c r="C2590" s="3">
        <v>1869.45</v>
      </c>
      <c r="D2590" s="3">
        <v>1853.45</v>
      </c>
      <c r="E2590" s="3">
        <v>1858.75</v>
      </c>
      <c r="F2590" s="3">
        <v>63300470</v>
      </c>
      <c r="G2590" s="3">
        <f t="shared" si="161"/>
        <v>17.963403312047344</v>
      </c>
      <c r="H2590" s="3">
        <f t="shared" si="162"/>
        <v>17.958957997360759</v>
      </c>
      <c r="I2590" s="3">
        <f>COUNTIF(Expirydates!$A$2:$A$233,Analysis!A2590)</f>
        <v>0</v>
      </c>
      <c r="J2590" s="20">
        <f t="shared" si="160"/>
        <v>17.958957997360759</v>
      </c>
      <c r="K2590" s="3">
        <f>COUNTIF(Expirydates!$B$2:$B$233,Analysis!A2590)</f>
        <v>0</v>
      </c>
      <c r="L2590" s="3">
        <f t="shared" si="163"/>
        <v>17.958957997360759</v>
      </c>
      <c r="M2590" s="3">
        <f>COUNTIF(Expirydates!$C$2:$C$233,Analysis!A2590)</f>
        <v>0</v>
      </c>
    </row>
    <row r="2591" spans="1:13">
      <c r="A2591" s="8">
        <v>38299</v>
      </c>
      <c r="B2591" s="3">
        <v>1852.45</v>
      </c>
      <c r="C2591" s="3">
        <v>1871.05</v>
      </c>
      <c r="D2591" s="3">
        <v>1852.45</v>
      </c>
      <c r="E2591" s="3">
        <v>1862.8</v>
      </c>
      <c r="F2591" s="3">
        <v>63019704</v>
      </c>
      <c r="G2591" s="3">
        <f t="shared" si="161"/>
        <v>17.958957997360759</v>
      </c>
      <c r="H2591" s="3">
        <f t="shared" si="162"/>
        <v>17.96850538640172</v>
      </c>
      <c r="I2591" s="3">
        <f>COUNTIF(Expirydates!$A$2:$A$233,Analysis!A2591)</f>
        <v>0</v>
      </c>
      <c r="J2591" s="20">
        <f t="shared" si="160"/>
        <v>17.96850538640172</v>
      </c>
      <c r="K2591" s="3">
        <f>COUNTIF(Expirydates!$B$2:$B$233,Analysis!A2591)</f>
        <v>0</v>
      </c>
      <c r="L2591" s="3">
        <f t="shared" si="163"/>
        <v>17.96850538640172</v>
      </c>
      <c r="M2591" s="3">
        <f>COUNTIF(Expirydates!$C$2:$C$233,Analysis!A2591)</f>
        <v>0</v>
      </c>
    </row>
    <row r="2592" spans="1:13">
      <c r="A2592" s="8">
        <v>38296</v>
      </c>
      <c r="B2592" s="3">
        <v>1836.05</v>
      </c>
      <c r="C2592" s="3">
        <v>1854.4</v>
      </c>
      <c r="D2592" s="3">
        <v>1836</v>
      </c>
      <c r="E2592" s="3">
        <v>1852.3</v>
      </c>
      <c r="F2592" s="3">
        <v>63624259</v>
      </c>
      <c r="G2592" s="3">
        <f t="shared" si="161"/>
        <v>17.96850538640172</v>
      </c>
      <c r="H2592" s="3">
        <f t="shared" si="162"/>
        <v>18.258467332485086</v>
      </c>
      <c r="I2592" s="3">
        <f>COUNTIF(Expirydates!$A$2:$A$233,Analysis!A2592)</f>
        <v>0</v>
      </c>
      <c r="J2592" s="20">
        <f t="shared" si="160"/>
        <v>18.258467332485086</v>
      </c>
      <c r="K2592" s="3">
        <f>COUNTIF(Expirydates!$B$2:$B$233,Analysis!A2592)</f>
        <v>0</v>
      </c>
      <c r="L2592" s="3">
        <f t="shared" si="163"/>
        <v>18.258467332485086</v>
      </c>
      <c r="M2592" s="3">
        <f>COUNTIF(Expirydates!$C$2:$C$233,Analysis!A2592)</f>
        <v>0</v>
      </c>
    </row>
    <row r="2593" spans="1:13">
      <c r="A2593" s="8">
        <v>38295</v>
      </c>
      <c r="B2593" s="3">
        <v>1837.8</v>
      </c>
      <c r="C2593" s="3">
        <v>1853.05</v>
      </c>
      <c r="D2593" s="3">
        <v>1830.5</v>
      </c>
      <c r="E2593" s="3">
        <v>1834.85</v>
      </c>
      <c r="F2593" s="3">
        <v>85025973</v>
      </c>
      <c r="G2593" s="3">
        <f t="shared" si="161"/>
        <v>18.258467332485086</v>
      </c>
      <c r="H2593" s="3">
        <f t="shared" si="162"/>
        <v>18.272388915819072</v>
      </c>
      <c r="I2593" s="3">
        <f>COUNTIF(Expirydates!$A$2:$A$233,Analysis!A2593)</f>
        <v>0</v>
      </c>
      <c r="J2593" s="20">
        <f t="shared" si="160"/>
        <v>18.272388915819072</v>
      </c>
      <c r="K2593" s="3">
        <f>COUNTIF(Expirydates!$B$2:$B$233,Analysis!A2593)</f>
        <v>0</v>
      </c>
      <c r="L2593" s="3">
        <f t="shared" si="163"/>
        <v>18.272388915819072</v>
      </c>
      <c r="M2593" s="3">
        <f>COUNTIF(Expirydates!$C$2:$C$233,Analysis!A2593)</f>
        <v>0</v>
      </c>
    </row>
    <row r="2594" spans="1:13">
      <c r="A2594" s="8">
        <v>38294</v>
      </c>
      <c r="B2594" s="3">
        <v>1814.15</v>
      </c>
      <c r="C2594" s="3">
        <v>1838.4</v>
      </c>
      <c r="D2594" s="3">
        <v>1814.15</v>
      </c>
      <c r="E2594" s="3">
        <v>1837.4</v>
      </c>
      <c r="F2594" s="3">
        <v>86217947</v>
      </c>
      <c r="G2594" s="3">
        <f t="shared" si="161"/>
        <v>18.272388915819072</v>
      </c>
      <c r="H2594" s="3">
        <f t="shared" si="162"/>
        <v>18.150032488785481</v>
      </c>
      <c r="I2594" s="3">
        <f>COUNTIF(Expirydates!$A$2:$A$233,Analysis!A2594)</f>
        <v>0</v>
      </c>
      <c r="J2594" s="20">
        <f t="shared" si="160"/>
        <v>18.150032488785481</v>
      </c>
      <c r="K2594" s="3">
        <f>COUNTIF(Expirydates!$B$2:$B$233,Analysis!A2594)</f>
        <v>0</v>
      </c>
      <c r="L2594" s="3">
        <f t="shared" si="163"/>
        <v>18.150032488785481</v>
      </c>
      <c r="M2594" s="3">
        <f>COUNTIF(Expirydates!$C$2:$C$233,Analysis!A2594)</f>
        <v>0</v>
      </c>
    </row>
    <row r="2595" spans="1:13">
      <c r="A2595" s="8">
        <v>38293</v>
      </c>
      <c r="B2595" s="3">
        <v>1798.3</v>
      </c>
      <c r="C2595" s="3">
        <v>1817.1</v>
      </c>
      <c r="D2595" s="3">
        <v>1798.3</v>
      </c>
      <c r="E2595" s="3">
        <v>1813.7</v>
      </c>
      <c r="F2595" s="3">
        <v>76288479</v>
      </c>
      <c r="G2595" s="3">
        <f t="shared" si="161"/>
        <v>18.150032488785481</v>
      </c>
      <c r="H2595" s="3">
        <f t="shared" si="162"/>
        <v>18.185113195919758</v>
      </c>
      <c r="I2595" s="3">
        <f>COUNTIF(Expirydates!$A$2:$A$233,Analysis!A2595)</f>
        <v>0</v>
      </c>
      <c r="J2595" s="20">
        <f t="shared" si="160"/>
        <v>18.185113195919758</v>
      </c>
      <c r="K2595" s="3">
        <f>COUNTIF(Expirydates!$B$2:$B$233,Analysis!A2595)</f>
        <v>0</v>
      </c>
      <c r="L2595" s="3">
        <f t="shared" si="163"/>
        <v>18.185113195919758</v>
      </c>
      <c r="M2595" s="3">
        <f>COUNTIF(Expirydates!$C$2:$C$233,Analysis!A2595)</f>
        <v>0</v>
      </c>
    </row>
    <row r="2596" spans="1:13">
      <c r="A2596" s="8">
        <v>38292</v>
      </c>
      <c r="B2596" s="3">
        <v>1787.3</v>
      </c>
      <c r="C2596" s="3">
        <v>1800.25</v>
      </c>
      <c r="D2596" s="3">
        <v>1776.7</v>
      </c>
      <c r="E2596" s="3">
        <v>1797.75</v>
      </c>
      <c r="F2596" s="3">
        <v>79012229</v>
      </c>
      <c r="G2596" s="3">
        <f t="shared" si="161"/>
        <v>18.185113195919758</v>
      </c>
      <c r="H2596" s="3">
        <f t="shared" si="162"/>
        <v>18.644684485197114</v>
      </c>
      <c r="I2596" s="3">
        <f>COUNTIF(Expirydates!$A$2:$A$233,Analysis!A2596)</f>
        <v>0</v>
      </c>
      <c r="J2596" s="20">
        <f t="shared" si="160"/>
        <v>18.644684485197114</v>
      </c>
      <c r="K2596" s="3">
        <f>COUNTIF(Expirydates!$B$2:$B$233,Analysis!A2596)</f>
        <v>0</v>
      </c>
      <c r="L2596" s="3">
        <f t="shared" si="163"/>
        <v>18.644684485197114</v>
      </c>
      <c r="M2596" s="3">
        <f>COUNTIF(Expirydates!$C$2:$C$233,Analysis!A2596)</f>
        <v>0</v>
      </c>
    </row>
    <row r="2597" spans="1:13">
      <c r="A2597" s="8">
        <v>38289</v>
      </c>
      <c r="B2597" s="3">
        <v>1800.85</v>
      </c>
      <c r="C2597" s="3">
        <v>1808.85</v>
      </c>
      <c r="D2597" s="3">
        <v>1783.1</v>
      </c>
      <c r="E2597" s="3">
        <v>1786.9</v>
      </c>
      <c r="F2597" s="3">
        <v>125107570</v>
      </c>
      <c r="G2597" s="3">
        <f t="shared" si="161"/>
        <v>18.644684485197114</v>
      </c>
      <c r="H2597" s="3">
        <f t="shared" si="162"/>
        <v>18.543412518819171</v>
      </c>
      <c r="I2597" s="3">
        <f>COUNTIF(Expirydates!$A$2:$A$233,Analysis!A2597)</f>
        <v>0</v>
      </c>
      <c r="J2597" s="20">
        <f t="shared" si="160"/>
        <v>18.543412518819171</v>
      </c>
      <c r="K2597" s="3">
        <f>COUNTIF(Expirydates!$B$2:$B$233,Analysis!A2597)</f>
        <v>1</v>
      </c>
      <c r="L2597" s="3">
        <f t="shared" si="163"/>
        <v>18.543412518819171</v>
      </c>
      <c r="M2597" s="3">
        <f>COUNTIF(Expirydates!$C$2:$C$233,Analysis!A2597)</f>
        <v>0</v>
      </c>
    </row>
    <row r="2598" spans="1:13">
      <c r="A2598" s="8">
        <v>38288</v>
      </c>
      <c r="B2598" s="3">
        <v>1783.9</v>
      </c>
      <c r="C2598" s="3">
        <v>1808.15</v>
      </c>
      <c r="D2598" s="3">
        <v>1783.9</v>
      </c>
      <c r="E2598" s="3">
        <v>1800.1</v>
      </c>
      <c r="F2598" s="3">
        <v>113058113</v>
      </c>
      <c r="G2598" s="3">
        <f t="shared" si="161"/>
        <v>18.543412518819171</v>
      </c>
      <c r="H2598" s="3">
        <f t="shared" si="162"/>
        <v>18.287395206817191</v>
      </c>
      <c r="I2598" s="3">
        <f>COUNTIF(Expirydates!$A$2:$A$233,Analysis!A2598)</f>
        <v>1</v>
      </c>
      <c r="J2598" s="20">
        <f t="shared" si="160"/>
        <v>18.287395206817191</v>
      </c>
      <c r="K2598" s="3">
        <f>COUNTIF(Expirydates!$B$2:$B$233,Analysis!A2598)</f>
        <v>0</v>
      </c>
      <c r="L2598" s="3">
        <f t="shared" si="163"/>
        <v>18.287395206817191</v>
      </c>
      <c r="M2598" s="3">
        <f>COUNTIF(Expirydates!$C$2:$C$233,Analysis!A2598)</f>
        <v>0</v>
      </c>
    </row>
    <row r="2599" spans="1:13">
      <c r="A2599" s="8">
        <v>38287</v>
      </c>
      <c r="B2599" s="3">
        <v>1781.15</v>
      </c>
      <c r="C2599" s="3">
        <v>1797.55</v>
      </c>
      <c r="D2599" s="3">
        <v>1774.2</v>
      </c>
      <c r="E2599" s="3">
        <v>1783.85</v>
      </c>
      <c r="F2599" s="3">
        <v>87521515</v>
      </c>
      <c r="G2599" s="3">
        <f t="shared" si="161"/>
        <v>18.287395206817191</v>
      </c>
      <c r="H2599" s="3">
        <f t="shared" si="162"/>
        <v>18.417940914043886</v>
      </c>
      <c r="I2599" s="3">
        <f>COUNTIF(Expirydates!$A$2:$A$233,Analysis!A2599)</f>
        <v>0</v>
      </c>
      <c r="J2599" s="20">
        <f t="shared" si="160"/>
        <v>18.417940914043886</v>
      </c>
      <c r="K2599" s="3">
        <f>COUNTIF(Expirydates!$B$2:$B$233,Analysis!A2599)</f>
        <v>0</v>
      </c>
      <c r="L2599" s="3">
        <f t="shared" si="163"/>
        <v>18.417940914043886</v>
      </c>
      <c r="M2599" s="3">
        <f>COUNTIF(Expirydates!$C$2:$C$233,Analysis!A2599)</f>
        <v>0</v>
      </c>
    </row>
    <row r="2600" spans="1:13">
      <c r="A2600" s="8">
        <v>38286</v>
      </c>
      <c r="B2600" s="3">
        <v>1777.85</v>
      </c>
      <c r="C2600" s="3">
        <v>1782.1</v>
      </c>
      <c r="D2600" s="3">
        <v>1750.3</v>
      </c>
      <c r="E2600" s="3">
        <v>1781.05</v>
      </c>
      <c r="F2600" s="3">
        <v>99726392</v>
      </c>
      <c r="G2600" s="3">
        <f t="shared" si="161"/>
        <v>18.417940914043886</v>
      </c>
      <c r="H2600" s="3">
        <f t="shared" si="162"/>
        <v>18.173317294550674</v>
      </c>
      <c r="I2600" s="3">
        <f>COUNTIF(Expirydates!$A$2:$A$233,Analysis!A2600)</f>
        <v>0</v>
      </c>
      <c r="J2600" s="20">
        <f t="shared" si="160"/>
        <v>18.173317294550674</v>
      </c>
      <c r="K2600" s="3">
        <f>COUNTIF(Expirydates!$B$2:$B$233,Analysis!A2600)</f>
        <v>0</v>
      </c>
      <c r="L2600" s="3">
        <f t="shared" si="163"/>
        <v>18.173317294550674</v>
      </c>
      <c r="M2600" s="3">
        <f>COUNTIF(Expirydates!$C$2:$C$233,Analysis!A2600)</f>
        <v>0</v>
      </c>
    </row>
    <row r="2601" spans="1:13">
      <c r="A2601" s="8">
        <v>38285</v>
      </c>
      <c r="B2601" s="3">
        <v>1780</v>
      </c>
      <c r="C2601" s="3">
        <v>1783.55</v>
      </c>
      <c r="D2601" s="3">
        <v>1753.5</v>
      </c>
      <c r="E2601" s="3">
        <v>1757.25</v>
      </c>
      <c r="F2601" s="3">
        <v>78085684</v>
      </c>
      <c r="G2601" s="3">
        <f t="shared" si="161"/>
        <v>18.173317294550674</v>
      </c>
      <c r="H2601" s="3">
        <f t="shared" si="162"/>
        <v>18.051790221279827</v>
      </c>
      <c r="I2601" s="3">
        <f>COUNTIF(Expirydates!$A$2:$A$233,Analysis!A2601)</f>
        <v>0</v>
      </c>
      <c r="J2601" s="20">
        <f t="shared" si="160"/>
        <v>18.051790221279827</v>
      </c>
      <c r="K2601" s="3">
        <f>COUNTIF(Expirydates!$B$2:$B$233,Analysis!A2601)</f>
        <v>0</v>
      </c>
      <c r="L2601" s="3">
        <f t="shared" si="163"/>
        <v>18.051790221279827</v>
      </c>
      <c r="M2601" s="3">
        <f>COUNTIF(Expirydates!$C$2:$C$233,Analysis!A2601)</f>
        <v>0</v>
      </c>
    </row>
    <row r="2602" spans="1:13">
      <c r="A2602" s="8">
        <v>38281</v>
      </c>
      <c r="B2602" s="3">
        <v>1790.35</v>
      </c>
      <c r="C2602" s="3">
        <v>1795.4</v>
      </c>
      <c r="D2602" s="3">
        <v>1772.4</v>
      </c>
      <c r="E2602" s="3">
        <v>1779.75</v>
      </c>
      <c r="F2602" s="3">
        <v>69150111</v>
      </c>
      <c r="G2602" s="3">
        <f t="shared" si="161"/>
        <v>18.051790221279827</v>
      </c>
      <c r="H2602" s="3">
        <f t="shared" si="162"/>
        <v>18.203561199321111</v>
      </c>
      <c r="I2602" s="3">
        <f>COUNTIF(Expirydates!$A$2:$A$233,Analysis!A2602)</f>
        <v>0</v>
      </c>
      <c r="J2602" s="20">
        <f t="shared" si="160"/>
        <v>18.203561199321111</v>
      </c>
      <c r="K2602" s="3">
        <f>COUNTIF(Expirydates!$B$2:$B$233,Analysis!A2602)</f>
        <v>0</v>
      </c>
      <c r="L2602" s="3">
        <f t="shared" si="163"/>
        <v>18.203561199321111</v>
      </c>
      <c r="M2602" s="3">
        <f>COUNTIF(Expirydates!$C$2:$C$233,Analysis!A2602)</f>
        <v>1</v>
      </c>
    </row>
    <row r="2603" spans="1:13">
      <c r="A2603" s="8">
        <v>38280</v>
      </c>
      <c r="B2603" s="3">
        <v>1808.6</v>
      </c>
      <c r="C2603" s="3">
        <v>1815.2</v>
      </c>
      <c r="D2603" s="3">
        <v>1785.45</v>
      </c>
      <c r="E2603" s="3">
        <v>1790.05</v>
      </c>
      <c r="F2603" s="3">
        <v>80483375</v>
      </c>
      <c r="G2603" s="3">
        <f t="shared" si="161"/>
        <v>18.203561199321111</v>
      </c>
      <c r="H2603" s="3">
        <f t="shared" si="162"/>
        <v>18.116229505006398</v>
      </c>
      <c r="I2603" s="3">
        <f>COUNTIF(Expirydates!$A$2:$A$233,Analysis!A2603)</f>
        <v>0</v>
      </c>
      <c r="J2603" s="20">
        <f t="shared" si="160"/>
        <v>18.116229505006398</v>
      </c>
      <c r="K2603" s="3">
        <f>COUNTIF(Expirydates!$B$2:$B$233,Analysis!A2603)</f>
        <v>0</v>
      </c>
      <c r="L2603" s="3">
        <f t="shared" si="163"/>
        <v>18.116229505006398</v>
      </c>
      <c r="M2603" s="3">
        <f>COUNTIF(Expirydates!$C$2:$C$233,Analysis!A2603)</f>
        <v>0</v>
      </c>
    </row>
    <row r="2604" spans="1:13">
      <c r="A2604" s="8">
        <v>38279</v>
      </c>
      <c r="B2604" s="3">
        <v>1787.2</v>
      </c>
      <c r="C2604" s="3">
        <v>1813.9</v>
      </c>
      <c r="D2604" s="3">
        <v>1787.2</v>
      </c>
      <c r="E2604" s="3">
        <v>1808.4</v>
      </c>
      <c r="F2604" s="3">
        <v>73752799</v>
      </c>
      <c r="G2604" s="3">
        <f t="shared" si="161"/>
        <v>18.116229505006398</v>
      </c>
      <c r="H2604" s="3">
        <f t="shared" si="162"/>
        <v>17.979727982145889</v>
      </c>
      <c r="I2604" s="3">
        <f>COUNTIF(Expirydates!$A$2:$A$233,Analysis!A2604)</f>
        <v>0</v>
      </c>
      <c r="J2604" s="20">
        <f t="shared" si="160"/>
        <v>17.979727982145889</v>
      </c>
      <c r="K2604" s="3">
        <f>COUNTIF(Expirydates!$B$2:$B$233,Analysis!A2604)</f>
        <v>0</v>
      </c>
      <c r="L2604" s="3">
        <f t="shared" si="163"/>
        <v>17.979727982145889</v>
      </c>
      <c r="M2604" s="3">
        <f>COUNTIF(Expirydates!$C$2:$C$233,Analysis!A2604)</f>
        <v>0</v>
      </c>
    </row>
    <row r="2605" spans="1:13">
      <c r="A2605" s="8">
        <v>38278</v>
      </c>
      <c r="B2605" s="3">
        <v>1796.05</v>
      </c>
      <c r="C2605" s="3">
        <v>1806.15</v>
      </c>
      <c r="D2605" s="3">
        <v>1782.95</v>
      </c>
      <c r="E2605" s="3">
        <v>1786</v>
      </c>
      <c r="F2605" s="3">
        <v>64342310</v>
      </c>
      <c r="G2605" s="3">
        <f t="shared" si="161"/>
        <v>17.979727982145889</v>
      </c>
      <c r="H2605" s="3">
        <f t="shared" si="162"/>
        <v>18.229270231455128</v>
      </c>
      <c r="I2605" s="3">
        <f>COUNTIF(Expirydates!$A$2:$A$233,Analysis!A2605)</f>
        <v>0</v>
      </c>
      <c r="J2605" s="20">
        <f t="shared" si="160"/>
        <v>18.229270231455128</v>
      </c>
      <c r="K2605" s="3">
        <f>COUNTIF(Expirydates!$B$2:$B$233,Analysis!A2605)</f>
        <v>0</v>
      </c>
      <c r="L2605" s="3">
        <f t="shared" si="163"/>
        <v>18.229270231455128</v>
      </c>
      <c r="M2605" s="3">
        <f>COUNTIF(Expirydates!$C$2:$C$233,Analysis!A2605)</f>
        <v>0</v>
      </c>
    </row>
    <row r="2606" spans="1:13">
      <c r="A2606" s="8">
        <v>38275</v>
      </c>
      <c r="B2606" s="3">
        <v>1794.8</v>
      </c>
      <c r="C2606" s="3">
        <v>1814.05</v>
      </c>
      <c r="D2606" s="3">
        <v>1789.55</v>
      </c>
      <c r="E2606" s="3">
        <v>1795</v>
      </c>
      <c r="F2606" s="3">
        <v>82579352</v>
      </c>
      <c r="G2606" s="3">
        <f t="shared" si="161"/>
        <v>18.229270231455128</v>
      </c>
      <c r="H2606" s="3">
        <f t="shared" si="162"/>
        <v>18.388053445588227</v>
      </c>
      <c r="I2606" s="3">
        <f>COUNTIF(Expirydates!$A$2:$A$233,Analysis!A2606)</f>
        <v>0</v>
      </c>
      <c r="J2606" s="20">
        <f t="shared" si="160"/>
        <v>18.388053445588227</v>
      </c>
      <c r="K2606" s="3">
        <f>COUNTIF(Expirydates!$B$2:$B$233,Analysis!A2606)</f>
        <v>0</v>
      </c>
      <c r="L2606" s="3">
        <f t="shared" si="163"/>
        <v>18.388053445588227</v>
      </c>
      <c r="M2606" s="3">
        <f>COUNTIF(Expirydates!$C$2:$C$233,Analysis!A2606)</f>
        <v>0</v>
      </c>
    </row>
    <row r="2607" spans="1:13">
      <c r="A2607" s="8">
        <v>38274</v>
      </c>
      <c r="B2607" s="3">
        <v>1784.8</v>
      </c>
      <c r="C2607" s="3">
        <v>1805.7</v>
      </c>
      <c r="D2607" s="3">
        <v>1773</v>
      </c>
      <c r="E2607" s="3">
        <v>1794.75</v>
      </c>
      <c r="F2607" s="3">
        <v>96789923</v>
      </c>
      <c r="G2607" s="3">
        <f t="shared" si="161"/>
        <v>18.388053445588227</v>
      </c>
      <c r="H2607" s="3">
        <f t="shared" si="162"/>
        <v>18.288603242487127</v>
      </c>
      <c r="I2607" s="3">
        <f>COUNTIF(Expirydates!$A$2:$A$233,Analysis!A2607)</f>
        <v>0</v>
      </c>
      <c r="J2607" s="20">
        <f t="shared" si="160"/>
        <v>18.288603242487127</v>
      </c>
      <c r="K2607" s="3">
        <f>COUNTIF(Expirydates!$B$2:$B$233,Analysis!A2607)</f>
        <v>0</v>
      </c>
      <c r="L2607" s="3">
        <f t="shared" si="163"/>
        <v>18.288603242487127</v>
      </c>
      <c r="M2607" s="3">
        <f>COUNTIF(Expirydates!$C$2:$C$233,Analysis!A2607)</f>
        <v>0</v>
      </c>
    </row>
    <row r="2608" spans="1:13">
      <c r="A2608" s="8">
        <v>38272</v>
      </c>
      <c r="B2608" s="3">
        <v>1808.45</v>
      </c>
      <c r="C2608" s="3">
        <v>1820.9</v>
      </c>
      <c r="D2608" s="3">
        <v>1783.05</v>
      </c>
      <c r="E2608" s="3">
        <v>1786.9</v>
      </c>
      <c r="F2608" s="3">
        <v>87627308</v>
      </c>
      <c r="G2608" s="3">
        <f t="shared" si="161"/>
        <v>18.288603242487127</v>
      </c>
      <c r="H2608" s="3">
        <f t="shared" si="162"/>
        <v>18.091366418253813</v>
      </c>
      <c r="I2608" s="3">
        <f>COUNTIF(Expirydates!$A$2:$A$233,Analysis!A2608)</f>
        <v>0</v>
      </c>
      <c r="J2608" s="20">
        <f t="shared" si="160"/>
        <v>18.091366418253813</v>
      </c>
      <c r="K2608" s="3">
        <f>COUNTIF(Expirydates!$B$2:$B$233,Analysis!A2608)</f>
        <v>0</v>
      </c>
      <c r="L2608" s="3">
        <f t="shared" si="163"/>
        <v>18.091366418253813</v>
      </c>
      <c r="M2608" s="3">
        <f>COUNTIF(Expirydates!$C$2:$C$233,Analysis!A2608)</f>
        <v>0</v>
      </c>
    </row>
    <row r="2609" spans="1:13">
      <c r="A2609" s="8">
        <v>38271</v>
      </c>
      <c r="B2609" s="3">
        <v>1817.85</v>
      </c>
      <c r="C2609" s="3">
        <v>1829.45</v>
      </c>
      <c r="D2609" s="3">
        <v>1803.5</v>
      </c>
      <c r="E2609" s="3">
        <v>1807.75</v>
      </c>
      <c r="F2609" s="3">
        <v>71941685</v>
      </c>
      <c r="G2609" s="3">
        <f t="shared" si="161"/>
        <v>18.091366418253813</v>
      </c>
      <c r="H2609" s="3">
        <f t="shared" si="162"/>
        <v>17.065736511728815</v>
      </c>
      <c r="I2609" s="3">
        <f>COUNTIF(Expirydates!$A$2:$A$233,Analysis!A2609)</f>
        <v>0</v>
      </c>
      <c r="J2609" s="20">
        <f t="shared" si="160"/>
        <v>17.065736511728815</v>
      </c>
      <c r="K2609" s="3">
        <f>COUNTIF(Expirydates!$B$2:$B$233,Analysis!A2609)</f>
        <v>0</v>
      </c>
      <c r="L2609" s="3">
        <f t="shared" si="163"/>
        <v>17.065736511728815</v>
      </c>
      <c r="M2609" s="3">
        <f>COUNTIF(Expirydates!$C$2:$C$233,Analysis!A2609)</f>
        <v>0</v>
      </c>
    </row>
    <row r="2610" spans="1:13">
      <c r="A2610" s="8">
        <v>38269</v>
      </c>
      <c r="B2610" s="3">
        <v>1812.85</v>
      </c>
      <c r="C2610" s="3">
        <v>1824.9</v>
      </c>
      <c r="D2610" s="3">
        <v>1812.8</v>
      </c>
      <c r="E2610" s="3">
        <v>1817.8</v>
      </c>
      <c r="F2610" s="3">
        <v>25796168</v>
      </c>
      <c r="G2610" s="3">
        <f t="shared" si="161"/>
        <v>17.065736511728815</v>
      </c>
      <c r="H2610" s="3">
        <f t="shared" si="162"/>
        <v>18.36200202326669</v>
      </c>
      <c r="I2610" s="3">
        <f>COUNTIF(Expirydates!$A$2:$A$233,Analysis!A2610)</f>
        <v>0</v>
      </c>
      <c r="J2610" s="20">
        <f t="shared" si="160"/>
        <v>18.36200202326669</v>
      </c>
      <c r="K2610" s="3">
        <f>COUNTIF(Expirydates!$B$2:$B$233,Analysis!A2610)</f>
        <v>0</v>
      </c>
      <c r="L2610" s="3">
        <f t="shared" si="163"/>
        <v>18.36200202326669</v>
      </c>
      <c r="M2610" s="3">
        <f>COUNTIF(Expirydates!$C$2:$C$233,Analysis!A2610)</f>
        <v>0</v>
      </c>
    </row>
    <row r="2611" spans="1:13">
      <c r="A2611" s="8">
        <v>38268</v>
      </c>
      <c r="B2611" s="3">
        <v>1815.65</v>
      </c>
      <c r="C2611" s="3">
        <v>1825.15</v>
      </c>
      <c r="D2611" s="3">
        <v>1808.75</v>
      </c>
      <c r="E2611" s="3">
        <v>1820.2</v>
      </c>
      <c r="F2611" s="3">
        <v>94300969</v>
      </c>
      <c r="G2611" s="3">
        <f t="shared" si="161"/>
        <v>18.36200202326669</v>
      </c>
      <c r="H2611" s="3">
        <f t="shared" si="162"/>
        <v>18.323409157847713</v>
      </c>
      <c r="I2611" s="3">
        <f>COUNTIF(Expirydates!$A$2:$A$233,Analysis!A2611)</f>
        <v>0</v>
      </c>
      <c r="J2611" s="20">
        <f t="shared" si="160"/>
        <v>18.323409157847713</v>
      </c>
      <c r="K2611" s="3">
        <f>COUNTIF(Expirydates!$B$2:$B$233,Analysis!A2611)</f>
        <v>0</v>
      </c>
      <c r="L2611" s="3">
        <f t="shared" si="163"/>
        <v>18.323409157847713</v>
      </c>
      <c r="M2611" s="3">
        <f>COUNTIF(Expirydates!$C$2:$C$233,Analysis!A2611)</f>
        <v>0</v>
      </c>
    </row>
    <row r="2612" spans="1:13">
      <c r="A2612" s="8">
        <v>38267</v>
      </c>
      <c r="B2612" s="3">
        <v>1793</v>
      </c>
      <c r="C2612" s="3">
        <v>1821.85</v>
      </c>
      <c r="D2612" s="3">
        <v>1793</v>
      </c>
      <c r="E2612" s="3">
        <v>1815.7</v>
      </c>
      <c r="F2612" s="3">
        <v>90730956</v>
      </c>
      <c r="G2612" s="3">
        <f t="shared" si="161"/>
        <v>18.323409157847713</v>
      </c>
      <c r="H2612" s="3">
        <f t="shared" si="162"/>
        <v>18.482226137022927</v>
      </c>
      <c r="I2612" s="3">
        <f>COUNTIF(Expirydates!$A$2:$A$233,Analysis!A2612)</f>
        <v>0</v>
      </c>
      <c r="J2612" s="20">
        <f t="shared" si="160"/>
        <v>18.482226137022927</v>
      </c>
      <c r="K2612" s="3">
        <f>COUNTIF(Expirydates!$B$2:$B$233,Analysis!A2612)</f>
        <v>0</v>
      </c>
      <c r="L2612" s="3">
        <f t="shared" si="163"/>
        <v>18.482226137022927</v>
      </c>
      <c r="M2612" s="3">
        <f>COUNTIF(Expirydates!$C$2:$C$233,Analysis!A2612)</f>
        <v>0</v>
      </c>
    </row>
    <row r="2613" spans="1:13">
      <c r="A2613" s="8">
        <v>38266</v>
      </c>
      <c r="B2613" s="3">
        <v>1811.7</v>
      </c>
      <c r="C2613" s="3">
        <v>1824.8</v>
      </c>
      <c r="D2613" s="3">
        <v>1790.6</v>
      </c>
      <c r="E2613" s="3">
        <v>1794.9</v>
      </c>
      <c r="F2613" s="3">
        <v>106347877</v>
      </c>
      <c r="G2613" s="3">
        <f t="shared" si="161"/>
        <v>18.482226137022927</v>
      </c>
      <c r="H2613" s="3">
        <f t="shared" si="162"/>
        <v>18.380656982842368</v>
      </c>
      <c r="I2613" s="3">
        <f>COUNTIF(Expirydates!$A$2:$A$233,Analysis!A2613)</f>
        <v>0</v>
      </c>
      <c r="J2613" s="20">
        <f t="shared" si="160"/>
        <v>18.380656982842368</v>
      </c>
      <c r="K2613" s="3">
        <f>COUNTIF(Expirydates!$B$2:$B$233,Analysis!A2613)</f>
        <v>0</v>
      </c>
      <c r="L2613" s="3">
        <f t="shared" si="163"/>
        <v>18.380656982842368</v>
      </c>
      <c r="M2613" s="3">
        <f>COUNTIF(Expirydates!$C$2:$C$233,Analysis!A2613)</f>
        <v>0</v>
      </c>
    </row>
    <row r="2614" spans="1:13">
      <c r="A2614" s="8">
        <v>38265</v>
      </c>
      <c r="B2614" s="3">
        <v>1805.85</v>
      </c>
      <c r="C2614" s="3">
        <v>1816.55</v>
      </c>
      <c r="D2614" s="3">
        <v>1798.6</v>
      </c>
      <c r="E2614" s="3">
        <v>1812.45</v>
      </c>
      <c r="F2614" s="3">
        <v>96076661</v>
      </c>
      <c r="G2614" s="3">
        <f t="shared" si="161"/>
        <v>18.380656982842368</v>
      </c>
      <c r="H2614" s="3">
        <f t="shared" si="162"/>
        <v>18.362965091354322</v>
      </c>
      <c r="I2614" s="3">
        <f>COUNTIF(Expirydates!$A$2:$A$233,Analysis!A2614)</f>
        <v>0</v>
      </c>
      <c r="J2614" s="20">
        <f t="shared" si="160"/>
        <v>18.362965091354322</v>
      </c>
      <c r="K2614" s="3">
        <f>COUNTIF(Expirydates!$B$2:$B$233,Analysis!A2614)</f>
        <v>0</v>
      </c>
      <c r="L2614" s="3">
        <f t="shared" si="163"/>
        <v>18.362965091354322</v>
      </c>
      <c r="M2614" s="3">
        <f>COUNTIF(Expirydates!$C$2:$C$233,Analysis!A2614)</f>
        <v>0</v>
      </c>
    </row>
    <row r="2615" spans="1:13">
      <c r="A2615" s="8">
        <v>38264</v>
      </c>
      <c r="B2615" s="3">
        <v>1776.75</v>
      </c>
      <c r="C2615" s="3">
        <v>1813.9</v>
      </c>
      <c r="D2615" s="3">
        <v>1775.45</v>
      </c>
      <c r="E2615" s="3">
        <v>1805.65</v>
      </c>
      <c r="F2615" s="3">
        <v>94391831</v>
      </c>
      <c r="G2615" s="3">
        <f t="shared" si="161"/>
        <v>18.362965091354322</v>
      </c>
      <c r="H2615" s="3">
        <f t="shared" si="162"/>
        <v>18.378094203953687</v>
      </c>
      <c r="I2615" s="3">
        <f>COUNTIF(Expirydates!$A$2:$A$233,Analysis!A2615)</f>
        <v>0</v>
      </c>
      <c r="J2615" s="20">
        <f t="shared" si="160"/>
        <v>18.378094203953687</v>
      </c>
      <c r="K2615" s="3">
        <f>COUNTIF(Expirydates!$B$2:$B$233,Analysis!A2615)</f>
        <v>0</v>
      </c>
      <c r="L2615" s="3">
        <f t="shared" si="163"/>
        <v>18.378094203953687</v>
      </c>
      <c r="M2615" s="3">
        <f>COUNTIF(Expirydates!$C$2:$C$233,Analysis!A2615)</f>
        <v>0</v>
      </c>
    </row>
    <row r="2616" spans="1:13">
      <c r="A2616" s="8">
        <v>38261</v>
      </c>
      <c r="B2616" s="3">
        <v>1744.4</v>
      </c>
      <c r="C2616" s="3">
        <v>1778.65</v>
      </c>
      <c r="D2616" s="3">
        <v>1737.85</v>
      </c>
      <c r="E2616" s="3">
        <v>1775.15</v>
      </c>
      <c r="F2616" s="3">
        <v>95830753</v>
      </c>
      <c r="G2616" s="3">
        <f t="shared" si="161"/>
        <v>18.378094203953687</v>
      </c>
      <c r="H2616" s="3">
        <f t="shared" si="162"/>
        <v>18.644502153468782</v>
      </c>
      <c r="I2616" s="3">
        <f>COUNTIF(Expirydates!$A$2:$A$233,Analysis!A2616)</f>
        <v>0</v>
      </c>
      <c r="J2616" s="20">
        <f t="shared" si="160"/>
        <v>18.644502153468782</v>
      </c>
      <c r="K2616" s="3">
        <f>COUNTIF(Expirydates!$B$2:$B$233,Analysis!A2616)</f>
        <v>1</v>
      </c>
      <c r="L2616" s="3">
        <f t="shared" si="163"/>
        <v>18.644502153468782</v>
      </c>
      <c r="M2616" s="3">
        <f>COUNTIF(Expirydates!$C$2:$C$233,Analysis!A2616)</f>
        <v>0</v>
      </c>
    </row>
    <row r="2617" spans="1:13">
      <c r="A2617" s="8">
        <v>38260</v>
      </c>
      <c r="B2617" s="3">
        <v>1728.3</v>
      </c>
      <c r="C2617" s="3">
        <v>1748.2</v>
      </c>
      <c r="D2617" s="3">
        <v>1728.2</v>
      </c>
      <c r="E2617" s="3">
        <v>1745.5</v>
      </c>
      <c r="F2617" s="3">
        <v>125084761</v>
      </c>
      <c r="G2617" s="3">
        <f t="shared" si="161"/>
        <v>18.644502153468782</v>
      </c>
      <c r="H2617" s="3">
        <f t="shared" si="162"/>
        <v>18.786154068375424</v>
      </c>
      <c r="I2617" s="3">
        <f>COUNTIF(Expirydates!$A$2:$A$233,Analysis!A2617)</f>
        <v>1</v>
      </c>
      <c r="J2617" s="20">
        <f t="shared" si="160"/>
        <v>18.786154068375424</v>
      </c>
      <c r="K2617" s="3">
        <f>COUNTIF(Expirydates!$B$2:$B$233,Analysis!A2617)</f>
        <v>0</v>
      </c>
      <c r="L2617" s="3">
        <f t="shared" si="163"/>
        <v>18.786154068375424</v>
      </c>
      <c r="M2617" s="3">
        <f>COUNTIF(Expirydates!$C$2:$C$233,Analysis!A2617)</f>
        <v>0</v>
      </c>
    </row>
    <row r="2618" spans="1:13">
      <c r="A2618" s="8">
        <v>38259</v>
      </c>
      <c r="B2618" s="3">
        <v>1700.55</v>
      </c>
      <c r="C2618" s="3">
        <v>1730.3</v>
      </c>
      <c r="D2618" s="3">
        <v>1695.7</v>
      </c>
      <c r="E2618" s="3">
        <v>1727.95</v>
      </c>
      <c r="F2618" s="3">
        <v>144119600</v>
      </c>
      <c r="G2618" s="3">
        <f t="shared" si="161"/>
        <v>18.786154068375424</v>
      </c>
      <c r="H2618" s="3">
        <f t="shared" si="162"/>
        <v>18.409318204101307</v>
      </c>
      <c r="I2618" s="3">
        <f>COUNTIF(Expirydates!$A$2:$A$233,Analysis!A2618)</f>
        <v>0</v>
      </c>
      <c r="J2618" s="20">
        <f t="shared" si="160"/>
        <v>18.409318204101307</v>
      </c>
      <c r="K2618" s="3">
        <f>COUNTIF(Expirydates!$B$2:$B$233,Analysis!A2618)</f>
        <v>0</v>
      </c>
      <c r="L2618" s="3">
        <f t="shared" si="163"/>
        <v>18.409318204101307</v>
      </c>
      <c r="M2618" s="3">
        <f>COUNTIF(Expirydates!$C$2:$C$233,Analysis!A2618)</f>
        <v>0</v>
      </c>
    </row>
    <row r="2619" spans="1:13">
      <c r="A2619" s="8">
        <v>38258</v>
      </c>
      <c r="B2619" s="3">
        <v>1717.45</v>
      </c>
      <c r="C2619" s="3">
        <v>1717.9</v>
      </c>
      <c r="D2619" s="3">
        <v>1697.4</v>
      </c>
      <c r="E2619" s="3">
        <v>1700.25</v>
      </c>
      <c r="F2619" s="3">
        <v>98870177</v>
      </c>
      <c r="G2619" s="3">
        <f t="shared" si="161"/>
        <v>18.409318204101307</v>
      </c>
      <c r="H2619" s="3">
        <f t="shared" si="162"/>
        <v>18.211919088102562</v>
      </c>
      <c r="I2619" s="3">
        <f>COUNTIF(Expirydates!$A$2:$A$233,Analysis!A2619)</f>
        <v>0</v>
      </c>
      <c r="J2619" s="20">
        <f t="shared" si="160"/>
        <v>18.211919088102562</v>
      </c>
      <c r="K2619" s="3">
        <f>COUNTIF(Expirydates!$B$2:$B$233,Analysis!A2619)</f>
        <v>0</v>
      </c>
      <c r="L2619" s="3">
        <f t="shared" si="163"/>
        <v>18.211919088102562</v>
      </c>
      <c r="M2619" s="3">
        <f>COUNTIF(Expirydates!$C$2:$C$233,Analysis!A2619)</f>
        <v>0</v>
      </c>
    </row>
    <row r="2620" spans="1:13">
      <c r="A2620" s="8">
        <v>38257</v>
      </c>
      <c r="B2620" s="3">
        <v>1722.4</v>
      </c>
      <c r="C2620" s="3">
        <v>1726.15</v>
      </c>
      <c r="D2620" s="3">
        <v>1707.95</v>
      </c>
      <c r="E2620" s="3">
        <v>1717.5</v>
      </c>
      <c r="F2620" s="3">
        <v>81158865</v>
      </c>
      <c r="G2620" s="3">
        <f t="shared" si="161"/>
        <v>18.211919088102562</v>
      </c>
      <c r="H2620" s="3">
        <f t="shared" si="162"/>
        <v>18.437213442619118</v>
      </c>
      <c r="I2620" s="3">
        <f>COUNTIF(Expirydates!$A$2:$A$233,Analysis!A2620)</f>
        <v>0</v>
      </c>
      <c r="J2620" s="20">
        <f t="shared" si="160"/>
        <v>18.437213442619118</v>
      </c>
      <c r="K2620" s="3">
        <f>COUNTIF(Expirydates!$B$2:$B$233,Analysis!A2620)</f>
        <v>0</v>
      </c>
      <c r="L2620" s="3">
        <f t="shared" si="163"/>
        <v>18.437213442619118</v>
      </c>
      <c r="M2620" s="3">
        <f>COUNTIF(Expirydates!$C$2:$C$233,Analysis!A2620)</f>
        <v>0</v>
      </c>
    </row>
    <row r="2621" spans="1:13">
      <c r="A2621" s="8">
        <v>38254</v>
      </c>
      <c r="B2621" s="3">
        <v>1726.15</v>
      </c>
      <c r="C2621" s="3">
        <v>1736.9</v>
      </c>
      <c r="D2621" s="3">
        <v>1717.2</v>
      </c>
      <c r="E2621" s="3">
        <v>1722.5</v>
      </c>
      <c r="F2621" s="3">
        <v>101667012</v>
      </c>
      <c r="G2621" s="3">
        <f t="shared" si="161"/>
        <v>18.437213442619118</v>
      </c>
      <c r="H2621" s="3">
        <f t="shared" si="162"/>
        <v>18.773347341192302</v>
      </c>
      <c r="I2621" s="3">
        <f>COUNTIF(Expirydates!$A$2:$A$233,Analysis!A2621)</f>
        <v>0</v>
      </c>
      <c r="J2621" s="20">
        <f t="shared" si="160"/>
        <v>18.773347341192302</v>
      </c>
      <c r="K2621" s="3">
        <f>COUNTIF(Expirydates!$B$2:$B$233,Analysis!A2621)</f>
        <v>0</v>
      </c>
      <c r="L2621" s="3">
        <f t="shared" si="163"/>
        <v>18.773347341192302</v>
      </c>
      <c r="M2621" s="3">
        <f>COUNTIF(Expirydates!$C$2:$C$233,Analysis!A2621)</f>
        <v>0</v>
      </c>
    </row>
    <row r="2622" spans="1:13">
      <c r="A2622" s="8">
        <v>38253</v>
      </c>
      <c r="B2622" s="3">
        <v>1753.1</v>
      </c>
      <c r="C2622" s="3">
        <v>1753.15</v>
      </c>
      <c r="D2622" s="3">
        <v>1723.4</v>
      </c>
      <c r="E2622" s="3">
        <v>1726.15</v>
      </c>
      <c r="F2622" s="3">
        <v>142285668</v>
      </c>
      <c r="G2622" s="3">
        <f t="shared" si="161"/>
        <v>18.773347341192302</v>
      </c>
      <c r="H2622" s="3">
        <f t="shared" si="162"/>
        <v>18.634219710556319</v>
      </c>
      <c r="I2622" s="3">
        <f>COUNTIF(Expirydates!$A$2:$A$233,Analysis!A2622)</f>
        <v>0</v>
      </c>
      <c r="J2622" s="20">
        <f t="shared" si="160"/>
        <v>18.634219710556319</v>
      </c>
      <c r="K2622" s="3">
        <f>COUNTIF(Expirydates!$B$2:$B$233,Analysis!A2622)</f>
        <v>0</v>
      </c>
      <c r="L2622" s="3">
        <f t="shared" si="163"/>
        <v>18.634219710556319</v>
      </c>
      <c r="M2622" s="3">
        <f>COUNTIF(Expirydates!$C$2:$C$233,Analysis!A2622)</f>
        <v>1</v>
      </c>
    </row>
    <row r="2623" spans="1:13">
      <c r="A2623" s="8">
        <v>38252</v>
      </c>
      <c r="B2623" s="3">
        <v>1749.75</v>
      </c>
      <c r="C2623" s="3">
        <v>1760.8</v>
      </c>
      <c r="D2623" s="3">
        <v>1736.3</v>
      </c>
      <c r="E2623" s="3">
        <v>1753.9</v>
      </c>
      <c r="F2623" s="3">
        <v>123805174</v>
      </c>
      <c r="G2623" s="3">
        <f t="shared" si="161"/>
        <v>18.634219710556319</v>
      </c>
      <c r="H2623" s="3">
        <f t="shared" si="162"/>
        <v>18.62320892322284</v>
      </c>
      <c r="I2623" s="3">
        <f>COUNTIF(Expirydates!$A$2:$A$233,Analysis!A2623)</f>
        <v>0</v>
      </c>
      <c r="J2623" s="20">
        <f t="shared" si="160"/>
        <v>18.62320892322284</v>
      </c>
      <c r="K2623" s="3">
        <f>COUNTIF(Expirydates!$B$2:$B$233,Analysis!A2623)</f>
        <v>0</v>
      </c>
      <c r="L2623" s="3">
        <f t="shared" si="163"/>
        <v>18.62320892322284</v>
      </c>
      <c r="M2623" s="3">
        <f>COUNTIF(Expirydates!$C$2:$C$233,Analysis!A2623)</f>
        <v>0</v>
      </c>
    </row>
    <row r="2624" spans="1:13">
      <c r="A2624" s="8">
        <v>38251</v>
      </c>
      <c r="B2624" s="3">
        <v>1728.75</v>
      </c>
      <c r="C2624" s="3">
        <v>1753</v>
      </c>
      <c r="D2624" s="3">
        <v>1724.7</v>
      </c>
      <c r="E2624" s="3">
        <v>1750.2</v>
      </c>
      <c r="F2624" s="3">
        <v>122449459</v>
      </c>
      <c r="G2624" s="3">
        <f t="shared" si="161"/>
        <v>18.62320892322284</v>
      </c>
      <c r="H2624" s="3">
        <f t="shared" si="162"/>
        <v>18.702444492624657</v>
      </c>
      <c r="I2624" s="3">
        <f>COUNTIF(Expirydates!$A$2:$A$233,Analysis!A2624)</f>
        <v>0</v>
      </c>
      <c r="J2624" s="20">
        <f t="shared" si="160"/>
        <v>18.702444492624657</v>
      </c>
      <c r="K2624" s="3">
        <f>COUNTIF(Expirydates!$B$2:$B$233,Analysis!A2624)</f>
        <v>0</v>
      </c>
      <c r="L2624" s="3">
        <f t="shared" si="163"/>
        <v>18.702444492624657</v>
      </c>
      <c r="M2624" s="3">
        <f>COUNTIF(Expirydates!$C$2:$C$233,Analysis!A2624)</f>
        <v>0</v>
      </c>
    </row>
    <row r="2625" spans="1:13">
      <c r="A2625" s="8">
        <v>38250</v>
      </c>
      <c r="B2625" s="3">
        <v>1734.05</v>
      </c>
      <c r="C2625" s="3">
        <v>1741.55</v>
      </c>
      <c r="D2625" s="3">
        <v>1725.3</v>
      </c>
      <c r="E2625" s="3">
        <v>1728.8</v>
      </c>
      <c r="F2625" s="3">
        <v>132546554</v>
      </c>
      <c r="G2625" s="3">
        <f t="shared" si="161"/>
        <v>18.702444492624657</v>
      </c>
      <c r="H2625" s="3">
        <f t="shared" si="162"/>
        <v>18.888831488917745</v>
      </c>
      <c r="I2625" s="3">
        <f>COUNTIF(Expirydates!$A$2:$A$233,Analysis!A2625)</f>
        <v>0</v>
      </c>
      <c r="J2625" s="20">
        <f t="shared" si="160"/>
        <v>18.888831488917745</v>
      </c>
      <c r="K2625" s="3">
        <f>COUNTIF(Expirydates!$B$2:$B$233,Analysis!A2625)</f>
        <v>0</v>
      </c>
      <c r="L2625" s="3">
        <f t="shared" si="163"/>
        <v>18.888831488917745</v>
      </c>
      <c r="M2625" s="3">
        <f>COUNTIF(Expirydates!$C$2:$C$233,Analysis!A2625)</f>
        <v>0</v>
      </c>
    </row>
    <row r="2626" spans="1:13">
      <c r="A2626" s="8">
        <v>38247</v>
      </c>
      <c r="B2626" s="3">
        <v>1702.7</v>
      </c>
      <c r="C2626" s="3">
        <v>1736.4</v>
      </c>
      <c r="D2626" s="3">
        <v>1702.7</v>
      </c>
      <c r="E2626" s="3">
        <v>1733.65</v>
      </c>
      <c r="F2626" s="3">
        <v>159703813</v>
      </c>
      <c r="G2626" s="3">
        <f t="shared" si="161"/>
        <v>18.888831488917745</v>
      </c>
      <c r="H2626" s="3">
        <f t="shared" si="162"/>
        <v>18.750625515810544</v>
      </c>
      <c r="I2626" s="3">
        <f>COUNTIF(Expirydates!$A$2:$A$233,Analysis!A2626)</f>
        <v>0</v>
      </c>
      <c r="J2626" s="20">
        <f t="shared" ref="J2626:J2689" si="164">H2626</f>
        <v>18.750625515810544</v>
      </c>
      <c r="K2626" s="3">
        <f>COUNTIF(Expirydates!$B$2:$B$233,Analysis!A2626)</f>
        <v>0</v>
      </c>
      <c r="L2626" s="3">
        <f t="shared" si="163"/>
        <v>18.750625515810544</v>
      </c>
      <c r="M2626" s="3">
        <f>COUNTIF(Expirydates!$C$2:$C$233,Analysis!A2626)</f>
        <v>0</v>
      </c>
    </row>
    <row r="2627" spans="1:13">
      <c r="A2627" s="8">
        <v>38246</v>
      </c>
      <c r="B2627" s="3">
        <v>1683.6</v>
      </c>
      <c r="C2627" s="3">
        <v>1708</v>
      </c>
      <c r="D2627" s="3">
        <v>1677.35</v>
      </c>
      <c r="E2627" s="3">
        <v>1705.7</v>
      </c>
      <c r="F2627" s="3">
        <v>139089131</v>
      </c>
      <c r="G2627" s="3">
        <f t="shared" ref="G2626:H2690" si="165">LN(F2627)</f>
        <v>18.750625515810544</v>
      </c>
      <c r="H2627" s="3">
        <f t="shared" ref="H2627:H2690" si="166">LN(F2628)</f>
        <v>18.468690165326205</v>
      </c>
      <c r="I2627" s="3">
        <f>COUNTIF(Expirydates!$A$2:$A$233,Analysis!A2627)</f>
        <v>0</v>
      </c>
      <c r="J2627" s="20">
        <f t="shared" si="164"/>
        <v>18.468690165326205</v>
      </c>
      <c r="K2627" s="3">
        <f>COUNTIF(Expirydates!$B$2:$B$233,Analysis!A2627)</f>
        <v>0</v>
      </c>
      <c r="L2627" s="3">
        <f t="shared" ref="L2627:L2690" si="167">H2627</f>
        <v>18.468690165326205</v>
      </c>
      <c r="M2627" s="3">
        <f>COUNTIF(Expirydates!$C$2:$C$233,Analysis!A2627)</f>
        <v>0</v>
      </c>
    </row>
    <row r="2628" spans="1:13">
      <c r="A2628" s="8">
        <v>38245</v>
      </c>
      <c r="B2628" s="3">
        <v>1685.7</v>
      </c>
      <c r="C2628" s="3">
        <v>1694.45</v>
      </c>
      <c r="D2628" s="3">
        <v>1675.85</v>
      </c>
      <c r="E2628" s="3">
        <v>1683.2</v>
      </c>
      <c r="F2628" s="3">
        <v>104918054</v>
      </c>
      <c r="G2628" s="3">
        <f t="shared" si="165"/>
        <v>18.468690165326205</v>
      </c>
      <c r="H2628" s="3">
        <f t="shared" si="166"/>
        <v>18.321170183889276</v>
      </c>
      <c r="I2628" s="3">
        <f>COUNTIF(Expirydates!$A$2:$A$233,Analysis!A2628)</f>
        <v>0</v>
      </c>
      <c r="J2628" s="20">
        <f t="shared" si="164"/>
        <v>18.321170183889276</v>
      </c>
      <c r="K2628" s="3">
        <f>COUNTIF(Expirydates!$B$2:$B$233,Analysis!A2628)</f>
        <v>0</v>
      </c>
      <c r="L2628" s="3">
        <f t="shared" si="167"/>
        <v>18.321170183889276</v>
      </c>
      <c r="M2628" s="3">
        <f>COUNTIF(Expirydates!$C$2:$C$233,Analysis!A2628)</f>
        <v>0</v>
      </c>
    </row>
    <row r="2629" spans="1:13">
      <c r="A2629" s="8">
        <v>38244</v>
      </c>
      <c r="B2629" s="3">
        <v>1675.2</v>
      </c>
      <c r="C2629" s="3">
        <v>1686.8</v>
      </c>
      <c r="D2629" s="3">
        <v>1668.45</v>
      </c>
      <c r="E2629" s="3">
        <v>1685.55</v>
      </c>
      <c r="F2629" s="3">
        <v>90528039</v>
      </c>
      <c r="G2629" s="3">
        <f t="shared" si="165"/>
        <v>18.321170183889276</v>
      </c>
      <c r="H2629" s="3">
        <f t="shared" si="166"/>
        <v>18.216530644601047</v>
      </c>
      <c r="I2629" s="3">
        <f>COUNTIF(Expirydates!$A$2:$A$233,Analysis!A2629)</f>
        <v>0</v>
      </c>
      <c r="J2629" s="20">
        <f t="shared" si="164"/>
        <v>18.216530644601047</v>
      </c>
      <c r="K2629" s="3">
        <f>COUNTIF(Expirydates!$B$2:$B$233,Analysis!A2629)</f>
        <v>0</v>
      </c>
      <c r="L2629" s="3">
        <f t="shared" si="167"/>
        <v>18.216530644601047</v>
      </c>
      <c r="M2629" s="3">
        <f>COUNTIF(Expirydates!$C$2:$C$233,Analysis!A2629)</f>
        <v>0</v>
      </c>
    </row>
    <row r="2630" spans="1:13">
      <c r="A2630" s="8">
        <v>38243</v>
      </c>
      <c r="B2630" s="3">
        <v>1668.25</v>
      </c>
      <c r="C2630" s="3">
        <v>1681.75</v>
      </c>
      <c r="D2630" s="3">
        <v>1668.05</v>
      </c>
      <c r="E2630" s="3">
        <v>1675.2</v>
      </c>
      <c r="F2630" s="3">
        <v>81533998</v>
      </c>
      <c r="G2630" s="3">
        <f t="shared" si="165"/>
        <v>18.216530644601047</v>
      </c>
      <c r="H2630" s="3">
        <f t="shared" si="166"/>
        <v>18.179878720497506</v>
      </c>
      <c r="I2630" s="3">
        <f>COUNTIF(Expirydates!$A$2:$A$233,Analysis!A2630)</f>
        <v>0</v>
      </c>
      <c r="J2630" s="20">
        <f t="shared" si="164"/>
        <v>18.179878720497506</v>
      </c>
      <c r="K2630" s="3">
        <f>COUNTIF(Expirydates!$B$2:$B$233,Analysis!A2630)</f>
        <v>0</v>
      </c>
      <c r="L2630" s="3">
        <f t="shared" si="167"/>
        <v>18.179878720497506</v>
      </c>
      <c r="M2630" s="3">
        <f>COUNTIF(Expirydates!$C$2:$C$233,Analysis!A2630)</f>
        <v>0</v>
      </c>
    </row>
    <row r="2631" spans="1:13">
      <c r="A2631" s="8">
        <v>38240</v>
      </c>
      <c r="B2631" s="3">
        <v>1649.45</v>
      </c>
      <c r="C2631" s="3">
        <v>1670.95</v>
      </c>
      <c r="D2631" s="3">
        <v>1642.35</v>
      </c>
      <c r="E2631" s="3">
        <v>1668.75</v>
      </c>
      <c r="F2631" s="3">
        <v>78599722</v>
      </c>
      <c r="G2631" s="3">
        <f t="shared" si="165"/>
        <v>18.179878720497506</v>
      </c>
      <c r="H2631" s="3">
        <f t="shared" si="166"/>
        <v>18.279998530757883</v>
      </c>
      <c r="I2631" s="3">
        <f>COUNTIF(Expirydates!$A$2:$A$233,Analysis!A2631)</f>
        <v>0</v>
      </c>
      <c r="J2631" s="20">
        <f t="shared" si="164"/>
        <v>18.279998530757883</v>
      </c>
      <c r="K2631" s="3">
        <f>COUNTIF(Expirydates!$B$2:$B$233,Analysis!A2631)</f>
        <v>0</v>
      </c>
      <c r="L2631" s="3">
        <f t="shared" si="167"/>
        <v>18.279998530757883</v>
      </c>
      <c r="M2631" s="3">
        <f>COUNTIF(Expirydates!$C$2:$C$233,Analysis!A2631)</f>
        <v>0</v>
      </c>
    </row>
    <row r="2632" spans="1:13">
      <c r="A2632" s="8">
        <v>38239</v>
      </c>
      <c r="B2632" s="3">
        <v>1656.25</v>
      </c>
      <c r="C2632" s="3">
        <v>1662.4</v>
      </c>
      <c r="D2632" s="3">
        <v>1640.25</v>
      </c>
      <c r="E2632" s="3">
        <v>1649</v>
      </c>
      <c r="F2632" s="3">
        <v>86876535</v>
      </c>
      <c r="G2632" s="3">
        <f t="shared" si="165"/>
        <v>18.279998530757883</v>
      </c>
      <c r="H2632" s="3">
        <f t="shared" si="166"/>
        <v>18.140867338845073</v>
      </c>
      <c r="I2632" s="3">
        <f>COUNTIF(Expirydates!$A$2:$A$233,Analysis!A2632)</f>
        <v>0</v>
      </c>
      <c r="J2632" s="20">
        <f t="shared" si="164"/>
        <v>18.140867338845073</v>
      </c>
      <c r="K2632" s="3">
        <f>COUNTIF(Expirydates!$B$2:$B$233,Analysis!A2632)</f>
        <v>0</v>
      </c>
      <c r="L2632" s="3">
        <f t="shared" si="167"/>
        <v>18.140867338845073</v>
      </c>
      <c r="M2632" s="3">
        <f>COUNTIF(Expirydates!$C$2:$C$233,Analysis!A2632)</f>
        <v>0</v>
      </c>
    </row>
    <row r="2633" spans="1:13">
      <c r="A2633" s="8">
        <v>38238</v>
      </c>
      <c r="B2633" s="3">
        <v>1650.6</v>
      </c>
      <c r="C2633" s="3">
        <v>1658.85</v>
      </c>
      <c r="D2633" s="3">
        <v>1648.25</v>
      </c>
      <c r="E2633" s="3">
        <v>1656.25</v>
      </c>
      <c r="F2633" s="3">
        <v>75592478</v>
      </c>
      <c r="G2633" s="3">
        <f t="shared" si="165"/>
        <v>18.140867338845073</v>
      </c>
      <c r="H2633" s="3">
        <f t="shared" si="166"/>
        <v>18.108755554205398</v>
      </c>
      <c r="I2633" s="3">
        <f>COUNTIF(Expirydates!$A$2:$A$233,Analysis!A2633)</f>
        <v>0</v>
      </c>
      <c r="J2633" s="20">
        <f t="shared" si="164"/>
        <v>18.108755554205398</v>
      </c>
      <c r="K2633" s="3">
        <f>COUNTIF(Expirydates!$B$2:$B$233,Analysis!A2633)</f>
        <v>0</v>
      </c>
      <c r="L2633" s="3">
        <f t="shared" si="167"/>
        <v>18.108755554205398</v>
      </c>
      <c r="M2633" s="3">
        <f>COUNTIF(Expirydates!$C$2:$C$233,Analysis!A2633)</f>
        <v>0</v>
      </c>
    </row>
    <row r="2634" spans="1:13">
      <c r="A2634" s="8">
        <v>38237</v>
      </c>
      <c r="B2634" s="3">
        <v>1643.95</v>
      </c>
      <c r="C2634" s="3">
        <v>1653.15</v>
      </c>
      <c r="D2634" s="3">
        <v>1641.8</v>
      </c>
      <c r="E2634" s="3">
        <v>1650.15</v>
      </c>
      <c r="F2634" s="3">
        <v>73203629</v>
      </c>
      <c r="G2634" s="3">
        <f t="shared" si="165"/>
        <v>18.108755554205398</v>
      </c>
      <c r="H2634" s="3">
        <f t="shared" si="166"/>
        <v>18.04781946233869</v>
      </c>
      <c r="I2634" s="3">
        <f>COUNTIF(Expirydates!$A$2:$A$233,Analysis!A2634)</f>
        <v>0</v>
      </c>
      <c r="J2634" s="20">
        <f t="shared" si="164"/>
        <v>18.04781946233869</v>
      </c>
      <c r="K2634" s="3">
        <f>COUNTIF(Expirydates!$B$2:$B$233,Analysis!A2634)</f>
        <v>0</v>
      </c>
      <c r="L2634" s="3">
        <f t="shared" si="167"/>
        <v>18.04781946233869</v>
      </c>
      <c r="M2634" s="3">
        <f>COUNTIF(Expirydates!$C$2:$C$233,Analysis!A2634)</f>
        <v>0</v>
      </c>
    </row>
    <row r="2635" spans="1:13">
      <c r="A2635" s="8">
        <v>38236</v>
      </c>
      <c r="B2635" s="3">
        <v>1634.6</v>
      </c>
      <c r="C2635" s="3">
        <v>1649.15</v>
      </c>
      <c r="D2635" s="3">
        <v>1634.45</v>
      </c>
      <c r="E2635" s="3">
        <v>1644</v>
      </c>
      <c r="F2635" s="3">
        <v>68876077</v>
      </c>
      <c r="G2635" s="3">
        <f t="shared" si="165"/>
        <v>18.04781946233869</v>
      </c>
      <c r="H2635" s="3">
        <f t="shared" si="166"/>
        <v>18.212547053938607</v>
      </c>
      <c r="I2635" s="3">
        <f>COUNTIF(Expirydates!$A$2:$A$233,Analysis!A2635)</f>
        <v>0</v>
      </c>
      <c r="J2635" s="20">
        <f t="shared" si="164"/>
        <v>18.212547053938607</v>
      </c>
      <c r="K2635" s="3">
        <f>COUNTIF(Expirydates!$B$2:$B$233,Analysis!A2635)</f>
        <v>0</v>
      </c>
      <c r="L2635" s="3">
        <f t="shared" si="167"/>
        <v>18.212547053938607</v>
      </c>
      <c r="M2635" s="3">
        <f>COUNTIF(Expirydates!$C$2:$C$233,Analysis!A2635)</f>
        <v>0</v>
      </c>
    </row>
    <row r="2636" spans="1:13">
      <c r="A2636" s="8">
        <v>38233</v>
      </c>
      <c r="B2636" s="3">
        <v>1629.65</v>
      </c>
      <c r="C2636" s="3">
        <v>1636.1</v>
      </c>
      <c r="D2636" s="3">
        <v>1622.1</v>
      </c>
      <c r="E2636" s="3">
        <v>1634.1</v>
      </c>
      <c r="F2636" s="3">
        <v>81209846</v>
      </c>
      <c r="G2636" s="3">
        <f t="shared" si="165"/>
        <v>18.212547053938607</v>
      </c>
      <c r="H2636" s="3">
        <f t="shared" si="166"/>
        <v>18.116365856636541</v>
      </c>
      <c r="I2636" s="3">
        <f>COUNTIF(Expirydates!$A$2:$A$233,Analysis!A2636)</f>
        <v>0</v>
      </c>
      <c r="J2636" s="20">
        <f t="shared" si="164"/>
        <v>18.116365856636541</v>
      </c>
      <c r="K2636" s="3">
        <f>COUNTIF(Expirydates!$B$2:$B$233,Analysis!A2636)</f>
        <v>0</v>
      </c>
      <c r="L2636" s="3">
        <f t="shared" si="167"/>
        <v>18.116365856636541</v>
      </c>
      <c r="M2636" s="3">
        <f>COUNTIF(Expirydates!$C$2:$C$233,Analysis!A2636)</f>
        <v>0</v>
      </c>
    </row>
    <row r="2637" spans="1:13">
      <c r="A2637" s="8">
        <v>38232</v>
      </c>
      <c r="B2637" s="3">
        <v>1635.5</v>
      </c>
      <c r="C2637" s="3">
        <v>1641.25</v>
      </c>
      <c r="D2637" s="3">
        <v>1619.9</v>
      </c>
      <c r="E2637" s="3">
        <v>1629.3</v>
      </c>
      <c r="F2637" s="3">
        <v>73762856</v>
      </c>
      <c r="G2637" s="3">
        <f t="shared" si="165"/>
        <v>18.116365856636541</v>
      </c>
      <c r="H2637" s="3">
        <f t="shared" si="166"/>
        <v>18.208335233390667</v>
      </c>
      <c r="I2637" s="3">
        <f>COUNTIF(Expirydates!$A$2:$A$233,Analysis!A2637)</f>
        <v>0</v>
      </c>
      <c r="J2637" s="20">
        <f t="shared" si="164"/>
        <v>18.208335233390667</v>
      </c>
      <c r="K2637" s="3">
        <f>COUNTIF(Expirydates!$B$2:$B$233,Analysis!A2637)</f>
        <v>0</v>
      </c>
      <c r="L2637" s="3">
        <f t="shared" si="167"/>
        <v>18.208335233390667</v>
      </c>
      <c r="M2637" s="3">
        <f>COUNTIF(Expirydates!$C$2:$C$233,Analysis!A2637)</f>
        <v>0</v>
      </c>
    </row>
    <row r="2638" spans="1:13">
      <c r="A2638" s="8">
        <v>38231</v>
      </c>
      <c r="B2638" s="3">
        <v>1631.7</v>
      </c>
      <c r="C2638" s="3">
        <v>1640.55</v>
      </c>
      <c r="D2638" s="3">
        <v>1631.1</v>
      </c>
      <c r="E2638" s="3">
        <v>1635.45</v>
      </c>
      <c r="F2638" s="3">
        <v>80868524</v>
      </c>
      <c r="G2638" s="3">
        <f t="shared" si="165"/>
        <v>18.208335233390667</v>
      </c>
      <c r="H2638" s="3">
        <f t="shared" si="166"/>
        <v>18.339398115394541</v>
      </c>
      <c r="I2638" s="3">
        <f>COUNTIF(Expirydates!$A$2:$A$233,Analysis!A2638)</f>
        <v>0</v>
      </c>
      <c r="J2638" s="20">
        <f t="shared" si="164"/>
        <v>18.339398115394541</v>
      </c>
      <c r="K2638" s="3">
        <f>COUNTIF(Expirydates!$B$2:$B$233,Analysis!A2638)</f>
        <v>0</v>
      </c>
      <c r="L2638" s="3">
        <f t="shared" si="167"/>
        <v>18.339398115394541</v>
      </c>
      <c r="M2638" s="3">
        <f>COUNTIF(Expirydates!$C$2:$C$233,Analysis!A2638)</f>
        <v>0</v>
      </c>
    </row>
    <row r="2639" spans="1:13">
      <c r="A2639" s="8">
        <v>38230</v>
      </c>
      <c r="B2639" s="3">
        <v>1628.5</v>
      </c>
      <c r="C2639" s="3">
        <v>1634.8</v>
      </c>
      <c r="D2639" s="3">
        <v>1618.3</v>
      </c>
      <c r="E2639" s="3">
        <v>1631.75</v>
      </c>
      <c r="F2639" s="3">
        <v>92193309</v>
      </c>
      <c r="G2639" s="3">
        <f t="shared" si="165"/>
        <v>18.339398115394541</v>
      </c>
      <c r="H2639" s="3">
        <f t="shared" si="166"/>
        <v>17.956112571808898</v>
      </c>
      <c r="I2639" s="3">
        <f>COUNTIF(Expirydates!$A$2:$A$233,Analysis!A2639)</f>
        <v>0</v>
      </c>
      <c r="J2639" s="20">
        <f t="shared" si="164"/>
        <v>17.956112571808898</v>
      </c>
      <c r="K2639" s="3">
        <f>COUNTIF(Expirydates!$B$2:$B$233,Analysis!A2639)</f>
        <v>0</v>
      </c>
      <c r="L2639" s="3">
        <f t="shared" si="167"/>
        <v>17.956112571808898</v>
      </c>
      <c r="M2639" s="3">
        <f>COUNTIF(Expirydates!$C$2:$C$233,Analysis!A2639)</f>
        <v>0</v>
      </c>
    </row>
    <row r="2640" spans="1:13">
      <c r="A2640" s="8">
        <v>38229</v>
      </c>
      <c r="B2640" s="3">
        <v>1609.45</v>
      </c>
      <c r="C2640" s="3">
        <v>1629.9</v>
      </c>
      <c r="D2640" s="3">
        <v>1609.2</v>
      </c>
      <c r="E2640" s="3">
        <v>1628.45</v>
      </c>
      <c r="F2640" s="3">
        <v>62840641</v>
      </c>
      <c r="G2640" s="3">
        <f t="shared" si="165"/>
        <v>17.956112571808898</v>
      </c>
      <c r="H2640" s="3">
        <f t="shared" si="166"/>
        <v>18.010809749164189</v>
      </c>
      <c r="I2640" s="3">
        <f>COUNTIF(Expirydates!$A$2:$A$233,Analysis!A2640)</f>
        <v>0</v>
      </c>
      <c r="J2640" s="20">
        <f t="shared" si="164"/>
        <v>18.010809749164189</v>
      </c>
      <c r="K2640" s="3">
        <f>COUNTIF(Expirydates!$B$2:$B$233,Analysis!A2640)</f>
        <v>0</v>
      </c>
      <c r="L2640" s="3">
        <f t="shared" si="167"/>
        <v>18.010809749164189</v>
      </c>
      <c r="M2640" s="3">
        <f>COUNTIF(Expirydates!$C$2:$C$233,Analysis!A2640)</f>
        <v>0</v>
      </c>
    </row>
    <row r="2641" spans="1:13">
      <c r="A2641" s="8">
        <v>38226</v>
      </c>
      <c r="B2641" s="3">
        <v>1610.85</v>
      </c>
      <c r="C2641" s="3">
        <v>1617.25</v>
      </c>
      <c r="D2641" s="3">
        <v>1600.15</v>
      </c>
      <c r="E2641" s="3">
        <v>1609</v>
      </c>
      <c r="F2641" s="3">
        <v>66373587</v>
      </c>
      <c r="G2641" s="3">
        <f t="shared" si="165"/>
        <v>18.010809749164189</v>
      </c>
      <c r="H2641" s="3">
        <f t="shared" si="166"/>
        <v>18.380054615665735</v>
      </c>
      <c r="I2641" s="3">
        <f>COUNTIF(Expirydates!$A$2:$A$233,Analysis!A2641)</f>
        <v>0</v>
      </c>
      <c r="J2641" s="20">
        <f t="shared" si="164"/>
        <v>18.380054615665735</v>
      </c>
      <c r="K2641" s="3">
        <f>COUNTIF(Expirydates!$B$2:$B$233,Analysis!A2641)</f>
        <v>1</v>
      </c>
      <c r="L2641" s="3">
        <f t="shared" si="167"/>
        <v>18.380054615665735</v>
      </c>
      <c r="M2641" s="3">
        <f>COUNTIF(Expirydates!$C$2:$C$233,Analysis!A2641)</f>
        <v>0</v>
      </c>
    </row>
    <row r="2642" spans="1:13">
      <c r="A2642" s="8">
        <v>38225</v>
      </c>
      <c r="B2642" s="3">
        <v>1595.75</v>
      </c>
      <c r="C2642" s="3">
        <v>1613.25</v>
      </c>
      <c r="D2642" s="3">
        <v>1593.45</v>
      </c>
      <c r="E2642" s="3">
        <v>1610.75</v>
      </c>
      <c r="F2642" s="3">
        <v>96018805</v>
      </c>
      <c r="G2642" s="3">
        <f t="shared" si="165"/>
        <v>18.380054615665735</v>
      </c>
      <c r="H2642" s="3">
        <f t="shared" si="166"/>
        <v>18.075085507025666</v>
      </c>
      <c r="I2642" s="3">
        <f>COUNTIF(Expirydates!$A$2:$A$233,Analysis!A2642)</f>
        <v>1</v>
      </c>
      <c r="J2642" s="20">
        <f t="shared" si="164"/>
        <v>18.075085507025666</v>
      </c>
      <c r="K2642" s="3">
        <f>COUNTIF(Expirydates!$B$2:$B$233,Analysis!A2642)</f>
        <v>0</v>
      </c>
      <c r="L2642" s="3">
        <f t="shared" si="167"/>
        <v>18.075085507025666</v>
      </c>
      <c r="M2642" s="3">
        <f>COUNTIF(Expirydates!$C$2:$C$233,Analysis!A2642)</f>
        <v>0</v>
      </c>
    </row>
    <row r="2643" spans="1:13">
      <c r="A2643" s="8">
        <v>38224</v>
      </c>
      <c r="B2643" s="3">
        <v>1592.2</v>
      </c>
      <c r="C2643" s="3">
        <v>1598.55</v>
      </c>
      <c r="D2643" s="3">
        <v>1586.35</v>
      </c>
      <c r="E2643" s="3">
        <v>1595.7</v>
      </c>
      <c r="F2643" s="3">
        <v>70779892</v>
      </c>
      <c r="G2643" s="3">
        <f t="shared" si="165"/>
        <v>18.075085507025666</v>
      </c>
      <c r="H2643" s="3">
        <f t="shared" si="166"/>
        <v>18.360915304183305</v>
      </c>
      <c r="I2643" s="3">
        <f>COUNTIF(Expirydates!$A$2:$A$233,Analysis!A2643)</f>
        <v>0</v>
      </c>
      <c r="J2643" s="20">
        <f t="shared" si="164"/>
        <v>18.360915304183305</v>
      </c>
      <c r="K2643" s="3">
        <f>COUNTIF(Expirydates!$B$2:$B$233,Analysis!A2643)</f>
        <v>0</v>
      </c>
      <c r="L2643" s="3">
        <f t="shared" si="167"/>
        <v>18.360915304183305</v>
      </c>
      <c r="M2643" s="3">
        <f>COUNTIF(Expirydates!$C$2:$C$233,Analysis!A2643)</f>
        <v>0</v>
      </c>
    </row>
    <row r="2644" spans="1:13">
      <c r="A2644" s="8">
        <v>38223</v>
      </c>
      <c r="B2644" s="3">
        <v>1578.2</v>
      </c>
      <c r="C2644" s="3">
        <v>1597.9</v>
      </c>
      <c r="D2644" s="3">
        <v>1578.05</v>
      </c>
      <c r="E2644" s="3">
        <v>1591.6</v>
      </c>
      <c r="F2644" s="3">
        <v>94198546</v>
      </c>
      <c r="G2644" s="3">
        <f t="shared" si="165"/>
        <v>18.360915304183305</v>
      </c>
      <c r="H2644" s="3">
        <f t="shared" si="166"/>
        <v>18.671813477950089</v>
      </c>
      <c r="I2644" s="3">
        <f>COUNTIF(Expirydates!$A$2:$A$233,Analysis!A2644)</f>
        <v>0</v>
      </c>
      <c r="J2644" s="20">
        <f t="shared" si="164"/>
        <v>18.671813477950089</v>
      </c>
      <c r="K2644" s="3">
        <f>COUNTIF(Expirydates!$B$2:$B$233,Analysis!A2644)</f>
        <v>0</v>
      </c>
      <c r="L2644" s="3">
        <f t="shared" si="167"/>
        <v>18.671813477950089</v>
      </c>
      <c r="M2644" s="3">
        <f>COUNTIF(Expirydates!$C$2:$C$233,Analysis!A2644)</f>
        <v>0</v>
      </c>
    </row>
    <row r="2645" spans="1:13">
      <c r="A2645" s="8">
        <v>38222</v>
      </c>
      <c r="B2645" s="3">
        <v>1590.9</v>
      </c>
      <c r="C2645" s="3">
        <v>1595.55</v>
      </c>
      <c r="D2645" s="3">
        <v>1573.7</v>
      </c>
      <c r="E2645" s="3">
        <v>1578.2</v>
      </c>
      <c r="F2645" s="3">
        <v>128548070</v>
      </c>
      <c r="G2645" s="3">
        <f t="shared" si="165"/>
        <v>18.671813477950089</v>
      </c>
      <c r="H2645" s="3">
        <f t="shared" si="166"/>
        <v>18.506117440950636</v>
      </c>
      <c r="I2645" s="3">
        <f>COUNTIF(Expirydates!$A$2:$A$233,Analysis!A2645)</f>
        <v>0</v>
      </c>
      <c r="J2645" s="20">
        <f t="shared" si="164"/>
        <v>18.506117440950636</v>
      </c>
      <c r="K2645" s="3">
        <f>COUNTIF(Expirydates!$B$2:$B$233,Analysis!A2645)</f>
        <v>0</v>
      </c>
      <c r="L2645" s="3">
        <f t="shared" si="167"/>
        <v>18.506117440950636</v>
      </c>
      <c r="M2645" s="3">
        <f>COUNTIF(Expirydates!$C$2:$C$233,Analysis!A2645)</f>
        <v>0</v>
      </c>
    </row>
    <row r="2646" spans="1:13">
      <c r="A2646" s="8">
        <v>38219</v>
      </c>
      <c r="B2646" s="3">
        <v>1609.2</v>
      </c>
      <c r="C2646" s="3">
        <v>1610.6</v>
      </c>
      <c r="D2646" s="3">
        <v>1584.05</v>
      </c>
      <c r="E2646" s="3">
        <v>1590.35</v>
      </c>
      <c r="F2646" s="3">
        <v>108919261</v>
      </c>
      <c r="G2646" s="3">
        <f t="shared" si="165"/>
        <v>18.506117440950636</v>
      </c>
      <c r="H2646" s="3">
        <f t="shared" si="166"/>
        <v>18.526547992199543</v>
      </c>
      <c r="I2646" s="3">
        <f>COUNTIF(Expirydates!$A$2:$A$233,Analysis!A2646)</f>
        <v>0</v>
      </c>
      <c r="J2646" s="20">
        <f t="shared" si="164"/>
        <v>18.526547992199543</v>
      </c>
      <c r="K2646" s="3">
        <f>COUNTIF(Expirydates!$B$2:$B$233,Analysis!A2646)</f>
        <v>0</v>
      </c>
      <c r="L2646" s="3">
        <f t="shared" si="167"/>
        <v>18.526547992199543</v>
      </c>
      <c r="M2646" s="3">
        <f>COUNTIF(Expirydates!$C$2:$C$233,Analysis!A2646)</f>
        <v>0</v>
      </c>
    </row>
    <row r="2647" spans="1:13">
      <c r="A2647" s="8">
        <v>38218</v>
      </c>
      <c r="B2647" s="3">
        <v>1581.9</v>
      </c>
      <c r="C2647" s="3">
        <v>1612.5</v>
      </c>
      <c r="D2647" s="3">
        <v>1581.9</v>
      </c>
      <c r="E2647" s="3">
        <v>1609.2</v>
      </c>
      <c r="F2647" s="3">
        <v>111167429</v>
      </c>
      <c r="G2647" s="3">
        <f t="shared" si="165"/>
        <v>18.526547992199543</v>
      </c>
      <c r="H2647" s="3">
        <f t="shared" si="166"/>
        <v>18.478102302611124</v>
      </c>
      <c r="I2647" s="3">
        <f>COUNTIF(Expirydates!$A$2:$A$233,Analysis!A2647)</f>
        <v>0</v>
      </c>
      <c r="J2647" s="20">
        <f t="shared" si="164"/>
        <v>18.478102302611124</v>
      </c>
      <c r="K2647" s="3">
        <f>COUNTIF(Expirydates!$B$2:$B$233,Analysis!A2647)</f>
        <v>0</v>
      </c>
      <c r="L2647" s="3">
        <f t="shared" si="167"/>
        <v>18.478102302611124</v>
      </c>
      <c r="M2647" s="3">
        <f>COUNTIF(Expirydates!$C$2:$C$233,Analysis!A2647)</f>
        <v>1</v>
      </c>
    </row>
    <row r="2648" spans="1:13">
      <c r="A2648" s="8">
        <v>38217</v>
      </c>
      <c r="B2648" s="3">
        <v>1604.15</v>
      </c>
      <c r="C2648" s="3">
        <v>1604.15</v>
      </c>
      <c r="D2648" s="3">
        <v>1577.25</v>
      </c>
      <c r="E2648" s="3">
        <v>1581.8</v>
      </c>
      <c r="F2648" s="3">
        <v>105910219</v>
      </c>
      <c r="G2648" s="3">
        <f t="shared" si="165"/>
        <v>18.478102302611124</v>
      </c>
      <c r="H2648" s="3">
        <f t="shared" si="166"/>
        <v>18.753738328708529</v>
      </c>
      <c r="I2648" s="3">
        <f>COUNTIF(Expirydates!$A$2:$A$233,Analysis!A2648)</f>
        <v>0</v>
      </c>
      <c r="J2648" s="20">
        <f t="shared" si="164"/>
        <v>18.753738328708529</v>
      </c>
      <c r="K2648" s="3">
        <f>COUNTIF(Expirydates!$B$2:$B$233,Analysis!A2648)</f>
        <v>0</v>
      </c>
      <c r="L2648" s="3">
        <f t="shared" si="167"/>
        <v>18.753738328708529</v>
      </c>
      <c r="M2648" s="3">
        <f>COUNTIF(Expirydates!$C$2:$C$233,Analysis!A2648)</f>
        <v>0</v>
      </c>
    </row>
    <row r="2649" spans="1:13">
      <c r="A2649" s="8">
        <v>38216</v>
      </c>
      <c r="B2649" s="3">
        <v>1624</v>
      </c>
      <c r="C2649" s="3">
        <v>1628.45</v>
      </c>
      <c r="D2649" s="3">
        <v>1597.45</v>
      </c>
      <c r="E2649" s="3">
        <v>1604.35</v>
      </c>
      <c r="F2649" s="3">
        <v>139522764</v>
      </c>
      <c r="G2649" s="3">
        <f t="shared" si="165"/>
        <v>18.753738328708529</v>
      </c>
      <c r="H2649" s="3">
        <f t="shared" si="166"/>
        <v>18.774995207147182</v>
      </c>
      <c r="I2649" s="3">
        <f>COUNTIF(Expirydates!$A$2:$A$233,Analysis!A2649)</f>
        <v>0</v>
      </c>
      <c r="J2649" s="20">
        <f t="shared" si="164"/>
        <v>18.774995207147182</v>
      </c>
      <c r="K2649" s="3">
        <f>COUNTIF(Expirydates!$B$2:$B$233,Analysis!A2649)</f>
        <v>0</v>
      </c>
      <c r="L2649" s="3">
        <f t="shared" si="167"/>
        <v>18.774995207147182</v>
      </c>
      <c r="M2649" s="3">
        <f>COUNTIF(Expirydates!$C$2:$C$233,Analysis!A2649)</f>
        <v>0</v>
      </c>
    </row>
    <row r="2650" spans="1:13">
      <c r="A2650" s="8">
        <v>38215</v>
      </c>
      <c r="B2650" s="3">
        <v>1597.5</v>
      </c>
      <c r="C2650" s="3">
        <v>1603.2</v>
      </c>
      <c r="D2650" s="3">
        <v>1582.35</v>
      </c>
      <c r="E2650" s="3">
        <v>1599.15</v>
      </c>
      <c r="F2650" s="3">
        <v>142520329</v>
      </c>
      <c r="G2650" s="3">
        <f t="shared" si="165"/>
        <v>18.774995207147182</v>
      </c>
      <c r="H2650" s="3">
        <f t="shared" si="166"/>
        <v>18.5203784571668</v>
      </c>
      <c r="I2650" s="3">
        <f>COUNTIF(Expirydates!$A$2:$A$233,Analysis!A2650)</f>
        <v>0</v>
      </c>
      <c r="J2650" s="20">
        <f t="shared" si="164"/>
        <v>18.5203784571668</v>
      </c>
      <c r="K2650" s="3">
        <f>COUNTIF(Expirydates!$B$2:$B$233,Analysis!A2650)</f>
        <v>0</v>
      </c>
      <c r="L2650" s="3">
        <f t="shared" si="167"/>
        <v>18.5203784571668</v>
      </c>
      <c r="M2650" s="3">
        <f>COUNTIF(Expirydates!$C$2:$C$233,Analysis!A2650)</f>
        <v>0</v>
      </c>
    </row>
    <row r="2651" spans="1:13">
      <c r="A2651" s="8">
        <v>38212</v>
      </c>
      <c r="B2651" s="3">
        <v>1598.2</v>
      </c>
      <c r="C2651" s="3">
        <v>1612.7</v>
      </c>
      <c r="D2651" s="3">
        <v>1591.6</v>
      </c>
      <c r="E2651" s="3">
        <v>1598.2</v>
      </c>
      <c r="F2651" s="3">
        <v>110483689</v>
      </c>
      <c r="G2651" s="3">
        <f t="shared" si="165"/>
        <v>18.5203784571668</v>
      </c>
      <c r="H2651" s="3">
        <f t="shared" si="166"/>
        <v>18.644798460613394</v>
      </c>
      <c r="I2651" s="3">
        <f>COUNTIF(Expirydates!$A$2:$A$233,Analysis!A2651)</f>
        <v>0</v>
      </c>
      <c r="J2651" s="20">
        <f t="shared" si="164"/>
        <v>18.644798460613394</v>
      </c>
      <c r="K2651" s="3">
        <f>COUNTIF(Expirydates!$B$2:$B$233,Analysis!A2651)</f>
        <v>0</v>
      </c>
      <c r="L2651" s="3">
        <f t="shared" si="167"/>
        <v>18.644798460613394</v>
      </c>
      <c r="M2651" s="3">
        <f>COUNTIF(Expirydates!$C$2:$C$233,Analysis!A2651)</f>
        <v>0</v>
      </c>
    </row>
    <row r="2652" spans="1:13">
      <c r="A2652" s="8">
        <v>38211</v>
      </c>
      <c r="B2652" s="3">
        <v>1624.3</v>
      </c>
      <c r="C2652" s="3">
        <v>1629.15</v>
      </c>
      <c r="D2652" s="3">
        <v>1599.5</v>
      </c>
      <c r="E2652" s="3">
        <v>1607.2</v>
      </c>
      <c r="F2652" s="3">
        <v>125121830</v>
      </c>
      <c r="G2652" s="3">
        <f t="shared" si="165"/>
        <v>18.644798460613394</v>
      </c>
      <c r="H2652" s="3">
        <f t="shared" si="166"/>
        <v>18.748528640491664</v>
      </c>
      <c r="I2652" s="3">
        <f>COUNTIF(Expirydates!$A$2:$A$233,Analysis!A2652)</f>
        <v>0</v>
      </c>
      <c r="J2652" s="20">
        <f t="shared" si="164"/>
        <v>18.748528640491664</v>
      </c>
      <c r="K2652" s="3">
        <f>COUNTIF(Expirydates!$B$2:$B$233,Analysis!A2652)</f>
        <v>0</v>
      </c>
      <c r="L2652" s="3">
        <f t="shared" si="167"/>
        <v>18.748528640491664</v>
      </c>
      <c r="M2652" s="3">
        <f>COUNTIF(Expirydates!$C$2:$C$233,Analysis!A2652)</f>
        <v>0</v>
      </c>
    </row>
    <row r="2653" spans="1:13">
      <c r="A2653" s="8">
        <v>38210</v>
      </c>
      <c r="B2653" s="3">
        <v>1652.1</v>
      </c>
      <c r="C2653" s="3">
        <v>1658.9</v>
      </c>
      <c r="D2653" s="3">
        <v>1616.85</v>
      </c>
      <c r="E2653" s="3">
        <v>1621.6</v>
      </c>
      <c r="F2653" s="3">
        <v>138797784</v>
      </c>
      <c r="G2653" s="3">
        <f t="shared" si="165"/>
        <v>18.748528640491664</v>
      </c>
      <c r="H2653" s="3">
        <f t="shared" si="166"/>
        <v>18.607148659374822</v>
      </c>
      <c r="I2653" s="3">
        <f>COUNTIF(Expirydates!$A$2:$A$233,Analysis!A2653)</f>
        <v>0</v>
      </c>
      <c r="J2653" s="20">
        <f t="shared" si="164"/>
        <v>18.607148659374822</v>
      </c>
      <c r="K2653" s="3">
        <f>COUNTIF(Expirydates!$B$2:$B$233,Analysis!A2653)</f>
        <v>0</v>
      </c>
      <c r="L2653" s="3">
        <f t="shared" si="167"/>
        <v>18.607148659374822</v>
      </c>
      <c r="M2653" s="3">
        <f>COUNTIF(Expirydates!$C$2:$C$233,Analysis!A2653)</f>
        <v>0</v>
      </c>
    </row>
    <row r="2654" spans="1:13">
      <c r="A2654" s="8">
        <v>38209</v>
      </c>
      <c r="B2654" s="3">
        <v>1642.75</v>
      </c>
      <c r="C2654" s="3">
        <v>1656.6</v>
      </c>
      <c r="D2654" s="3">
        <v>1637.7</v>
      </c>
      <c r="E2654" s="3">
        <v>1652.15</v>
      </c>
      <c r="F2654" s="3">
        <v>120498596</v>
      </c>
      <c r="G2654" s="3">
        <f t="shared" si="165"/>
        <v>18.607148659374822</v>
      </c>
      <c r="H2654" s="3">
        <f t="shared" si="166"/>
        <v>18.494391917391891</v>
      </c>
      <c r="I2654" s="3">
        <f>COUNTIF(Expirydates!$A$2:$A$233,Analysis!A2654)</f>
        <v>0</v>
      </c>
      <c r="J2654" s="20">
        <f t="shared" si="164"/>
        <v>18.494391917391891</v>
      </c>
      <c r="K2654" s="3">
        <f>COUNTIF(Expirydates!$B$2:$B$233,Analysis!A2654)</f>
        <v>0</v>
      </c>
      <c r="L2654" s="3">
        <f t="shared" si="167"/>
        <v>18.494391917391891</v>
      </c>
      <c r="M2654" s="3">
        <f>COUNTIF(Expirydates!$C$2:$C$233,Analysis!A2654)</f>
        <v>0</v>
      </c>
    </row>
    <row r="2655" spans="1:13">
      <c r="A2655" s="8">
        <v>38208</v>
      </c>
      <c r="B2655" s="3">
        <v>1633.25</v>
      </c>
      <c r="C2655" s="3">
        <v>1644.4</v>
      </c>
      <c r="D2655" s="3">
        <v>1617.05</v>
      </c>
      <c r="E2655" s="3">
        <v>1642.6</v>
      </c>
      <c r="F2655" s="3">
        <v>107649584</v>
      </c>
      <c r="G2655" s="3">
        <f t="shared" si="165"/>
        <v>18.494391917391891</v>
      </c>
      <c r="H2655" s="3">
        <f t="shared" si="166"/>
        <v>18.768069061347489</v>
      </c>
      <c r="I2655" s="3">
        <f>COUNTIF(Expirydates!$A$2:$A$233,Analysis!A2655)</f>
        <v>0</v>
      </c>
      <c r="J2655" s="20">
        <f t="shared" si="164"/>
        <v>18.768069061347489</v>
      </c>
      <c r="K2655" s="3">
        <f>COUNTIF(Expirydates!$B$2:$B$233,Analysis!A2655)</f>
        <v>0</v>
      </c>
      <c r="L2655" s="3">
        <f t="shared" si="167"/>
        <v>18.768069061347489</v>
      </c>
      <c r="M2655" s="3">
        <f>COUNTIF(Expirydates!$C$2:$C$233,Analysis!A2655)</f>
        <v>0</v>
      </c>
    </row>
    <row r="2656" spans="1:13">
      <c r="A2656" s="8">
        <v>38205</v>
      </c>
      <c r="B2656" s="3">
        <v>1654.85</v>
      </c>
      <c r="C2656" s="3">
        <v>1658.7</v>
      </c>
      <c r="D2656" s="3">
        <v>1626.7</v>
      </c>
      <c r="E2656" s="3">
        <v>1633.4</v>
      </c>
      <c r="F2656" s="3">
        <v>141536623</v>
      </c>
      <c r="G2656" s="3">
        <f t="shared" si="165"/>
        <v>18.768069061347489</v>
      </c>
      <c r="H2656" s="3">
        <f t="shared" si="166"/>
        <v>18.715823647557482</v>
      </c>
      <c r="I2656" s="3">
        <f>COUNTIF(Expirydates!$A$2:$A$233,Analysis!A2656)</f>
        <v>0</v>
      </c>
      <c r="J2656" s="20">
        <f t="shared" si="164"/>
        <v>18.715823647557482</v>
      </c>
      <c r="K2656" s="3">
        <f>COUNTIF(Expirydates!$B$2:$B$233,Analysis!A2656)</f>
        <v>0</v>
      </c>
      <c r="L2656" s="3">
        <f t="shared" si="167"/>
        <v>18.715823647557482</v>
      </c>
      <c r="M2656" s="3">
        <f>COUNTIF(Expirydates!$C$2:$C$233,Analysis!A2656)</f>
        <v>0</v>
      </c>
    </row>
    <row r="2657" spans="1:13">
      <c r="A2657" s="8">
        <v>38204</v>
      </c>
      <c r="B2657" s="3">
        <v>1626.4</v>
      </c>
      <c r="C2657" s="3">
        <v>1656.25</v>
      </c>
      <c r="D2657" s="3">
        <v>1626.4</v>
      </c>
      <c r="E2657" s="3">
        <v>1654.95</v>
      </c>
      <c r="F2657" s="3">
        <v>134331831</v>
      </c>
      <c r="G2657" s="3">
        <f t="shared" si="165"/>
        <v>18.715823647557482</v>
      </c>
      <c r="H2657" s="3">
        <f t="shared" si="166"/>
        <v>18.470243619027624</v>
      </c>
      <c r="I2657" s="3">
        <f>COUNTIF(Expirydates!$A$2:$A$233,Analysis!A2657)</f>
        <v>0</v>
      </c>
      <c r="J2657" s="20">
        <f t="shared" si="164"/>
        <v>18.470243619027624</v>
      </c>
      <c r="K2657" s="3">
        <f>COUNTIF(Expirydates!$B$2:$B$233,Analysis!A2657)</f>
        <v>0</v>
      </c>
      <c r="L2657" s="3">
        <f t="shared" si="167"/>
        <v>18.470243619027624</v>
      </c>
      <c r="M2657" s="3">
        <f>COUNTIF(Expirydates!$C$2:$C$233,Analysis!A2657)</f>
        <v>0</v>
      </c>
    </row>
    <row r="2658" spans="1:13">
      <c r="A2658" s="8">
        <v>38203</v>
      </c>
      <c r="B2658" s="3">
        <v>1631.3</v>
      </c>
      <c r="C2658" s="3">
        <v>1635.95</v>
      </c>
      <c r="D2658" s="3">
        <v>1618.2</v>
      </c>
      <c r="E2658" s="3">
        <v>1626.55</v>
      </c>
      <c r="F2658" s="3">
        <v>105081166</v>
      </c>
      <c r="G2658" s="3">
        <f t="shared" si="165"/>
        <v>18.470243619027624</v>
      </c>
      <c r="H2658" s="3">
        <f t="shared" si="166"/>
        <v>18.726932352873874</v>
      </c>
      <c r="I2658" s="3">
        <f>COUNTIF(Expirydates!$A$2:$A$233,Analysis!A2658)</f>
        <v>0</v>
      </c>
      <c r="J2658" s="20">
        <f t="shared" si="164"/>
        <v>18.726932352873874</v>
      </c>
      <c r="K2658" s="3">
        <f>COUNTIF(Expirydates!$B$2:$B$233,Analysis!A2658)</f>
        <v>0</v>
      </c>
      <c r="L2658" s="3">
        <f t="shared" si="167"/>
        <v>18.726932352873874</v>
      </c>
      <c r="M2658" s="3">
        <f>COUNTIF(Expirydates!$C$2:$C$233,Analysis!A2658)</f>
        <v>0</v>
      </c>
    </row>
    <row r="2659" spans="1:13">
      <c r="A2659" s="8">
        <v>38202</v>
      </c>
      <c r="B2659" s="3">
        <v>1639.95</v>
      </c>
      <c r="C2659" s="3">
        <v>1648.35</v>
      </c>
      <c r="D2659" s="3">
        <v>1626.3</v>
      </c>
      <c r="E2659" s="3">
        <v>1630.6</v>
      </c>
      <c r="F2659" s="3">
        <v>135832403</v>
      </c>
      <c r="G2659" s="3">
        <f t="shared" si="165"/>
        <v>18.726932352873874</v>
      </c>
      <c r="H2659" s="3">
        <f t="shared" si="166"/>
        <v>18.384822254584627</v>
      </c>
      <c r="I2659" s="3">
        <f>COUNTIF(Expirydates!$A$2:$A$233,Analysis!A2659)</f>
        <v>0</v>
      </c>
      <c r="J2659" s="20">
        <f t="shared" si="164"/>
        <v>18.384822254584627</v>
      </c>
      <c r="K2659" s="3">
        <f>COUNTIF(Expirydates!$B$2:$B$233,Analysis!A2659)</f>
        <v>0</v>
      </c>
      <c r="L2659" s="3">
        <f t="shared" si="167"/>
        <v>18.384822254584627</v>
      </c>
      <c r="M2659" s="3">
        <f>COUNTIF(Expirydates!$C$2:$C$233,Analysis!A2659)</f>
        <v>0</v>
      </c>
    </row>
    <row r="2660" spans="1:13">
      <c r="A2660" s="8">
        <v>38201</v>
      </c>
      <c r="B2660" s="3">
        <v>1631.55</v>
      </c>
      <c r="C2660" s="3">
        <v>1643.8</v>
      </c>
      <c r="D2660" s="3">
        <v>1627.25</v>
      </c>
      <c r="E2660" s="3">
        <v>1639.05</v>
      </c>
      <c r="F2660" s="3">
        <v>96477681</v>
      </c>
      <c r="G2660" s="3">
        <f t="shared" si="165"/>
        <v>18.384822254584627</v>
      </c>
      <c r="H2660" s="3">
        <f t="shared" si="166"/>
        <v>18.832781268909745</v>
      </c>
      <c r="I2660" s="3">
        <f>COUNTIF(Expirydates!$A$2:$A$233,Analysis!A2660)</f>
        <v>0</v>
      </c>
      <c r="J2660" s="20">
        <f t="shared" si="164"/>
        <v>18.832781268909745</v>
      </c>
      <c r="K2660" s="3">
        <f>COUNTIF(Expirydates!$B$2:$B$233,Analysis!A2660)</f>
        <v>0</v>
      </c>
      <c r="L2660" s="3">
        <f t="shared" si="167"/>
        <v>18.832781268909745</v>
      </c>
      <c r="M2660" s="3">
        <f>COUNTIF(Expirydates!$C$2:$C$233,Analysis!A2660)</f>
        <v>0</v>
      </c>
    </row>
    <row r="2661" spans="1:13">
      <c r="A2661" s="8">
        <v>38198</v>
      </c>
      <c r="B2661" s="3">
        <v>1618.9</v>
      </c>
      <c r="C2661" s="3">
        <v>1638.7</v>
      </c>
      <c r="D2661" s="3">
        <v>1609.9</v>
      </c>
      <c r="E2661" s="3">
        <v>1632.3</v>
      </c>
      <c r="F2661" s="3">
        <v>150998622</v>
      </c>
      <c r="G2661" s="3">
        <f t="shared" si="165"/>
        <v>18.832781268909745</v>
      </c>
      <c r="H2661" s="3">
        <f t="shared" si="166"/>
        <v>18.93459451846859</v>
      </c>
      <c r="I2661" s="3">
        <f>COUNTIF(Expirydates!$A$2:$A$233,Analysis!A2661)</f>
        <v>0</v>
      </c>
      <c r="J2661" s="20">
        <f t="shared" si="164"/>
        <v>18.93459451846859</v>
      </c>
      <c r="K2661" s="3">
        <f>COUNTIF(Expirydates!$B$2:$B$233,Analysis!A2661)</f>
        <v>1</v>
      </c>
      <c r="L2661" s="3">
        <f t="shared" si="167"/>
        <v>18.93459451846859</v>
      </c>
      <c r="M2661" s="3">
        <f>COUNTIF(Expirydates!$C$2:$C$233,Analysis!A2661)</f>
        <v>0</v>
      </c>
    </row>
    <row r="2662" spans="1:13">
      <c r="A2662" s="8">
        <v>38197</v>
      </c>
      <c r="B2662" s="3">
        <v>1594.7</v>
      </c>
      <c r="C2662" s="3">
        <v>1624.3</v>
      </c>
      <c r="D2662" s="3">
        <v>1590.15</v>
      </c>
      <c r="E2662" s="3">
        <v>1618.7</v>
      </c>
      <c r="F2662" s="3">
        <v>167182154</v>
      </c>
      <c r="G2662" s="3">
        <f t="shared" si="165"/>
        <v>18.93459451846859</v>
      </c>
      <c r="H2662" s="3">
        <f t="shared" si="166"/>
        <v>18.806090603258223</v>
      </c>
      <c r="I2662" s="3">
        <f>COUNTIF(Expirydates!$A$2:$A$233,Analysis!A2662)</f>
        <v>1</v>
      </c>
      <c r="J2662" s="20">
        <f t="shared" si="164"/>
        <v>18.806090603258223</v>
      </c>
      <c r="K2662" s="3">
        <f>COUNTIF(Expirydates!$B$2:$B$233,Analysis!A2662)</f>
        <v>0</v>
      </c>
      <c r="L2662" s="3">
        <f t="shared" si="167"/>
        <v>18.806090603258223</v>
      </c>
      <c r="M2662" s="3">
        <f>COUNTIF(Expirydates!$C$2:$C$233,Analysis!A2662)</f>
        <v>0</v>
      </c>
    </row>
    <row r="2663" spans="1:13">
      <c r="A2663" s="8">
        <v>38196</v>
      </c>
      <c r="B2663" s="3">
        <v>1600.85</v>
      </c>
      <c r="C2663" s="3">
        <v>1609.45</v>
      </c>
      <c r="D2663" s="3">
        <v>1586.15</v>
      </c>
      <c r="E2663" s="3">
        <v>1594.15</v>
      </c>
      <c r="F2663" s="3">
        <v>147021678</v>
      </c>
      <c r="G2663" s="3">
        <f t="shared" si="165"/>
        <v>18.806090603258223</v>
      </c>
      <c r="H2663" s="3">
        <f t="shared" si="166"/>
        <v>18.936737097567161</v>
      </c>
      <c r="I2663" s="3">
        <f>COUNTIF(Expirydates!$A$2:$A$233,Analysis!A2663)</f>
        <v>0</v>
      </c>
      <c r="J2663" s="20">
        <f t="shared" si="164"/>
        <v>18.936737097567161</v>
      </c>
      <c r="K2663" s="3">
        <f>COUNTIF(Expirydates!$B$2:$B$233,Analysis!A2663)</f>
        <v>0</v>
      </c>
      <c r="L2663" s="3">
        <f t="shared" si="167"/>
        <v>18.936737097567161</v>
      </c>
      <c r="M2663" s="3">
        <f>COUNTIF(Expirydates!$C$2:$C$233,Analysis!A2663)</f>
        <v>0</v>
      </c>
    </row>
    <row r="2664" spans="1:13">
      <c r="A2664" s="8">
        <v>38195</v>
      </c>
      <c r="B2664" s="3">
        <v>1617.95</v>
      </c>
      <c r="C2664" s="3">
        <v>1629.35</v>
      </c>
      <c r="D2664" s="3">
        <v>1597.2</v>
      </c>
      <c r="E2664" s="3">
        <v>1600.75</v>
      </c>
      <c r="F2664" s="3">
        <v>167540739</v>
      </c>
      <c r="G2664" s="3">
        <f t="shared" si="165"/>
        <v>18.936737097567161</v>
      </c>
      <c r="H2664" s="3">
        <f t="shared" si="166"/>
        <v>18.749676422063839</v>
      </c>
      <c r="I2664" s="3">
        <f>COUNTIF(Expirydates!$A$2:$A$233,Analysis!A2664)</f>
        <v>0</v>
      </c>
      <c r="J2664" s="20">
        <f t="shared" si="164"/>
        <v>18.749676422063839</v>
      </c>
      <c r="K2664" s="3">
        <f>COUNTIF(Expirydates!$B$2:$B$233,Analysis!A2664)</f>
        <v>0</v>
      </c>
      <c r="L2664" s="3">
        <f t="shared" si="167"/>
        <v>18.749676422063839</v>
      </c>
      <c r="M2664" s="3">
        <f>COUNTIF(Expirydates!$C$2:$C$233,Analysis!A2664)</f>
        <v>0</v>
      </c>
    </row>
    <row r="2665" spans="1:13">
      <c r="A2665" s="8">
        <v>38194</v>
      </c>
      <c r="B2665" s="3">
        <v>1602.15</v>
      </c>
      <c r="C2665" s="3">
        <v>1620.35</v>
      </c>
      <c r="D2665" s="3">
        <v>1584.65</v>
      </c>
      <c r="E2665" s="3">
        <v>1618</v>
      </c>
      <c r="F2665" s="3">
        <v>138957185</v>
      </c>
      <c r="G2665" s="3">
        <f t="shared" si="165"/>
        <v>18.749676422063839</v>
      </c>
      <c r="H2665" s="3">
        <f t="shared" si="166"/>
        <v>18.844852656940358</v>
      </c>
      <c r="I2665" s="3">
        <f>COUNTIF(Expirydates!$A$2:$A$233,Analysis!A2665)</f>
        <v>0</v>
      </c>
      <c r="J2665" s="20">
        <f t="shared" si="164"/>
        <v>18.844852656940358</v>
      </c>
      <c r="K2665" s="3">
        <f>COUNTIF(Expirydates!$B$2:$B$233,Analysis!A2665)</f>
        <v>0</v>
      </c>
      <c r="L2665" s="3">
        <f t="shared" si="167"/>
        <v>18.844852656940358</v>
      </c>
      <c r="M2665" s="3">
        <f>COUNTIF(Expirydates!$C$2:$C$233,Analysis!A2665)</f>
        <v>0</v>
      </c>
    </row>
    <row r="2666" spans="1:13">
      <c r="A2666" s="8">
        <v>38191</v>
      </c>
      <c r="B2666" s="3">
        <v>1587.6</v>
      </c>
      <c r="C2666" s="3">
        <v>1610.85</v>
      </c>
      <c r="D2666" s="3">
        <v>1587.6</v>
      </c>
      <c r="E2666" s="3">
        <v>1601.6</v>
      </c>
      <c r="F2666" s="3">
        <v>152832431</v>
      </c>
      <c r="G2666" s="3">
        <f t="shared" si="165"/>
        <v>18.844852656940358</v>
      </c>
      <c r="H2666" s="3">
        <f t="shared" si="166"/>
        <v>18.955290224100224</v>
      </c>
      <c r="I2666" s="3">
        <f>COUNTIF(Expirydates!$A$2:$A$233,Analysis!A2666)</f>
        <v>0</v>
      </c>
      <c r="J2666" s="20">
        <f t="shared" si="164"/>
        <v>18.955290224100224</v>
      </c>
      <c r="K2666" s="3">
        <f>COUNTIF(Expirydates!$B$2:$B$233,Analysis!A2666)</f>
        <v>0</v>
      </c>
      <c r="L2666" s="3">
        <f t="shared" si="167"/>
        <v>18.955290224100224</v>
      </c>
      <c r="M2666" s="3">
        <f>COUNTIF(Expirydates!$C$2:$C$233,Analysis!A2666)</f>
        <v>0</v>
      </c>
    </row>
    <row r="2667" spans="1:13">
      <c r="A2667" s="8">
        <v>38190</v>
      </c>
      <c r="B2667" s="3">
        <v>1581.6</v>
      </c>
      <c r="C2667" s="3">
        <v>1609.55</v>
      </c>
      <c r="D2667" s="3">
        <v>1580.95</v>
      </c>
      <c r="E2667" s="3">
        <v>1598.1</v>
      </c>
      <c r="F2667" s="3">
        <v>170678158</v>
      </c>
      <c r="G2667" s="3">
        <f t="shared" si="165"/>
        <v>18.955290224100224</v>
      </c>
      <c r="H2667" s="3">
        <f t="shared" si="166"/>
        <v>18.54073734421203</v>
      </c>
      <c r="I2667" s="3">
        <f>COUNTIF(Expirydates!$A$2:$A$233,Analysis!A2667)</f>
        <v>0</v>
      </c>
      <c r="J2667" s="20">
        <f t="shared" si="164"/>
        <v>18.54073734421203</v>
      </c>
      <c r="K2667" s="3">
        <f>COUNTIF(Expirydates!$B$2:$B$233,Analysis!A2667)</f>
        <v>0</v>
      </c>
      <c r="L2667" s="3">
        <f t="shared" si="167"/>
        <v>18.54073734421203</v>
      </c>
      <c r="M2667" s="3">
        <f>COUNTIF(Expirydates!$C$2:$C$233,Analysis!A2667)</f>
        <v>1</v>
      </c>
    </row>
    <row r="2668" spans="1:13">
      <c r="A2668" s="8">
        <v>38189</v>
      </c>
      <c r="B2668" s="3">
        <v>1566.15</v>
      </c>
      <c r="C2668" s="3">
        <v>1600.7</v>
      </c>
      <c r="D2668" s="3">
        <v>1562.9</v>
      </c>
      <c r="E2668" s="3">
        <v>1581.4</v>
      </c>
      <c r="F2668" s="3">
        <v>112756067</v>
      </c>
      <c r="G2668" s="3">
        <f t="shared" si="165"/>
        <v>18.54073734421203</v>
      </c>
      <c r="H2668" s="3">
        <f t="shared" si="166"/>
        <v>18.612899074059698</v>
      </c>
      <c r="I2668" s="3">
        <f>COUNTIF(Expirydates!$A$2:$A$233,Analysis!A2668)</f>
        <v>0</v>
      </c>
      <c r="J2668" s="20">
        <f t="shared" si="164"/>
        <v>18.612899074059698</v>
      </c>
      <c r="K2668" s="3">
        <f>COUNTIF(Expirydates!$B$2:$B$233,Analysis!A2668)</f>
        <v>0</v>
      </c>
      <c r="L2668" s="3">
        <f t="shared" si="167"/>
        <v>18.612899074059698</v>
      </c>
      <c r="M2668" s="3">
        <f>COUNTIF(Expirydates!$C$2:$C$233,Analysis!A2668)</f>
        <v>0</v>
      </c>
    </row>
    <row r="2669" spans="1:13">
      <c r="A2669" s="8">
        <v>38188</v>
      </c>
      <c r="B2669" s="3">
        <v>1571.7</v>
      </c>
      <c r="C2669" s="3">
        <v>1581.05</v>
      </c>
      <c r="D2669" s="3">
        <v>1555.55</v>
      </c>
      <c r="E2669" s="3">
        <v>1566.1</v>
      </c>
      <c r="F2669" s="3">
        <v>121193509</v>
      </c>
      <c r="G2669" s="3">
        <f t="shared" si="165"/>
        <v>18.612899074059698</v>
      </c>
      <c r="H2669" s="3">
        <f t="shared" si="166"/>
        <v>18.537299804674905</v>
      </c>
      <c r="I2669" s="3">
        <f>COUNTIF(Expirydates!$A$2:$A$233,Analysis!A2669)</f>
        <v>0</v>
      </c>
      <c r="J2669" s="20">
        <f t="shared" si="164"/>
        <v>18.537299804674905</v>
      </c>
      <c r="K2669" s="3">
        <f>COUNTIF(Expirydates!$B$2:$B$233,Analysis!A2669)</f>
        <v>0</v>
      </c>
      <c r="L2669" s="3">
        <f t="shared" si="167"/>
        <v>18.537299804674905</v>
      </c>
      <c r="M2669" s="3">
        <f>COUNTIF(Expirydates!$C$2:$C$233,Analysis!A2669)</f>
        <v>0</v>
      </c>
    </row>
    <row r="2670" spans="1:13">
      <c r="A2670" s="8">
        <v>38187</v>
      </c>
      <c r="B2670" s="3">
        <v>1559.2</v>
      </c>
      <c r="C2670" s="3">
        <v>1582.35</v>
      </c>
      <c r="D2670" s="3">
        <v>1556.55</v>
      </c>
      <c r="E2670" s="3">
        <v>1571.6</v>
      </c>
      <c r="F2670" s="3">
        <v>112369129</v>
      </c>
      <c r="G2670" s="3">
        <f t="shared" si="165"/>
        <v>18.537299804674905</v>
      </c>
      <c r="H2670" s="3">
        <f t="shared" si="166"/>
        <v>18.745072685313026</v>
      </c>
      <c r="I2670" s="3">
        <f>COUNTIF(Expirydates!$A$2:$A$233,Analysis!A2670)</f>
        <v>0</v>
      </c>
      <c r="J2670" s="20">
        <f t="shared" si="164"/>
        <v>18.745072685313026</v>
      </c>
      <c r="K2670" s="3">
        <f>COUNTIF(Expirydates!$B$2:$B$233,Analysis!A2670)</f>
        <v>0</v>
      </c>
      <c r="L2670" s="3">
        <f t="shared" si="167"/>
        <v>18.745072685313026</v>
      </c>
      <c r="M2670" s="3">
        <f>COUNTIF(Expirydates!$C$2:$C$233,Analysis!A2670)</f>
        <v>0</v>
      </c>
    </row>
    <row r="2671" spans="1:13">
      <c r="A2671" s="8">
        <v>38184</v>
      </c>
      <c r="B2671" s="3">
        <v>1538.15</v>
      </c>
      <c r="C2671" s="3">
        <v>1562</v>
      </c>
      <c r="D2671" s="3">
        <v>1533.65</v>
      </c>
      <c r="E2671" s="3">
        <v>1558.8</v>
      </c>
      <c r="F2671" s="3">
        <v>138318933</v>
      </c>
      <c r="G2671" s="3">
        <f t="shared" si="165"/>
        <v>18.745072685313026</v>
      </c>
      <c r="H2671" s="3">
        <f t="shared" si="166"/>
        <v>18.765502192979554</v>
      </c>
      <c r="I2671" s="3">
        <f>COUNTIF(Expirydates!$A$2:$A$233,Analysis!A2671)</f>
        <v>0</v>
      </c>
      <c r="J2671" s="20">
        <f t="shared" si="164"/>
        <v>18.765502192979554</v>
      </c>
      <c r="K2671" s="3">
        <f>COUNTIF(Expirydates!$B$2:$B$233,Analysis!A2671)</f>
        <v>0</v>
      </c>
      <c r="L2671" s="3">
        <f t="shared" si="167"/>
        <v>18.765502192979554</v>
      </c>
      <c r="M2671" s="3">
        <f>COUNTIF(Expirydates!$C$2:$C$233,Analysis!A2671)</f>
        <v>0</v>
      </c>
    </row>
    <row r="2672" spans="1:13">
      <c r="A2672" s="8">
        <v>38183</v>
      </c>
      <c r="B2672" s="3">
        <v>1523.1</v>
      </c>
      <c r="C2672" s="3">
        <v>1543.25</v>
      </c>
      <c r="D2672" s="3">
        <v>1517.8</v>
      </c>
      <c r="E2672" s="3">
        <v>1539.4</v>
      </c>
      <c r="F2672" s="3">
        <v>141173783</v>
      </c>
      <c r="G2672" s="3">
        <f t="shared" si="165"/>
        <v>18.765502192979554</v>
      </c>
      <c r="H2672" s="3">
        <f t="shared" si="166"/>
        <v>18.515954868561256</v>
      </c>
      <c r="I2672" s="3">
        <f>COUNTIF(Expirydates!$A$2:$A$233,Analysis!A2672)</f>
        <v>0</v>
      </c>
      <c r="J2672" s="20">
        <f t="shared" si="164"/>
        <v>18.515954868561256</v>
      </c>
      <c r="K2672" s="3">
        <f>COUNTIF(Expirydates!$B$2:$B$233,Analysis!A2672)</f>
        <v>0</v>
      </c>
      <c r="L2672" s="3">
        <f t="shared" si="167"/>
        <v>18.515954868561256</v>
      </c>
      <c r="M2672" s="3">
        <f>COUNTIF(Expirydates!$C$2:$C$233,Analysis!A2672)</f>
        <v>0</v>
      </c>
    </row>
    <row r="2673" spans="1:13">
      <c r="A2673" s="8">
        <v>38182</v>
      </c>
      <c r="B2673" s="3">
        <v>1535.1</v>
      </c>
      <c r="C2673" s="3">
        <v>1552.25</v>
      </c>
      <c r="D2673" s="3">
        <v>1519.35</v>
      </c>
      <c r="E2673" s="3">
        <v>1522.75</v>
      </c>
      <c r="F2673" s="3">
        <v>109996034</v>
      </c>
      <c r="G2673" s="3">
        <f t="shared" si="165"/>
        <v>18.515954868561256</v>
      </c>
      <c r="H2673" s="3">
        <f t="shared" si="166"/>
        <v>18.189520305602308</v>
      </c>
      <c r="I2673" s="3">
        <f>COUNTIF(Expirydates!$A$2:$A$233,Analysis!A2673)</f>
        <v>0</v>
      </c>
      <c r="J2673" s="20">
        <f t="shared" si="164"/>
        <v>18.189520305602308</v>
      </c>
      <c r="K2673" s="3">
        <f>COUNTIF(Expirydates!$B$2:$B$233,Analysis!A2673)</f>
        <v>0</v>
      </c>
      <c r="L2673" s="3">
        <f t="shared" si="167"/>
        <v>18.189520305602308</v>
      </c>
      <c r="M2673" s="3">
        <f>COUNTIF(Expirydates!$C$2:$C$233,Analysis!A2673)</f>
        <v>0</v>
      </c>
    </row>
    <row r="2674" spans="1:13">
      <c r="A2674" s="8">
        <v>38181</v>
      </c>
      <c r="B2674" s="3">
        <v>1560</v>
      </c>
      <c r="C2674" s="3">
        <v>1569.75</v>
      </c>
      <c r="D2674" s="3">
        <v>1530.6</v>
      </c>
      <c r="E2674" s="3">
        <v>1539.3</v>
      </c>
      <c r="F2674" s="3">
        <v>79361213</v>
      </c>
      <c r="G2674" s="3">
        <f t="shared" si="165"/>
        <v>18.189520305602308</v>
      </c>
      <c r="H2674" s="3">
        <f t="shared" si="166"/>
        <v>18.227269766188357</v>
      </c>
      <c r="I2674" s="3">
        <f>COUNTIF(Expirydates!$A$2:$A$233,Analysis!A2674)</f>
        <v>0</v>
      </c>
      <c r="J2674" s="20">
        <f t="shared" si="164"/>
        <v>18.227269766188357</v>
      </c>
      <c r="K2674" s="3">
        <f>COUNTIF(Expirydates!$B$2:$B$233,Analysis!A2674)</f>
        <v>0</v>
      </c>
      <c r="L2674" s="3">
        <f t="shared" si="167"/>
        <v>18.227269766188357</v>
      </c>
      <c r="M2674" s="3">
        <f>COUNTIF(Expirydates!$C$2:$C$233,Analysis!A2674)</f>
        <v>0</v>
      </c>
    </row>
    <row r="2675" spans="1:13">
      <c r="A2675" s="8">
        <v>38180</v>
      </c>
      <c r="B2675" s="3">
        <v>1548.6</v>
      </c>
      <c r="C2675" s="3">
        <v>1562.8</v>
      </c>
      <c r="D2675" s="3">
        <v>1537.7</v>
      </c>
      <c r="E2675" s="3">
        <v>1556.95</v>
      </c>
      <c r="F2675" s="3">
        <v>82414320</v>
      </c>
      <c r="G2675" s="3">
        <f t="shared" si="165"/>
        <v>18.227269766188357</v>
      </c>
      <c r="H2675" s="3">
        <f t="shared" si="166"/>
        <v>18.463243107950714</v>
      </c>
      <c r="I2675" s="3">
        <f>COUNTIF(Expirydates!$A$2:$A$233,Analysis!A2675)</f>
        <v>0</v>
      </c>
      <c r="J2675" s="20">
        <f t="shared" si="164"/>
        <v>18.463243107950714</v>
      </c>
      <c r="K2675" s="3">
        <f>COUNTIF(Expirydates!$B$2:$B$233,Analysis!A2675)</f>
        <v>0</v>
      </c>
      <c r="L2675" s="3">
        <f t="shared" si="167"/>
        <v>18.463243107950714</v>
      </c>
      <c r="M2675" s="3">
        <f>COUNTIF(Expirydates!$C$2:$C$233,Analysis!A2675)</f>
        <v>0</v>
      </c>
    </row>
    <row r="2676" spans="1:13">
      <c r="A2676" s="8">
        <v>38177</v>
      </c>
      <c r="B2676" s="3">
        <v>1517.45</v>
      </c>
      <c r="C2676" s="3">
        <v>1557.75</v>
      </c>
      <c r="D2676" s="3">
        <v>1472.55</v>
      </c>
      <c r="E2676" s="3">
        <v>1553.2</v>
      </c>
      <c r="F2676" s="3">
        <v>104348113</v>
      </c>
      <c r="G2676" s="3">
        <f t="shared" si="165"/>
        <v>18.463243107950714</v>
      </c>
      <c r="H2676" s="3">
        <f t="shared" si="166"/>
        <v>19.135784118473154</v>
      </c>
      <c r="I2676" s="3">
        <f>COUNTIF(Expirydates!$A$2:$A$233,Analysis!A2676)</f>
        <v>0</v>
      </c>
      <c r="J2676" s="20">
        <f t="shared" si="164"/>
        <v>19.135784118473154</v>
      </c>
      <c r="K2676" s="3">
        <f>COUNTIF(Expirydates!$B$2:$B$233,Analysis!A2676)</f>
        <v>0</v>
      </c>
      <c r="L2676" s="3">
        <f t="shared" si="167"/>
        <v>19.135784118473154</v>
      </c>
      <c r="M2676" s="3">
        <f>COUNTIF(Expirydates!$C$2:$C$233,Analysis!A2676)</f>
        <v>0</v>
      </c>
    </row>
    <row r="2677" spans="1:13">
      <c r="A2677" s="8">
        <v>38176</v>
      </c>
      <c r="B2677" s="3">
        <v>1567.25</v>
      </c>
      <c r="C2677" s="3">
        <v>1586.55</v>
      </c>
      <c r="D2677" s="3">
        <v>1504.5</v>
      </c>
      <c r="E2677" s="3">
        <v>1518.15</v>
      </c>
      <c r="F2677" s="3">
        <v>204439801</v>
      </c>
      <c r="G2677" s="3">
        <f t="shared" si="165"/>
        <v>19.135784118473154</v>
      </c>
      <c r="H2677" s="3">
        <f t="shared" si="166"/>
        <v>18.888120721098446</v>
      </c>
      <c r="I2677" s="3">
        <f>COUNTIF(Expirydates!$A$2:$A$233,Analysis!A2677)</f>
        <v>0</v>
      </c>
      <c r="J2677" s="20">
        <f t="shared" si="164"/>
        <v>18.888120721098446</v>
      </c>
      <c r="K2677" s="3">
        <f>COUNTIF(Expirydates!$B$2:$B$233,Analysis!A2677)</f>
        <v>0</v>
      </c>
      <c r="L2677" s="3">
        <f t="shared" si="167"/>
        <v>18.888120721098446</v>
      </c>
      <c r="M2677" s="3">
        <f>COUNTIF(Expirydates!$C$2:$C$233,Analysis!A2677)</f>
        <v>0</v>
      </c>
    </row>
    <row r="2678" spans="1:13">
      <c r="A2678" s="8">
        <v>38175</v>
      </c>
      <c r="B2678" s="3">
        <v>1558.05</v>
      </c>
      <c r="C2678" s="3">
        <v>1578.5</v>
      </c>
      <c r="D2678" s="3">
        <v>1551.35</v>
      </c>
      <c r="E2678" s="3">
        <v>1566.8</v>
      </c>
      <c r="F2678" s="3">
        <v>159590341</v>
      </c>
      <c r="G2678" s="3">
        <f t="shared" si="165"/>
        <v>18.888120721098446</v>
      </c>
      <c r="H2678" s="3">
        <f t="shared" si="166"/>
        <v>18.693131179246663</v>
      </c>
      <c r="I2678" s="3">
        <f>COUNTIF(Expirydates!$A$2:$A$233,Analysis!A2678)</f>
        <v>0</v>
      </c>
      <c r="J2678" s="20">
        <f t="shared" si="164"/>
        <v>18.693131179246663</v>
      </c>
      <c r="K2678" s="3">
        <f>COUNTIF(Expirydates!$B$2:$B$233,Analysis!A2678)</f>
        <v>0</v>
      </c>
      <c r="L2678" s="3">
        <f t="shared" si="167"/>
        <v>18.693131179246663</v>
      </c>
      <c r="M2678" s="3">
        <f>COUNTIF(Expirydates!$C$2:$C$233,Analysis!A2678)</f>
        <v>0</v>
      </c>
    </row>
    <row r="2679" spans="1:13">
      <c r="A2679" s="8">
        <v>38174</v>
      </c>
      <c r="B2679" s="3">
        <v>1526.65</v>
      </c>
      <c r="C2679" s="3">
        <v>1561</v>
      </c>
      <c r="D2679" s="3">
        <v>1524.15</v>
      </c>
      <c r="E2679" s="3">
        <v>1558.25</v>
      </c>
      <c r="F2679" s="3">
        <v>131317837</v>
      </c>
      <c r="G2679" s="3">
        <f t="shared" si="165"/>
        <v>18.693131179246663</v>
      </c>
      <c r="H2679" s="3">
        <f t="shared" si="166"/>
        <v>18.432164225661577</v>
      </c>
      <c r="I2679" s="3">
        <f>COUNTIF(Expirydates!$A$2:$A$233,Analysis!A2679)</f>
        <v>0</v>
      </c>
      <c r="J2679" s="20">
        <f t="shared" si="164"/>
        <v>18.432164225661577</v>
      </c>
      <c r="K2679" s="3">
        <f>COUNTIF(Expirydates!$B$2:$B$233,Analysis!A2679)</f>
        <v>0</v>
      </c>
      <c r="L2679" s="3">
        <f t="shared" si="167"/>
        <v>18.432164225661577</v>
      </c>
      <c r="M2679" s="3">
        <f>COUNTIF(Expirydates!$C$2:$C$233,Analysis!A2679)</f>
        <v>0</v>
      </c>
    </row>
    <row r="2680" spans="1:13">
      <c r="A2680" s="8">
        <v>38173</v>
      </c>
      <c r="B2680" s="3">
        <v>1537.55</v>
      </c>
      <c r="C2680" s="3">
        <v>1546</v>
      </c>
      <c r="D2680" s="3">
        <v>1522.9</v>
      </c>
      <c r="E2680" s="3">
        <v>1526.85</v>
      </c>
      <c r="F2680" s="3">
        <v>101154967</v>
      </c>
      <c r="G2680" s="3">
        <f t="shared" si="165"/>
        <v>18.432164225661577</v>
      </c>
      <c r="H2680" s="3">
        <f t="shared" si="166"/>
        <v>18.66355692011264</v>
      </c>
      <c r="I2680" s="3">
        <f>COUNTIF(Expirydates!$A$2:$A$233,Analysis!A2680)</f>
        <v>0</v>
      </c>
      <c r="J2680" s="20">
        <f t="shared" si="164"/>
        <v>18.66355692011264</v>
      </c>
      <c r="K2680" s="3">
        <f>COUNTIF(Expirydates!$B$2:$B$233,Analysis!A2680)</f>
        <v>0</v>
      </c>
      <c r="L2680" s="3">
        <f t="shared" si="167"/>
        <v>18.66355692011264</v>
      </c>
      <c r="M2680" s="3">
        <f>COUNTIF(Expirydates!$C$2:$C$233,Analysis!A2680)</f>
        <v>0</v>
      </c>
    </row>
    <row r="2681" spans="1:13">
      <c r="A2681" s="8">
        <v>38170</v>
      </c>
      <c r="B2681" s="3">
        <v>1537.05</v>
      </c>
      <c r="C2681" s="3">
        <v>1547.65</v>
      </c>
      <c r="D2681" s="3">
        <v>1516.15</v>
      </c>
      <c r="E2681" s="3">
        <v>1537.5</v>
      </c>
      <c r="F2681" s="3">
        <v>127491075</v>
      </c>
      <c r="G2681" s="3">
        <f t="shared" si="165"/>
        <v>18.66355692011264</v>
      </c>
      <c r="H2681" s="3">
        <f t="shared" si="166"/>
        <v>18.542961268504193</v>
      </c>
      <c r="I2681" s="3">
        <f>COUNTIF(Expirydates!$A$2:$A$233,Analysis!A2681)</f>
        <v>0</v>
      </c>
      <c r="J2681" s="20">
        <f t="shared" si="164"/>
        <v>18.542961268504193</v>
      </c>
      <c r="K2681" s="3">
        <f>COUNTIF(Expirydates!$B$2:$B$233,Analysis!A2681)</f>
        <v>0</v>
      </c>
      <c r="L2681" s="3">
        <f t="shared" si="167"/>
        <v>18.542961268504193</v>
      </c>
      <c r="M2681" s="3">
        <f>COUNTIF(Expirydates!$C$2:$C$233,Analysis!A2681)</f>
        <v>0</v>
      </c>
    </row>
    <row r="2682" spans="1:13">
      <c r="A2682" s="8">
        <v>38169</v>
      </c>
      <c r="B2682" s="3">
        <v>1506.65</v>
      </c>
      <c r="C2682" s="3">
        <v>1539.15</v>
      </c>
      <c r="D2682" s="3">
        <v>1504.55</v>
      </c>
      <c r="E2682" s="3">
        <v>1537.2</v>
      </c>
      <c r="F2682" s="3">
        <v>113007107</v>
      </c>
      <c r="G2682" s="3">
        <f t="shared" si="165"/>
        <v>18.542961268504193</v>
      </c>
      <c r="H2682" s="3">
        <f t="shared" si="166"/>
        <v>18.69856107843551</v>
      </c>
      <c r="I2682" s="3">
        <f>COUNTIF(Expirydates!$A$2:$A$233,Analysis!A2682)</f>
        <v>0</v>
      </c>
      <c r="J2682" s="20">
        <f t="shared" si="164"/>
        <v>18.69856107843551</v>
      </c>
      <c r="K2682" s="3">
        <f>COUNTIF(Expirydates!$B$2:$B$233,Analysis!A2682)</f>
        <v>0</v>
      </c>
      <c r="L2682" s="3">
        <f t="shared" si="167"/>
        <v>18.69856107843551</v>
      </c>
      <c r="M2682" s="3">
        <f>COUNTIF(Expirydates!$C$2:$C$233,Analysis!A2682)</f>
        <v>0</v>
      </c>
    </row>
    <row r="2683" spans="1:13">
      <c r="A2683" s="8">
        <v>38168</v>
      </c>
      <c r="B2683" s="3">
        <v>1518.7</v>
      </c>
      <c r="C2683" s="3">
        <v>1532.15</v>
      </c>
      <c r="D2683" s="3">
        <v>1501.7</v>
      </c>
      <c r="E2683" s="3">
        <v>1505.6</v>
      </c>
      <c r="F2683" s="3">
        <v>132032819</v>
      </c>
      <c r="G2683" s="3">
        <f t="shared" si="165"/>
        <v>18.69856107843551</v>
      </c>
      <c r="H2683" s="3">
        <f t="shared" si="166"/>
        <v>18.723894121341637</v>
      </c>
      <c r="I2683" s="3">
        <f>COUNTIF(Expirydates!$A$2:$A$233,Analysis!A2683)</f>
        <v>0</v>
      </c>
      <c r="J2683" s="20">
        <f t="shared" si="164"/>
        <v>18.723894121341637</v>
      </c>
      <c r="K2683" s="3">
        <f>COUNTIF(Expirydates!$B$2:$B$233,Analysis!A2683)</f>
        <v>0</v>
      </c>
      <c r="L2683" s="3">
        <f t="shared" si="167"/>
        <v>18.723894121341637</v>
      </c>
      <c r="M2683" s="3">
        <f>COUNTIF(Expirydates!$C$2:$C$233,Analysis!A2683)</f>
        <v>0</v>
      </c>
    </row>
    <row r="2684" spans="1:13">
      <c r="A2684" s="8">
        <v>38167</v>
      </c>
      <c r="B2684" s="3">
        <v>1514.35</v>
      </c>
      <c r="C2684" s="3">
        <v>1528.5</v>
      </c>
      <c r="D2684" s="3">
        <v>1503.3</v>
      </c>
      <c r="E2684" s="3">
        <v>1518.3</v>
      </c>
      <c r="F2684" s="3">
        <v>135420339</v>
      </c>
      <c r="G2684" s="3">
        <f t="shared" si="165"/>
        <v>18.723894121341637</v>
      </c>
      <c r="H2684" s="3">
        <f t="shared" si="166"/>
        <v>18.66691313274077</v>
      </c>
      <c r="I2684" s="3">
        <f>COUNTIF(Expirydates!$A$2:$A$233,Analysis!A2684)</f>
        <v>0</v>
      </c>
      <c r="J2684" s="20">
        <f t="shared" si="164"/>
        <v>18.66691313274077</v>
      </c>
      <c r="K2684" s="3">
        <f>COUNTIF(Expirydates!$B$2:$B$233,Analysis!A2684)</f>
        <v>0</v>
      </c>
      <c r="L2684" s="3">
        <f t="shared" si="167"/>
        <v>18.66691313274077</v>
      </c>
      <c r="M2684" s="3">
        <f>COUNTIF(Expirydates!$C$2:$C$233,Analysis!A2684)</f>
        <v>0</v>
      </c>
    </row>
    <row r="2685" spans="1:13">
      <c r="A2685" s="8">
        <v>38166</v>
      </c>
      <c r="B2685" s="3">
        <v>1488.6</v>
      </c>
      <c r="C2685" s="3">
        <v>1516.95</v>
      </c>
      <c r="D2685" s="3">
        <v>1488.6</v>
      </c>
      <c r="E2685" s="3">
        <v>1514.35</v>
      </c>
      <c r="F2685" s="3">
        <v>127919681</v>
      </c>
      <c r="G2685" s="3">
        <f t="shared" si="165"/>
        <v>18.66691313274077</v>
      </c>
      <c r="H2685" s="3">
        <f t="shared" si="166"/>
        <v>18.817558095947295</v>
      </c>
      <c r="I2685" s="3">
        <f>COUNTIF(Expirydates!$A$2:$A$233,Analysis!A2685)</f>
        <v>0</v>
      </c>
      <c r="J2685" s="20">
        <f t="shared" si="164"/>
        <v>18.817558095947295</v>
      </c>
      <c r="K2685" s="3">
        <f>COUNTIF(Expirydates!$B$2:$B$233,Analysis!A2685)</f>
        <v>0</v>
      </c>
      <c r="L2685" s="3">
        <f t="shared" si="167"/>
        <v>18.817558095947295</v>
      </c>
      <c r="M2685" s="3">
        <f>COUNTIF(Expirydates!$C$2:$C$233,Analysis!A2685)</f>
        <v>0</v>
      </c>
    </row>
    <row r="2686" spans="1:13">
      <c r="A2686" s="8">
        <v>38163</v>
      </c>
      <c r="B2686" s="3">
        <v>1471.5</v>
      </c>
      <c r="C2686" s="3">
        <v>1494</v>
      </c>
      <c r="D2686" s="3">
        <v>1459.55</v>
      </c>
      <c r="E2686" s="3">
        <v>1488.5</v>
      </c>
      <c r="F2686" s="3">
        <v>148717352</v>
      </c>
      <c r="G2686" s="3">
        <f t="shared" si="165"/>
        <v>18.817558095947295</v>
      </c>
      <c r="H2686" s="3">
        <f t="shared" si="166"/>
        <v>18.731521167250815</v>
      </c>
      <c r="I2686" s="3">
        <f>COUNTIF(Expirydates!$A$2:$A$233,Analysis!A2686)</f>
        <v>0</v>
      </c>
      <c r="J2686" s="20">
        <f t="shared" si="164"/>
        <v>18.731521167250815</v>
      </c>
      <c r="K2686" s="3">
        <f>COUNTIF(Expirydates!$B$2:$B$233,Analysis!A2686)</f>
        <v>1</v>
      </c>
      <c r="L2686" s="3">
        <f t="shared" si="167"/>
        <v>18.731521167250815</v>
      </c>
      <c r="M2686" s="3">
        <f>COUNTIF(Expirydates!$C$2:$C$233,Analysis!A2686)</f>
        <v>0</v>
      </c>
    </row>
    <row r="2687" spans="1:13">
      <c r="A2687" s="8">
        <v>38162</v>
      </c>
      <c r="B2687" s="3">
        <v>1445.35</v>
      </c>
      <c r="C2687" s="3">
        <v>1474.3</v>
      </c>
      <c r="D2687" s="3">
        <v>1437.9</v>
      </c>
      <c r="E2687" s="3">
        <v>1470.75</v>
      </c>
      <c r="F2687" s="3">
        <v>136457145</v>
      </c>
      <c r="G2687" s="3">
        <f t="shared" si="165"/>
        <v>18.731521167250815</v>
      </c>
      <c r="H2687" s="3">
        <f t="shared" si="166"/>
        <v>18.447303687376753</v>
      </c>
      <c r="I2687" s="3">
        <f>COUNTIF(Expirydates!$A$2:$A$233,Analysis!A2687)</f>
        <v>1</v>
      </c>
      <c r="J2687" s="20">
        <f t="shared" si="164"/>
        <v>18.447303687376753</v>
      </c>
      <c r="K2687" s="3">
        <f>COUNTIF(Expirydates!$B$2:$B$233,Analysis!A2687)</f>
        <v>0</v>
      </c>
      <c r="L2687" s="3">
        <f t="shared" si="167"/>
        <v>18.447303687376753</v>
      </c>
      <c r="M2687" s="3">
        <f>COUNTIF(Expirydates!$C$2:$C$233,Analysis!A2687)</f>
        <v>0</v>
      </c>
    </row>
    <row r="2688" spans="1:13">
      <c r="A2688" s="8">
        <v>38161</v>
      </c>
      <c r="B2688" s="3">
        <v>1474.8</v>
      </c>
      <c r="C2688" s="3">
        <v>1481.45</v>
      </c>
      <c r="D2688" s="3">
        <v>1442.55</v>
      </c>
      <c r="E2688" s="3">
        <v>1446.1</v>
      </c>
      <c r="F2688" s="3">
        <v>102698050</v>
      </c>
      <c r="G2688" s="3">
        <f t="shared" si="165"/>
        <v>18.447303687376753</v>
      </c>
      <c r="H2688" s="3">
        <f t="shared" si="166"/>
        <v>18.315972226808416</v>
      </c>
      <c r="I2688" s="3">
        <f>COUNTIF(Expirydates!$A$2:$A$233,Analysis!A2688)</f>
        <v>0</v>
      </c>
      <c r="J2688" s="20">
        <f t="shared" si="164"/>
        <v>18.315972226808416</v>
      </c>
      <c r="K2688" s="3">
        <f>COUNTIF(Expirydates!$B$2:$B$233,Analysis!A2688)</f>
        <v>0</v>
      </c>
      <c r="L2688" s="3">
        <f t="shared" si="167"/>
        <v>18.315972226808416</v>
      </c>
      <c r="M2688" s="3">
        <f>COUNTIF(Expirydates!$C$2:$C$233,Analysis!A2688)</f>
        <v>0</v>
      </c>
    </row>
    <row r="2689" spans="1:13">
      <c r="A2689" s="8">
        <v>38160</v>
      </c>
      <c r="B2689" s="3">
        <v>1482.85</v>
      </c>
      <c r="C2689" s="3">
        <v>1489.6</v>
      </c>
      <c r="D2689" s="3">
        <v>1467.65</v>
      </c>
      <c r="E2689" s="3">
        <v>1474.7</v>
      </c>
      <c r="F2689" s="3">
        <v>90058699</v>
      </c>
      <c r="G2689" s="3">
        <f t="shared" si="165"/>
        <v>18.315972226808416</v>
      </c>
      <c r="H2689" s="3">
        <f t="shared" si="166"/>
        <v>18.201174731265429</v>
      </c>
      <c r="I2689" s="3">
        <f>COUNTIF(Expirydates!$A$2:$A$233,Analysis!A2689)</f>
        <v>0</v>
      </c>
      <c r="J2689" s="20">
        <f t="shared" si="164"/>
        <v>18.201174731265429</v>
      </c>
      <c r="K2689" s="3">
        <f>COUNTIF(Expirydates!$B$2:$B$233,Analysis!A2689)</f>
        <v>0</v>
      </c>
      <c r="L2689" s="3">
        <f t="shared" si="167"/>
        <v>18.201174731265429</v>
      </c>
      <c r="M2689" s="3">
        <f>COUNTIF(Expirydates!$C$2:$C$233,Analysis!A2689)</f>
        <v>0</v>
      </c>
    </row>
    <row r="2690" spans="1:13">
      <c r="A2690" s="8">
        <v>38159</v>
      </c>
      <c r="B2690" s="3">
        <v>1490.75</v>
      </c>
      <c r="C2690" s="3">
        <v>1499.8</v>
      </c>
      <c r="D2690" s="3">
        <v>1478.85</v>
      </c>
      <c r="E2690" s="3">
        <v>1482</v>
      </c>
      <c r="F2690" s="3">
        <v>80291533</v>
      </c>
      <c r="G2690" s="3">
        <f t="shared" si="165"/>
        <v>18.201174731265429</v>
      </c>
      <c r="H2690" s="3">
        <f t="shared" si="166"/>
        <v>18.313801698133219</v>
      </c>
      <c r="I2690" s="3">
        <f>COUNTIF(Expirydates!$A$2:$A$233,Analysis!A2690)</f>
        <v>0</v>
      </c>
      <c r="J2690" s="20">
        <f t="shared" ref="J2690:J2753" si="168">H2690</f>
        <v>18.313801698133219</v>
      </c>
      <c r="K2690" s="3">
        <f>COUNTIF(Expirydates!$B$2:$B$233,Analysis!A2690)</f>
        <v>0</v>
      </c>
      <c r="L2690" s="3">
        <f t="shared" si="167"/>
        <v>18.313801698133219</v>
      </c>
      <c r="M2690" s="3">
        <f>COUNTIF(Expirydates!$C$2:$C$233,Analysis!A2690)</f>
        <v>0</v>
      </c>
    </row>
    <row r="2691" spans="1:13">
      <c r="A2691" s="8">
        <v>38156</v>
      </c>
      <c r="B2691" s="3">
        <v>1511.95</v>
      </c>
      <c r="C2691" s="3">
        <v>1515.05</v>
      </c>
      <c r="D2691" s="3">
        <v>1485.05</v>
      </c>
      <c r="E2691" s="3">
        <v>1491.2</v>
      </c>
      <c r="F2691" s="3">
        <v>89863436</v>
      </c>
      <c r="G2691" s="3">
        <f t="shared" ref="G2690:H2754" si="169">LN(F2691)</f>
        <v>18.313801698133219</v>
      </c>
      <c r="H2691" s="3">
        <f t="shared" ref="H2691:H2754" si="170">LN(F2692)</f>
        <v>18.293499977631203</v>
      </c>
      <c r="I2691" s="3">
        <f>COUNTIF(Expirydates!$A$2:$A$233,Analysis!A2691)</f>
        <v>0</v>
      </c>
      <c r="J2691" s="20">
        <f t="shared" si="168"/>
        <v>18.293499977631203</v>
      </c>
      <c r="K2691" s="3">
        <f>COUNTIF(Expirydates!$B$2:$B$233,Analysis!A2691)</f>
        <v>0</v>
      </c>
      <c r="L2691" s="3">
        <f t="shared" ref="L2691:L2754" si="171">H2691</f>
        <v>18.293499977631203</v>
      </c>
      <c r="M2691" s="3">
        <f>COUNTIF(Expirydates!$C$2:$C$233,Analysis!A2691)</f>
        <v>0</v>
      </c>
    </row>
    <row r="2692" spans="1:13">
      <c r="A2692" s="8">
        <v>38155</v>
      </c>
      <c r="B2692" s="3">
        <v>1494.7</v>
      </c>
      <c r="C2692" s="3">
        <v>1519.2</v>
      </c>
      <c r="D2692" s="3">
        <v>1482.2</v>
      </c>
      <c r="E2692" s="3">
        <v>1512.05</v>
      </c>
      <c r="F2692" s="3">
        <v>88057448</v>
      </c>
      <c r="G2692" s="3">
        <f t="shared" si="169"/>
        <v>18.293499977631203</v>
      </c>
      <c r="H2692" s="3">
        <f t="shared" si="170"/>
        <v>18.300471473617566</v>
      </c>
      <c r="I2692" s="3">
        <f>COUNTIF(Expirydates!$A$2:$A$233,Analysis!A2692)</f>
        <v>0</v>
      </c>
      <c r="J2692" s="20">
        <f t="shared" si="168"/>
        <v>18.300471473617566</v>
      </c>
      <c r="K2692" s="3">
        <f>COUNTIF(Expirydates!$B$2:$B$233,Analysis!A2692)</f>
        <v>0</v>
      </c>
      <c r="L2692" s="3">
        <f t="shared" si="171"/>
        <v>18.300471473617566</v>
      </c>
      <c r="M2692" s="3">
        <f>COUNTIF(Expirydates!$C$2:$C$233,Analysis!A2692)</f>
        <v>1</v>
      </c>
    </row>
    <row r="2693" spans="1:13">
      <c r="A2693" s="8">
        <v>38154</v>
      </c>
      <c r="B2693" s="3">
        <v>1500.95</v>
      </c>
      <c r="C2693" s="3">
        <v>1525.2</v>
      </c>
      <c r="D2693" s="3">
        <v>1490.45</v>
      </c>
      <c r="E2693" s="3">
        <v>1494.75</v>
      </c>
      <c r="F2693" s="3">
        <v>88673485</v>
      </c>
      <c r="G2693" s="3">
        <f t="shared" si="169"/>
        <v>18.300471473617566</v>
      </c>
      <c r="H2693" s="3">
        <f t="shared" si="170"/>
        <v>18.39780631770898</v>
      </c>
      <c r="I2693" s="3">
        <f>COUNTIF(Expirydates!$A$2:$A$233,Analysis!A2693)</f>
        <v>0</v>
      </c>
      <c r="J2693" s="20">
        <f t="shared" si="168"/>
        <v>18.39780631770898</v>
      </c>
      <c r="K2693" s="3">
        <f>COUNTIF(Expirydates!$B$2:$B$233,Analysis!A2693)</f>
        <v>0</v>
      </c>
      <c r="L2693" s="3">
        <f t="shared" si="171"/>
        <v>18.39780631770898</v>
      </c>
      <c r="M2693" s="3">
        <f>COUNTIF(Expirydates!$C$2:$C$233,Analysis!A2693)</f>
        <v>0</v>
      </c>
    </row>
    <row r="2694" spans="1:13">
      <c r="A2694" s="8">
        <v>38153</v>
      </c>
      <c r="B2694" s="3">
        <v>1481.45</v>
      </c>
      <c r="C2694" s="3">
        <v>1507.85</v>
      </c>
      <c r="D2694" s="3">
        <v>1481</v>
      </c>
      <c r="E2694" s="3">
        <v>1501</v>
      </c>
      <c r="F2694" s="3">
        <v>97738521</v>
      </c>
      <c r="G2694" s="3">
        <f t="shared" si="169"/>
        <v>18.39780631770898</v>
      </c>
      <c r="H2694" s="3">
        <f t="shared" si="170"/>
        <v>18.388481497704692</v>
      </c>
      <c r="I2694" s="3">
        <f>COUNTIF(Expirydates!$A$2:$A$233,Analysis!A2694)</f>
        <v>0</v>
      </c>
      <c r="J2694" s="20">
        <f t="shared" si="168"/>
        <v>18.388481497704692</v>
      </c>
      <c r="K2694" s="3">
        <f>COUNTIF(Expirydates!$B$2:$B$233,Analysis!A2694)</f>
        <v>0</v>
      </c>
      <c r="L2694" s="3">
        <f t="shared" si="171"/>
        <v>18.388481497704692</v>
      </c>
      <c r="M2694" s="3">
        <f>COUNTIF(Expirydates!$C$2:$C$233,Analysis!A2694)</f>
        <v>0</v>
      </c>
    </row>
    <row r="2695" spans="1:13">
      <c r="A2695" s="8">
        <v>38152</v>
      </c>
      <c r="B2695" s="3">
        <v>1508.15</v>
      </c>
      <c r="C2695" s="3">
        <v>1509.6</v>
      </c>
      <c r="D2695" s="3">
        <v>1474.65</v>
      </c>
      <c r="E2695" s="3">
        <v>1481.35</v>
      </c>
      <c r="F2695" s="3">
        <v>96831363</v>
      </c>
      <c r="G2695" s="3">
        <f t="shared" si="169"/>
        <v>18.388481497704692</v>
      </c>
      <c r="H2695" s="3">
        <f t="shared" si="170"/>
        <v>18.266836212256987</v>
      </c>
      <c r="I2695" s="3">
        <f>COUNTIF(Expirydates!$A$2:$A$233,Analysis!A2695)</f>
        <v>0</v>
      </c>
      <c r="J2695" s="20">
        <f t="shared" si="168"/>
        <v>18.266836212256987</v>
      </c>
      <c r="K2695" s="3">
        <f>COUNTIF(Expirydates!$B$2:$B$233,Analysis!A2695)</f>
        <v>0</v>
      </c>
      <c r="L2695" s="3">
        <f t="shared" si="171"/>
        <v>18.266836212256987</v>
      </c>
      <c r="M2695" s="3">
        <f>COUNTIF(Expirydates!$C$2:$C$233,Analysis!A2695)</f>
        <v>0</v>
      </c>
    </row>
    <row r="2696" spans="1:13">
      <c r="A2696" s="8">
        <v>38149</v>
      </c>
      <c r="B2696" s="3">
        <v>1544.95</v>
      </c>
      <c r="C2696" s="3">
        <v>1547.4</v>
      </c>
      <c r="D2696" s="3">
        <v>1504.8</v>
      </c>
      <c r="E2696" s="3">
        <v>1508.45</v>
      </c>
      <c r="F2696" s="3">
        <v>85740531</v>
      </c>
      <c r="G2696" s="3">
        <f t="shared" si="169"/>
        <v>18.266836212256987</v>
      </c>
      <c r="H2696" s="3">
        <f t="shared" si="170"/>
        <v>18.180238135543124</v>
      </c>
      <c r="I2696" s="3">
        <f>COUNTIF(Expirydates!$A$2:$A$233,Analysis!A2696)</f>
        <v>0</v>
      </c>
      <c r="J2696" s="20">
        <f t="shared" si="168"/>
        <v>18.180238135543124</v>
      </c>
      <c r="K2696" s="3">
        <f>COUNTIF(Expirydates!$B$2:$B$233,Analysis!A2696)</f>
        <v>0</v>
      </c>
      <c r="L2696" s="3">
        <f t="shared" si="171"/>
        <v>18.180238135543124</v>
      </c>
      <c r="M2696" s="3">
        <f>COUNTIF(Expirydates!$C$2:$C$233,Analysis!A2696)</f>
        <v>0</v>
      </c>
    </row>
    <row r="2697" spans="1:13">
      <c r="A2697" s="8">
        <v>38148</v>
      </c>
      <c r="B2697" s="3">
        <v>1547.7</v>
      </c>
      <c r="C2697" s="3">
        <v>1552.75</v>
      </c>
      <c r="D2697" s="3">
        <v>1535</v>
      </c>
      <c r="E2697" s="3">
        <v>1544.75</v>
      </c>
      <c r="F2697" s="3">
        <v>78627977</v>
      </c>
      <c r="G2697" s="3">
        <f t="shared" si="169"/>
        <v>18.180238135543124</v>
      </c>
      <c r="H2697" s="3">
        <f t="shared" si="170"/>
        <v>18.353073422861279</v>
      </c>
      <c r="I2697" s="3">
        <f>COUNTIF(Expirydates!$A$2:$A$233,Analysis!A2697)</f>
        <v>0</v>
      </c>
      <c r="J2697" s="20">
        <f t="shared" si="168"/>
        <v>18.353073422861279</v>
      </c>
      <c r="K2697" s="3">
        <f>COUNTIF(Expirydates!$B$2:$B$233,Analysis!A2697)</f>
        <v>0</v>
      </c>
      <c r="L2697" s="3">
        <f t="shared" si="171"/>
        <v>18.353073422861279</v>
      </c>
      <c r="M2697" s="3">
        <f>COUNTIF(Expirydates!$C$2:$C$233,Analysis!A2697)</f>
        <v>0</v>
      </c>
    </row>
    <row r="2698" spans="1:13">
      <c r="A2698" s="8">
        <v>38147</v>
      </c>
      <c r="B2698" s="3">
        <v>1550.45</v>
      </c>
      <c r="C2698" s="3">
        <v>1561.6</v>
      </c>
      <c r="D2698" s="3">
        <v>1541.6</v>
      </c>
      <c r="E2698" s="3">
        <v>1548.3</v>
      </c>
      <c r="F2698" s="3">
        <v>93462741</v>
      </c>
      <c r="G2698" s="3">
        <f t="shared" si="169"/>
        <v>18.353073422861279</v>
      </c>
      <c r="H2698" s="3">
        <f t="shared" si="170"/>
        <v>18.328233481087654</v>
      </c>
      <c r="I2698" s="3">
        <f>COUNTIF(Expirydates!$A$2:$A$233,Analysis!A2698)</f>
        <v>0</v>
      </c>
      <c r="J2698" s="20">
        <f t="shared" si="168"/>
        <v>18.328233481087654</v>
      </c>
      <c r="K2698" s="3">
        <f>COUNTIF(Expirydates!$B$2:$B$233,Analysis!A2698)</f>
        <v>0</v>
      </c>
      <c r="L2698" s="3">
        <f t="shared" si="171"/>
        <v>18.328233481087654</v>
      </c>
      <c r="M2698" s="3">
        <f>COUNTIF(Expirydates!$C$2:$C$233,Analysis!A2698)</f>
        <v>0</v>
      </c>
    </row>
    <row r="2699" spans="1:13">
      <c r="A2699" s="8">
        <v>38146</v>
      </c>
      <c r="B2699" s="3">
        <v>1542.6</v>
      </c>
      <c r="C2699" s="3">
        <v>1557</v>
      </c>
      <c r="D2699" s="3">
        <v>1526.45</v>
      </c>
      <c r="E2699" s="3">
        <v>1550.55</v>
      </c>
      <c r="F2699" s="3">
        <v>91169729</v>
      </c>
      <c r="G2699" s="3">
        <f t="shared" si="169"/>
        <v>18.328233481087654</v>
      </c>
      <c r="H2699" s="3">
        <f t="shared" si="170"/>
        <v>18.471217828985683</v>
      </c>
      <c r="I2699" s="3">
        <f>COUNTIF(Expirydates!$A$2:$A$233,Analysis!A2699)</f>
        <v>0</v>
      </c>
      <c r="J2699" s="20">
        <f t="shared" si="168"/>
        <v>18.471217828985683</v>
      </c>
      <c r="K2699" s="3">
        <f>COUNTIF(Expirydates!$B$2:$B$233,Analysis!A2699)</f>
        <v>0</v>
      </c>
      <c r="L2699" s="3">
        <f t="shared" si="171"/>
        <v>18.471217828985683</v>
      </c>
      <c r="M2699" s="3">
        <f>COUNTIF(Expirydates!$C$2:$C$233,Analysis!A2699)</f>
        <v>0</v>
      </c>
    </row>
    <row r="2700" spans="1:13">
      <c r="A2700" s="8">
        <v>38145</v>
      </c>
      <c r="B2700" s="3">
        <v>1521.6</v>
      </c>
      <c r="C2700" s="3">
        <v>1557.5</v>
      </c>
      <c r="D2700" s="3">
        <v>1521.6</v>
      </c>
      <c r="E2700" s="3">
        <v>1542.55</v>
      </c>
      <c r="F2700" s="3">
        <v>105183587</v>
      </c>
      <c r="G2700" s="3">
        <f t="shared" si="169"/>
        <v>18.471217828985683</v>
      </c>
      <c r="H2700" s="3">
        <f t="shared" si="170"/>
        <v>18.487138830919037</v>
      </c>
      <c r="I2700" s="3">
        <f>COUNTIF(Expirydates!$A$2:$A$233,Analysis!A2700)</f>
        <v>0</v>
      </c>
      <c r="J2700" s="20">
        <f t="shared" si="168"/>
        <v>18.487138830919037</v>
      </c>
      <c r="K2700" s="3">
        <f>COUNTIF(Expirydates!$B$2:$B$233,Analysis!A2700)</f>
        <v>0</v>
      </c>
      <c r="L2700" s="3">
        <f t="shared" si="171"/>
        <v>18.487138830919037</v>
      </c>
      <c r="M2700" s="3">
        <f>COUNTIF(Expirydates!$C$2:$C$233,Analysis!A2700)</f>
        <v>0</v>
      </c>
    </row>
    <row r="2701" spans="1:13">
      <c r="A2701" s="8">
        <v>38142</v>
      </c>
      <c r="B2701" s="3">
        <v>1494.85</v>
      </c>
      <c r="C2701" s="3">
        <v>1527</v>
      </c>
      <c r="D2701" s="3">
        <v>1480.8</v>
      </c>
      <c r="E2701" s="3">
        <v>1521.1</v>
      </c>
      <c r="F2701" s="3">
        <v>106871617</v>
      </c>
      <c r="G2701" s="3">
        <f t="shared" si="169"/>
        <v>18.487138830919037</v>
      </c>
      <c r="H2701" s="3">
        <f t="shared" si="170"/>
        <v>18.538443734963412</v>
      </c>
      <c r="I2701" s="3">
        <f>COUNTIF(Expirydates!$A$2:$A$233,Analysis!A2701)</f>
        <v>0</v>
      </c>
      <c r="J2701" s="20">
        <f t="shared" si="168"/>
        <v>18.538443734963412</v>
      </c>
      <c r="K2701" s="3">
        <f>COUNTIF(Expirydates!$B$2:$B$233,Analysis!A2701)</f>
        <v>0</v>
      </c>
      <c r="L2701" s="3">
        <f t="shared" si="171"/>
        <v>18.538443734963412</v>
      </c>
      <c r="M2701" s="3">
        <f>COUNTIF(Expirydates!$C$2:$C$233,Analysis!A2701)</f>
        <v>0</v>
      </c>
    </row>
    <row r="2702" spans="1:13">
      <c r="A2702" s="8">
        <v>38141</v>
      </c>
      <c r="B2702" s="3">
        <v>1535.8</v>
      </c>
      <c r="C2702" s="3">
        <v>1566.5</v>
      </c>
      <c r="D2702" s="3">
        <v>1484.5</v>
      </c>
      <c r="E2702" s="3">
        <v>1495.1</v>
      </c>
      <c r="F2702" s="3">
        <v>112497745</v>
      </c>
      <c r="G2702" s="3">
        <f t="shared" si="169"/>
        <v>18.538443734963412</v>
      </c>
      <c r="H2702" s="3">
        <f t="shared" si="170"/>
        <v>18.283278394546848</v>
      </c>
      <c r="I2702" s="3">
        <f>COUNTIF(Expirydates!$A$2:$A$233,Analysis!A2702)</f>
        <v>0</v>
      </c>
      <c r="J2702" s="20">
        <f t="shared" si="168"/>
        <v>18.283278394546848</v>
      </c>
      <c r="K2702" s="3">
        <f>COUNTIF(Expirydates!$B$2:$B$233,Analysis!A2702)</f>
        <v>0</v>
      </c>
      <c r="L2702" s="3">
        <f t="shared" si="171"/>
        <v>18.283278394546848</v>
      </c>
      <c r="M2702" s="3">
        <f>COUNTIF(Expirydates!$C$2:$C$233,Analysis!A2702)</f>
        <v>0</v>
      </c>
    </row>
    <row r="2703" spans="1:13">
      <c r="A2703" s="8">
        <v>38140</v>
      </c>
      <c r="B2703" s="3">
        <v>1508</v>
      </c>
      <c r="C2703" s="3">
        <v>1543.3</v>
      </c>
      <c r="D2703" s="3">
        <v>1508</v>
      </c>
      <c r="E2703" s="3">
        <v>1535.2</v>
      </c>
      <c r="F2703" s="3">
        <v>87161946</v>
      </c>
      <c r="G2703" s="3">
        <f t="shared" si="169"/>
        <v>18.283278394546848</v>
      </c>
      <c r="H2703" s="3">
        <f t="shared" si="170"/>
        <v>18.488773681286691</v>
      </c>
      <c r="I2703" s="3">
        <f>COUNTIF(Expirydates!$A$2:$A$233,Analysis!A2703)</f>
        <v>0</v>
      </c>
      <c r="J2703" s="20">
        <f t="shared" si="168"/>
        <v>18.488773681286691</v>
      </c>
      <c r="K2703" s="3">
        <f>COUNTIF(Expirydates!$B$2:$B$233,Analysis!A2703)</f>
        <v>0</v>
      </c>
      <c r="L2703" s="3">
        <f t="shared" si="171"/>
        <v>18.488773681286691</v>
      </c>
      <c r="M2703" s="3">
        <f>COUNTIF(Expirydates!$C$2:$C$233,Analysis!A2703)</f>
        <v>0</v>
      </c>
    </row>
    <row r="2704" spans="1:13">
      <c r="A2704" s="8">
        <v>38139</v>
      </c>
      <c r="B2704" s="3">
        <v>1483.9</v>
      </c>
      <c r="C2704" s="3">
        <v>1529.6</v>
      </c>
      <c r="D2704" s="3">
        <v>1483.9</v>
      </c>
      <c r="E2704" s="3">
        <v>1507.9</v>
      </c>
      <c r="F2704" s="3">
        <v>107046479</v>
      </c>
      <c r="G2704" s="3">
        <f t="shared" si="169"/>
        <v>18.488773681286691</v>
      </c>
      <c r="H2704" s="3">
        <f t="shared" si="170"/>
        <v>18.661213526389083</v>
      </c>
      <c r="I2704" s="3">
        <f>COUNTIF(Expirydates!$A$2:$A$233,Analysis!A2704)</f>
        <v>0</v>
      </c>
      <c r="J2704" s="20">
        <f t="shared" si="168"/>
        <v>18.661213526389083</v>
      </c>
      <c r="K2704" s="3">
        <f>COUNTIF(Expirydates!$B$2:$B$233,Analysis!A2704)</f>
        <v>0</v>
      </c>
      <c r="L2704" s="3">
        <f t="shared" si="171"/>
        <v>18.661213526389083</v>
      </c>
      <c r="M2704" s="3">
        <f>COUNTIF(Expirydates!$C$2:$C$233,Analysis!A2704)</f>
        <v>0</v>
      </c>
    </row>
    <row r="2705" spans="1:13">
      <c r="A2705" s="8">
        <v>38138</v>
      </c>
      <c r="B2705" s="3">
        <v>1507.05</v>
      </c>
      <c r="C2705" s="3">
        <v>1509.05</v>
      </c>
      <c r="D2705" s="3">
        <v>1456.2</v>
      </c>
      <c r="E2705" s="3">
        <v>1483.6</v>
      </c>
      <c r="F2705" s="3">
        <v>127192663</v>
      </c>
      <c r="G2705" s="3">
        <f t="shared" si="169"/>
        <v>18.661213526389083</v>
      </c>
      <c r="H2705" s="3">
        <f t="shared" si="170"/>
        <v>18.715556675935936</v>
      </c>
      <c r="I2705" s="3">
        <f>COUNTIF(Expirydates!$A$2:$A$233,Analysis!A2705)</f>
        <v>0</v>
      </c>
      <c r="J2705" s="20">
        <f t="shared" si="168"/>
        <v>18.715556675935936</v>
      </c>
      <c r="K2705" s="3">
        <f>COUNTIF(Expirydates!$B$2:$B$233,Analysis!A2705)</f>
        <v>0</v>
      </c>
      <c r="L2705" s="3">
        <f t="shared" si="171"/>
        <v>18.715556675935936</v>
      </c>
      <c r="M2705" s="3">
        <f>COUNTIF(Expirydates!$C$2:$C$233,Analysis!A2705)</f>
        <v>0</v>
      </c>
    </row>
    <row r="2706" spans="1:13">
      <c r="A2706" s="8">
        <v>38135</v>
      </c>
      <c r="B2706" s="3">
        <v>1586.35</v>
      </c>
      <c r="C2706" s="3">
        <v>1587.1</v>
      </c>
      <c r="D2706" s="3">
        <v>1504</v>
      </c>
      <c r="E2706" s="3">
        <v>1508.75</v>
      </c>
      <c r="F2706" s="3">
        <v>134295973</v>
      </c>
      <c r="G2706" s="3">
        <f t="shared" si="169"/>
        <v>18.715556675935936</v>
      </c>
      <c r="H2706" s="3">
        <f t="shared" si="170"/>
        <v>18.432048347228058</v>
      </c>
      <c r="I2706" s="3">
        <f>COUNTIF(Expirydates!$A$2:$A$233,Analysis!A2706)</f>
        <v>0</v>
      </c>
      <c r="J2706" s="20">
        <f t="shared" si="168"/>
        <v>18.432048347228058</v>
      </c>
      <c r="K2706" s="3">
        <f>COUNTIF(Expirydates!$B$2:$B$233,Analysis!A2706)</f>
        <v>1</v>
      </c>
      <c r="L2706" s="3">
        <f t="shared" si="171"/>
        <v>18.432048347228058</v>
      </c>
      <c r="M2706" s="3">
        <f>COUNTIF(Expirydates!$C$2:$C$233,Analysis!A2706)</f>
        <v>0</v>
      </c>
    </row>
    <row r="2707" spans="1:13">
      <c r="A2707" s="8">
        <v>38134</v>
      </c>
      <c r="B2707" s="3">
        <v>1590.15</v>
      </c>
      <c r="C2707" s="3">
        <v>1606</v>
      </c>
      <c r="D2707" s="3">
        <v>1576.05</v>
      </c>
      <c r="E2707" s="3">
        <v>1586.4</v>
      </c>
      <c r="F2707" s="3">
        <v>101143246</v>
      </c>
      <c r="G2707" s="3">
        <f t="shared" si="169"/>
        <v>18.432048347228058</v>
      </c>
      <c r="H2707" s="3">
        <f t="shared" si="170"/>
        <v>18.43507894064544</v>
      </c>
      <c r="I2707" s="3">
        <f>COUNTIF(Expirydates!$A$2:$A$233,Analysis!A2707)</f>
        <v>1</v>
      </c>
      <c r="J2707" s="20">
        <f t="shared" si="168"/>
        <v>18.43507894064544</v>
      </c>
      <c r="K2707" s="3">
        <f>COUNTIF(Expirydates!$B$2:$B$233,Analysis!A2707)</f>
        <v>0</v>
      </c>
      <c r="L2707" s="3">
        <f t="shared" si="171"/>
        <v>18.43507894064544</v>
      </c>
      <c r="M2707" s="3">
        <f>COUNTIF(Expirydates!$C$2:$C$233,Analysis!A2707)</f>
        <v>0</v>
      </c>
    </row>
    <row r="2708" spans="1:13">
      <c r="A2708" s="8">
        <v>38133</v>
      </c>
      <c r="B2708" s="3">
        <v>1608.15</v>
      </c>
      <c r="C2708" s="3">
        <v>1625.7</v>
      </c>
      <c r="D2708" s="3">
        <v>1587</v>
      </c>
      <c r="E2708" s="3">
        <v>1598.8</v>
      </c>
      <c r="F2708" s="3">
        <v>101450235</v>
      </c>
      <c r="G2708" s="3">
        <f t="shared" si="169"/>
        <v>18.43507894064544</v>
      </c>
      <c r="H2708" s="3">
        <f t="shared" si="170"/>
        <v>18.434273186731712</v>
      </c>
      <c r="I2708" s="3">
        <f>COUNTIF(Expirydates!$A$2:$A$233,Analysis!A2708)</f>
        <v>0</v>
      </c>
      <c r="J2708" s="20">
        <f t="shared" si="168"/>
        <v>18.434273186731712</v>
      </c>
      <c r="K2708" s="3">
        <f>COUNTIF(Expirydates!$B$2:$B$233,Analysis!A2708)</f>
        <v>0</v>
      </c>
      <c r="L2708" s="3">
        <f t="shared" si="171"/>
        <v>18.434273186731712</v>
      </c>
      <c r="M2708" s="3">
        <f>COUNTIF(Expirydates!$C$2:$C$233,Analysis!A2708)</f>
        <v>0</v>
      </c>
    </row>
    <row r="2709" spans="1:13">
      <c r="A2709" s="8">
        <v>38132</v>
      </c>
      <c r="B2709" s="3">
        <v>1608.9</v>
      </c>
      <c r="C2709" s="3">
        <v>1621.45</v>
      </c>
      <c r="D2709" s="3">
        <v>1566.4</v>
      </c>
      <c r="E2709" s="3">
        <v>1606.7</v>
      </c>
      <c r="F2709" s="3">
        <v>101368524</v>
      </c>
      <c r="G2709" s="3">
        <f t="shared" si="169"/>
        <v>18.434273186731712</v>
      </c>
      <c r="H2709" s="3">
        <f t="shared" si="170"/>
        <v>18.349462394353591</v>
      </c>
      <c r="I2709" s="3">
        <f>COUNTIF(Expirydates!$A$2:$A$233,Analysis!A2709)</f>
        <v>0</v>
      </c>
      <c r="J2709" s="20">
        <f t="shared" si="168"/>
        <v>18.349462394353591</v>
      </c>
      <c r="K2709" s="3">
        <f>COUNTIF(Expirydates!$B$2:$B$233,Analysis!A2709)</f>
        <v>0</v>
      </c>
      <c r="L2709" s="3">
        <f t="shared" si="171"/>
        <v>18.349462394353591</v>
      </c>
      <c r="M2709" s="3">
        <f>COUNTIF(Expirydates!$C$2:$C$233,Analysis!A2709)</f>
        <v>0</v>
      </c>
    </row>
    <row r="2710" spans="1:13">
      <c r="A2710" s="8">
        <v>38131</v>
      </c>
      <c r="B2710" s="3">
        <v>1563.65</v>
      </c>
      <c r="C2710" s="3">
        <v>1613.6</v>
      </c>
      <c r="D2710" s="3">
        <v>1563.05</v>
      </c>
      <c r="E2710" s="3">
        <v>1608.85</v>
      </c>
      <c r="F2710" s="3">
        <v>93125853</v>
      </c>
      <c r="G2710" s="3">
        <f t="shared" si="169"/>
        <v>18.349462394353591</v>
      </c>
      <c r="H2710" s="3">
        <f t="shared" si="170"/>
        <v>18.543952210579089</v>
      </c>
      <c r="I2710" s="3">
        <f>COUNTIF(Expirydates!$A$2:$A$233,Analysis!A2710)</f>
        <v>0</v>
      </c>
      <c r="J2710" s="20">
        <f t="shared" si="168"/>
        <v>18.543952210579089</v>
      </c>
      <c r="K2710" s="3">
        <f>COUNTIF(Expirydates!$B$2:$B$233,Analysis!A2710)</f>
        <v>0</v>
      </c>
      <c r="L2710" s="3">
        <f t="shared" si="171"/>
        <v>18.543952210579089</v>
      </c>
      <c r="M2710" s="3">
        <f>COUNTIF(Expirydates!$C$2:$C$233,Analysis!A2710)</f>
        <v>0</v>
      </c>
    </row>
    <row r="2711" spans="1:13">
      <c r="A2711" s="8">
        <v>38128</v>
      </c>
      <c r="B2711" s="3">
        <v>1545.05</v>
      </c>
      <c r="C2711" s="3">
        <v>1566.15</v>
      </c>
      <c r="D2711" s="3">
        <v>1498.1</v>
      </c>
      <c r="E2711" s="3">
        <v>1560.2</v>
      </c>
      <c r="F2711" s="3">
        <v>113119146</v>
      </c>
      <c r="G2711" s="3">
        <f t="shared" si="169"/>
        <v>18.543952210579089</v>
      </c>
      <c r="H2711" s="3">
        <f t="shared" si="170"/>
        <v>18.720335442623078</v>
      </c>
      <c r="I2711" s="3">
        <f>COUNTIF(Expirydates!$A$2:$A$233,Analysis!A2711)</f>
        <v>0</v>
      </c>
      <c r="J2711" s="20">
        <f t="shared" si="168"/>
        <v>18.720335442623078</v>
      </c>
      <c r="K2711" s="3">
        <f>COUNTIF(Expirydates!$B$2:$B$233,Analysis!A2711)</f>
        <v>0</v>
      </c>
      <c r="L2711" s="3">
        <f t="shared" si="171"/>
        <v>18.720335442623078</v>
      </c>
      <c r="M2711" s="3">
        <f>COUNTIF(Expirydates!$C$2:$C$233,Analysis!A2711)</f>
        <v>0</v>
      </c>
    </row>
    <row r="2712" spans="1:13">
      <c r="A2712" s="8">
        <v>38127</v>
      </c>
      <c r="B2712" s="3">
        <v>1566.5</v>
      </c>
      <c r="C2712" s="3">
        <v>1591.05</v>
      </c>
      <c r="D2712" s="3">
        <v>1531.3</v>
      </c>
      <c r="E2712" s="3">
        <v>1543.85</v>
      </c>
      <c r="F2712" s="3">
        <v>134939278</v>
      </c>
      <c r="G2712" s="3">
        <f t="shared" si="169"/>
        <v>18.720335442623078</v>
      </c>
      <c r="H2712" s="3">
        <f t="shared" si="170"/>
        <v>18.770929060287205</v>
      </c>
      <c r="I2712" s="3">
        <f>COUNTIF(Expirydates!$A$2:$A$233,Analysis!A2712)</f>
        <v>0</v>
      </c>
      <c r="J2712" s="20">
        <f t="shared" si="168"/>
        <v>18.770929060287205</v>
      </c>
      <c r="K2712" s="3">
        <f>COUNTIF(Expirydates!$B$2:$B$233,Analysis!A2712)</f>
        <v>0</v>
      </c>
      <c r="L2712" s="3">
        <f t="shared" si="171"/>
        <v>18.770929060287205</v>
      </c>
      <c r="M2712" s="3">
        <f>COUNTIF(Expirydates!$C$2:$C$233,Analysis!A2712)</f>
        <v>1</v>
      </c>
    </row>
    <row r="2713" spans="1:13">
      <c r="A2713" s="8">
        <v>38126</v>
      </c>
      <c r="B2713" s="3">
        <v>1508.05</v>
      </c>
      <c r="C2713" s="3">
        <v>1576.05</v>
      </c>
      <c r="D2713" s="3">
        <v>1508.05</v>
      </c>
      <c r="E2713" s="3">
        <v>1567.85</v>
      </c>
      <c r="F2713" s="3">
        <v>141941997</v>
      </c>
      <c r="G2713" s="3">
        <f t="shared" si="169"/>
        <v>18.770929060287205</v>
      </c>
      <c r="H2713" s="3">
        <f t="shared" si="170"/>
        <v>18.815517659044044</v>
      </c>
      <c r="I2713" s="3">
        <f>COUNTIF(Expirydates!$A$2:$A$233,Analysis!A2713)</f>
        <v>0</v>
      </c>
      <c r="J2713" s="20">
        <f t="shared" si="168"/>
        <v>18.815517659044044</v>
      </c>
      <c r="K2713" s="3">
        <f>COUNTIF(Expirydates!$B$2:$B$233,Analysis!A2713)</f>
        <v>0</v>
      </c>
      <c r="L2713" s="3">
        <f t="shared" si="171"/>
        <v>18.815517659044044</v>
      </c>
      <c r="M2713" s="3">
        <f>COUNTIF(Expirydates!$C$2:$C$233,Analysis!A2713)</f>
        <v>0</v>
      </c>
    </row>
    <row r="2714" spans="1:13">
      <c r="A2714" s="8">
        <v>38125</v>
      </c>
      <c r="B2714" s="3">
        <v>1392.95</v>
      </c>
      <c r="C2714" s="3">
        <v>1517.6</v>
      </c>
      <c r="D2714" s="3">
        <v>1389.65</v>
      </c>
      <c r="E2714" s="3">
        <v>1503.95</v>
      </c>
      <c r="F2714" s="3">
        <v>148414213</v>
      </c>
      <c r="G2714" s="3">
        <f t="shared" si="169"/>
        <v>18.815517659044044</v>
      </c>
      <c r="H2714" s="3">
        <f t="shared" si="170"/>
        <v>18.560156601931023</v>
      </c>
      <c r="I2714" s="3">
        <f>COUNTIF(Expirydates!$A$2:$A$233,Analysis!A2714)</f>
        <v>0</v>
      </c>
      <c r="J2714" s="20">
        <f t="shared" si="168"/>
        <v>18.560156601931023</v>
      </c>
      <c r="K2714" s="3">
        <f>COUNTIF(Expirydates!$B$2:$B$233,Analysis!A2714)</f>
        <v>0</v>
      </c>
      <c r="L2714" s="3">
        <f t="shared" si="171"/>
        <v>18.560156601931023</v>
      </c>
      <c r="M2714" s="3">
        <f>COUNTIF(Expirydates!$C$2:$C$233,Analysis!A2714)</f>
        <v>0</v>
      </c>
    </row>
    <row r="2715" spans="1:13">
      <c r="A2715" s="8">
        <v>38124</v>
      </c>
      <c r="B2715" s="3">
        <v>1582.5</v>
      </c>
      <c r="C2715" s="3">
        <v>1583.8</v>
      </c>
      <c r="D2715" s="3">
        <v>1292.2</v>
      </c>
      <c r="E2715" s="3">
        <v>1388.75</v>
      </c>
      <c r="F2715" s="3">
        <v>114967105</v>
      </c>
      <c r="G2715" s="3">
        <f t="shared" si="169"/>
        <v>18.560156601931023</v>
      </c>
      <c r="H2715" s="3">
        <f t="shared" si="170"/>
        <v>18.992583434930641</v>
      </c>
      <c r="I2715" s="3">
        <f>COUNTIF(Expirydates!$A$2:$A$233,Analysis!A2715)</f>
        <v>0</v>
      </c>
      <c r="J2715" s="20">
        <f t="shared" si="168"/>
        <v>18.992583434930641</v>
      </c>
      <c r="K2715" s="3">
        <f>COUNTIF(Expirydates!$B$2:$B$233,Analysis!A2715)</f>
        <v>0</v>
      </c>
      <c r="L2715" s="3">
        <f t="shared" si="171"/>
        <v>18.992583434930641</v>
      </c>
      <c r="M2715" s="3">
        <f>COUNTIF(Expirydates!$C$2:$C$233,Analysis!A2715)</f>
        <v>0</v>
      </c>
    </row>
    <row r="2716" spans="1:13">
      <c r="A2716" s="8">
        <v>38121</v>
      </c>
      <c r="B2716" s="3">
        <v>1717.05</v>
      </c>
      <c r="C2716" s="3">
        <v>1722.8</v>
      </c>
      <c r="D2716" s="3">
        <v>1566.95</v>
      </c>
      <c r="E2716" s="3">
        <v>1582.4</v>
      </c>
      <c r="F2716" s="3">
        <v>177163472</v>
      </c>
      <c r="G2716" s="3">
        <f t="shared" si="169"/>
        <v>18.992583434930641</v>
      </c>
      <c r="H2716" s="3">
        <f t="shared" si="170"/>
        <v>18.862683513920434</v>
      </c>
      <c r="I2716" s="3">
        <f>COUNTIF(Expirydates!$A$2:$A$233,Analysis!A2716)</f>
        <v>0</v>
      </c>
      <c r="J2716" s="20">
        <f t="shared" si="168"/>
        <v>18.862683513920434</v>
      </c>
      <c r="K2716" s="3">
        <f>COUNTIF(Expirydates!$B$2:$B$233,Analysis!A2716)</f>
        <v>0</v>
      </c>
      <c r="L2716" s="3">
        <f t="shared" si="171"/>
        <v>18.862683513920434</v>
      </c>
      <c r="M2716" s="3">
        <f>COUNTIF(Expirydates!$C$2:$C$233,Analysis!A2716)</f>
        <v>0</v>
      </c>
    </row>
    <row r="2717" spans="1:13">
      <c r="A2717" s="8">
        <v>38120</v>
      </c>
      <c r="B2717" s="3">
        <v>1707.95</v>
      </c>
      <c r="C2717" s="3">
        <v>1750.3</v>
      </c>
      <c r="D2717" s="3">
        <v>1625.1</v>
      </c>
      <c r="E2717" s="3">
        <v>1717.5</v>
      </c>
      <c r="F2717" s="3">
        <v>155582005</v>
      </c>
      <c r="G2717" s="3">
        <f t="shared" si="169"/>
        <v>18.862683513920434</v>
      </c>
      <c r="H2717" s="3">
        <f t="shared" si="170"/>
        <v>18.484381767611808</v>
      </c>
      <c r="I2717" s="3">
        <f>COUNTIF(Expirydates!$A$2:$A$233,Analysis!A2717)</f>
        <v>0</v>
      </c>
      <c r="J2717" s="20">
        <f t="shared" si="168"/>
        <v>18.484381767611808</v>
      </c>
      <c r="K2717" s="3">
        <f>COUNTIF(Expirydates!$B$2:$B$233,Analysis!A2717)</f>
        <v>0</v>
      </c>
      <c r="L2717" s="3">
        <f t="shared" si="171"/>
        <v>18.484381767611808</v>
      </c>
      <c r="M2717" s="3">
        <f>COUNTIF(Expirydates!$C$2:$C$233,Analysis!A2717)</f>
        <v>0</v>
      </c>
    </row>
    <row r="2718" spans="1:13">
      <c r="A2718" s="8">
        <v>38119</v>
      </c>
      <c r="B2718" s="3">
        <v>1699.25</v>
      </c>
      <c r="C2718" s="3">
        <v>1721.35</v>
      </c>
      <c r="D2718" s="3">
        <v>1689.85</v>
      </c>
      <c r="E2718" s="3">
        <v>1711.1</v>
      </c>
      <c r="F2718" s="3">
        <v>106577371</v>
      </c>
      <c r="G2718" s="3">
        <f t="shared" si="169"/>
        <v>18.484381767611808</v>
      </c>
      <c r="H2718" s="3">
        <f t="shared" si="170"/>
        <v>18.406570359060947</v>
      </c>
      <c r="I2718" s="3">
        <f>COUNTIF(Expirydates!$A$2:$A$233,Analysis!A2718)</f>
        <v>0</v>
      </c>
      <c r="J2718" s="20">
        <f t="shared" si="168"/>
        <v>18.406570359060947</v>
      </c>
      <c r="K2718" s="3">
        <f>COUNTIF(Expirydates!$B$2:$B$233,Analysis!A2718)</f>
        <v>0</v>
      </c>
      <c r="L2718" s="3">
        <f t="shared" si="171"/>
        <v>18.406570359060947</v>
      </c>
      <c r="M2718" s="3">
        <f>COUNTIF(Expirydates!$C$2:$C$233,Analysis!A2718)</f>
        <v>0</v>
      </c>
    </row>
    <row r="2719" spans="1:13">
      <c r="A2719" s="8">
        <v>38118</v>
      </c>
      <c r="B2719" s="3">
        <v>1768.7</v>
      </c>
      <c r="C2719" s="3">
        <v>1768.7</v>
      </c>
      <c r="D2719" s="3">
        <v>1692.9</v>
      </c>
      <c r="E2719" s="3">
        <v>1699.45</v>
      </c>
      <c r="F2719" s="3">
        <v>98598870</v>
      </c>
      <c r="G2719" s="3">
        <f t="shared" si="169"/>
        <v>18.406570359060947</v>
      </c>
      <c r="H2719" s="3">
        <f t="shared" si="170"/>
        <v>18.400500322100807</v>
      </c>
      <c r="I2719" s="3">
        <f>COUNTIF(Expirydates!$A$2:$A$233,Analysis!A2719)</f>
        <v>0</v>
      </c>
      <c r="J2719" s="20">
        <f t="shared" si="168"/>
        <v>18.400500322100807</v>
      </c>
      <c r="K2719" s="3">
        <f>COUNTIF(Expirydates!$B$2:$B$233,Analysis!A2719)</f>
        <v>0</v>
      </c>
      <c r="L2719" s="3">
        <f t="shared" si="171"/>
        <v>18.400500322100807</v>
      </c>
      <c r="M2719" s="3">
        <f>COUNTIF(Expirydates!$C$2:$C$233,Analysis!A2719)</f>
        <v>0</v>
      </c>
    </row>
    <row r="2720" spans="1:13">
      <c r="A2720" s="8">
        <v>38117</v>
      </c>
      <c r="B2720" s="3">
        <v>1804.4</v>
      </c>
      <c r="C2720" s="3">
        <v>1804.4</v>
      </c>
      <c r="D2720" s="3">
        <v>1753.8</v>
      </c>
      <c r="E2720" s="3">
        <v>1769.1</v>
      </c>
      <c r="F2720" s="3">
        <v>98002184</v>
      </c>
      <c r="G2720" s="3">
        <f t="shared" si="169"/>
        <v>18.400500322100807</v>
      </c>
      <c r="H2720" s="3">
        <f t="shared" si="170"/>
        <v>18.24716731346901</v>
      </c>
      <c r="I2720" s="3">
        <f>COUNTIF(Expirydates!$A$2:$A$233,Analysis!A2720)</f>
        <v>0</v>
      </c>
      <c r="J2720" s="20">
        <f t="shared" si="168"/>
        <v>18.24716731346901</v>
      </c>
      <c r="K2720" s="3">
        <f>COUNTIF(Expirydates!$B$2:$B$233,Analysis!A2720)</f>
        <v>0</v>
      </c>
      <c r="L2720" s="3">
        <f t="shared" si="171"/>
        <v>18.24716731346901</v>
      </c>
      <c r="M2720" s="3">
        <f>COUNTIF(Expirydates!$C$2:$C$233,Analysis!A2720)</f>
        <v>0</v>
      </c>
    </row>
    <row r="2721" spans="1:13">
      <c r="A2721" s="8">
        <v>38114</v>
      </c>
      <c r="B2721" s="3">
        <v>1832.85</v>
      </c>
      <c r="C2721" s="3">
        <v>1833.15</v>
      </c>
      <c r="D2721" s="3">
        <v>1796.95</v>
      </c>
      <c r="E2721" s="3">
        <v>1804.45</v>
      </c>
      <c r="F2721" s="3">
        <v>84070586</v>
      </c>
      <c r="G2721" s="3">
        <f t="shared" si="169"/>
        <v>18.24716731346901</v>
      </c>
      <c r="H2721" s="3">
        <f t="shared" si="170"/>
        <v>18.243811957747052</v>
      </c>
      <c r="I2721" s="3">
        <f>COUNTIF(Expirydates!$A$2:$A$233,Analysis!A2721)</f>
        <v>0</v>
      </c>
      <c r="J2721" s="20">
        <f t="shared" si="168"/>
        <v>18.243811957747052</v>
      </c>
      <c r="K2721" s="3">
        <f>COUNTIF(Expirydates!$B$2:$B$233,Analysis!A2721)</f>
        <v>0</v>
      </c>
      <c r="L2721" s="3">
        <f t="shared" si="171"/>
        <v>18.243811957747052</v>
      </c>
      <c r="M2721" s="3">
        <f>COUNTIF(Expirydates!$C$2:$C$233,Analysis!A2721)</f>
        <v>0</v>
      </c>
    </row>
    <row r="2722" spans="1:13">
      <c r="A2722" s="8">
        <v>38113</v>
      </c>
      <c r="B2722" s="3">
        <v>1810.3</v>
      </c>
      <c r="C2722" s="3">
        <v>1837.95</v>
      </c>
      <c r="D2722" s="3">
        <v>1810.3</v>
      </c>
      <c r="E2722" s="3">
        <v>1832.8</v>
      </c>
      <c r="F2722" s="3">
        <v>83788972</v>
      </c>
      <c r="G2722" s="3">
        <f t="shared" si="169"/>
        <v>18.243811957747052</v>
      </c>
      <c r="H2722" s="3">
        <f t="shared" si="170"/>
        <v>18.155378341381336</v>
      </c>
      <c r="I2722" s="3">
        <f>COUNTIF(Expirydates!$A$2:$A$233,Analysis!A2722)</f>
        <v>0</v>
      </c>
      <c r="J2722" s="20">
        <f t="shared" si="168"/>
        <v>18.155378341381336</v>
      </c>
      <c r="K2722" s="3">
        <f>COUNTIF(Expirydates!$B$2:$B$233,Analysis!A2722)</f>
        <v>0</v>
      </c>
      <c r="L2722" s="3">
        <f t="shared" si="171"/>
        <v>18.155378341381336</v>
      </c>
      <c r="M2722" s="3">
        <f>COUNTIF(Expirydates!$C$2:$C$233,Analysis!A2722)</f>
        <v>0</v>
      </c>
    </row>
    <row r="2723" spans="1:13">
      <c r="A2723" s="8">
        <v>38112</v>
      </c>
      <c r="B2723" s="3">
        <v>1789.45</v>
      </c>
      <c r="C2723" s="3">
        <v>1814.35</v>
      </c>
      <c r="D2723" s="3">
        <v>1788.1</v>
      </c>
      <c r="E2723" s="3">
        <v>1809.9</v>
      </c>
      <c r="F2723" s="3">
        <v>76697398</v>
      </c>
      <c r="G2723" s="3">
        <f t="shared" si="169"/>
        <v>18.155378341381336</v>
      </c>
      <c r="H2723" s="3">
        <f t="shared" si="170"/>
        <v>18.31212735872931</v>
      </c>
      <c r="I2723" s="3">
        <f>COUNTIF(Expirydates!$A$2:$A$233,Analysis!A2723)</f>
        <v>0</v>
      </c>
      <c r="J2723" s="20">
        <f t="shared" si="168"/>
        <v>18.31212735872931</v>
      </c>
      <c r="K2723" s="3">
        <f>COUNTIF(Expirydates!$B$2:$B$233,Analysis!A2723)</f>
        <v>0</v>
      </c>
      <c r="L2723" s="3">
        <f t="shared" si="171"/>
        <v>18.31212735872931</v>
      </c>
      <c r="M2723" s="3">
        <f>COUNTIF(Expirydates!$C$2:$C$233,Analysis!A2723)</f>
        <v>0</v>
      </c>
    </row>
    <row r="2724" spans="1:13">
      <c r="A2724" s="8">
        <v>38111</v>
      </c>
      <c r="B2724" s="3">
        <v>1769.1</v>
      </c>
      <c r="C2724" s="3">
        <v>1803.15</v>
      </c>
      <c r="D2724" s="3">
        <v>1768.8</v>
      </c>
      <c r="E2724" s="3">
        <v>1793.1</v>
      </c>
      <c r="F2724" s="3">
        <v>89713100</v>
      </c>
      <c r="G2724" s="3">
        <f t="shared" si="169"/>
        <v>18.31212735872931</v>
      </c>
      <c r="H2724" s="3">
        <f t="shared" si="170"/>
        <v>18.478583811579963</v>
      </c>
      <c r="I2724" s="3">
        <f>COUNTIF(Expirydates!$A$2:$A$233,Analysis!A2724)</f>
        <v>0</v>
      </c>
      <c r="J2724" s="20">
        <f t="shared" si="168"/>
        <v>18.478583811579963</v>
      </c>
      <c r="K2724" s="3">
        <f>COUNTIF(Expirydates!$B$2:$B$233,Analysis!A2724)</f>
        <v>0</v>
      </c>
      <c r="L2724" s="3">
        <f t="shared" si="171"/>
        <v>18.478583811579963</v>
      </c>
      <c r="M2724" s="3">
        <f>COUNTIF(Expirydates!$C$2:$C$233,Analysis!A2724)</f>
        <v>0</v>
      </c>
    </row>
    <row r="2725" spans="1:13">
      <c r="A2725" s="8">
        <v>38110</v>
      </c>
      <c r="B2725" s="3">
        <v>1796.1</v>
      </c>
      <c r="C2725" s="3">
        <v>1801.45</v>
      </c>
      <c r="D2725" s="3">
        <v>1742.8</v>
      </c>
      <c r="E2725" s="3">
        <v>1766.7</v>
      </c>
      <c r="F2725" s="3">
        <v>105961228</v>
      </c>
      <c r="G2725" s="3">
        <f t="shared" si="169"/>
        <v>18.478583811579963</v>
      </c>
      <c r="H2725" s="3">
        <f t="shared" si="170"/>
        <v>18.477257844417984</v>
      </c>
      <c r="I2725" s="3">
        <f>COUNTIF(Expirydates!$A$2:$A$233,Analysis!A2725)</f>
        <v>0</v>
      </c>
      <c r="J2725" s="20">
        <f t="shared" si="168"/>
        <v>18.477257844417984</v>
      </c>
      <c r="K2725" s="3">
        <f>COUNTIF(Expirydates!$B$2:$B$233,Analysis!A2725)</f>
        <v>0</v>
      </c>
      <c r="L2725" s="3">
        <f t="shared" si="171"/>
        <v>18.477257844417984</v>
      </c>
      <c r="M2725" s="3">
        <f>COUNTIF(Expirydates!$C$2:$C$233,Analysis!A2725)</f>
        <v>0</v>
      </c>
    </row>
    <row r="2726" spans="1:13">
      <c r="A2726" s="8">
        <v>38107</v>
      </c>
      <c r="B2726" s="3">
        <v>1820.55</v>
      </c>
      <c r="C2726" s="3">
        <v>1841.45</v>
      </c>
      <c r="D2726" s="3">
        <v>1788.3</v>
      </c>
      <c r="E2726" s="3">
        <v>1796.1</v>
      </c>
      <c r="F2726" s="3">
        <v>105820820</v>
      </c>
      <c r="G2726" s="3">
        <f t="shared" si="169"/>
        <v>18.477257844417984</v>
      </c>
      <c r="H2726" s="3">
        <f t="shared" si="170"/>
        <v>18.735112280517061</v>
      </c>
      <c r="I2726" s="3">
        <f>COUNTIF(Expirydates!$A$2:$A$233,Analysis!A2726)</f>
        <v>0</v>
      </c>
      <c r="J2726" s="20">
        <f t="shared" si="168"/>
        <v>18.735112280517061</v>
      </c>
      <c r="K2726" s="3">
        <f>COUNTIF(Expirydates!$B$2:$B$233,Analysis!A2726)</f>
        <v>1</v>
      </c>
      <c r="L2726" s="3">
        <f t="shared" si="171"/>
        <v>18.735112280517061</v>
      </c>
      <c r="M2726" s="3">
        <f>COUNTIF(Expirydates!$C$2:$C$233,Analysis!A2726)</f>
        <v>0</v>
      </c>
    </row>
    <row r="2727" spans="1:13">
      <c r="A2727" s="8">
        <v>38106</v>
      </c>
      <c r="B2727" s="3">
        <v>1816.7</v>
      </c>
      <c r="C2727" s="3">
        <v>1818.9</v>
      </c>
      <c r="D2727" s="3">
        <v>1793.1</v>
      </c>
      <c r="E2727" s="3">
        <v>1808.95</v>
      </c>
      <c r="F2727" s="3">
        <v>136948059</v>
      </c>
      <c r="G2727" s="3">
        <f t="shared" si="169"/>
        <v>18.735112280517061</v>
      </c>
      <c r="H2727" s="3">
        <f t="shared" si="170"/>
        <v>18.578969837292885</v>
      </c>
      <c r="I2727" s="3">
        <f>COUNTIF(Expirydates!$A$2:$A$233,Analysis!A2727)</f>
        <v>1</v>
      </c>
      <c r="J2727" s="20">
        <f t="shared" si="168"/>
        <v>18.578969837292885</v>
      </c>
      <c r="K2727" s="3">
        <f>COUNTIF(Expirydates!$B$2:$B$233,Analysis!A2727)</f>
        <v>0</v>
      </c>
      <c r="L2727" s="3">
        <f t="shared" si="171"/>
        <v>18.578969837292885</v>
      </c>
      <c r="M2727" s="3">
        <f>COUNTIF(Expirydates!$C$2:$C$233,Analysis!A2727)</f>
        <v>0</v>
      </c>
    </row>
    <row r="2728" spans="1:13">
      <c r="A2728" s="8">
        <v>38105</v>
      </c>
      <c r="B2728" s="3">
        <v>1819</v>
      </c>
      <c r="C2728" s="3">
        <v>1833.95</v>
      </c>
      <c r="D2728" s="3">
        <v>1801.8</v>
      </c>
      <c r="E2728" s="3">
        <v>1816.55</v>
      </c>
      <c r="F2728" s="3">
        <v>117150482</v>
      </c>
      <c r="G2728" s="3">
        <f t="shared" si="169"/>
        <v>18.578969837292885</v>
      </c>
      <c r="H2728" s="3">
        <f t="shared" si="170"/>
        <v>18.606501903320911</v>
      </c>
      <c r="I2728" s="3">
        <f>COUNTIF(Expirydates!$A$2:$A$233,Analysis!A2728)</f>
        <v>0</v>
      </c>
      <c r="J2728" s="20">
        <f t="shared" si="168"/>
        <v>18.606501903320911</v>
      </c>
      <c r="K2728" s="3">
        <f>COUNTIF(Expirydates!$B$2:$B$233,Analysis!A2728)</f>
        <v>0</v>
      </c>
      <c r="L2728" s="3">
        <f t="shared" si="171"/>
        <v>18.606501903320911</v>
      </c>
      <c r="M2728" s="3">
        <f>COUNTIF(Expirydates!$C$2:$C$233,Analysis!A2728)</f>
        <v>0</v>
      </c>
    </row>
    <row r="2729" spans="1:13">
      <c r="A2729" s="8">
        <v>38104</v>
      </c>
      <c r="B2729" s="3">
        <v>1890.05</v>
      </c>
      <c r="C2729" s="3">
        <v>1893.1</v>
      </c>
      <c r="D2729" s="3">
        <v>1814</v>
      </c>
      <c r="E2729" s="3">
        <v>1817.25</v>
      </c>
      <c r="F2729" s="3">
        <v>120420688</v>
      </c>
      <c r="G2729" s="3">
        <f t="shared" si="169"/>
        <v>18.606501903320911</v>
      </c>
      <c r="H2729" s="3">
        <f t="shared" si="170"/>
        <v>18.66392614053769</v>
      </c>
      <c r="I2729" s="3">
        <f>COUNTIF(Expirydates!$A$2:$A$233,Analysis!A2729)</f>
        <v>0</v>
      </c>
      <c r="J2729" s="20">
        <f t="shared" si="168"/>
        <v>18.66392614053769</v>
      </c>
      <c r="K2729" s="3">
        <f>COUNTIF(Expirydates!$B$2:$B$233,Analysis!A2729)</f>
        <v>0</v>
      </c>
      <c r="L2729" s="3">
        <f t="shared" si="171"/>
        <v>18.66392614053769</v>
      </c>
      <c r="M2729" s="3">
        <f>COUNTIF(Expirydates!$C$2:$C$233,Analysis!A2729)</f>
        <v>0</v>
      </c>
    </row>
    <row r="2730" spans="1:13">
      <c r="A2730" s="8">
        <v>38100</v>
      </c>
      <c r="B2730" s="3">
        <v>1890.85</v>
      </c>
      <c r="C2730" s="3">
        <v>1912.35</v>
      </c>
      <c r="D2730" s="3">
        <v>1885.75</v>
      </c>
      <c r="E2730" s="3">
        <v>1892.45</v>
      </c>
      <c r="F2730" s="3">
        <v>127538156</v>
      </c>
      <c r="G2730" s="3">
        <f t="shared" si="169"/>
        <v>18.66392614053769</v>
      </c>
      <c r="H2730" s="3">
        <f t="shared" si="170"/>
        <v>18.575776682595993</v>
      </c>
      <c r="I2730" s="3">
        <f>COUNTIF(Expirydates!$A$2:$A$233,Analysis!A2730)</f>
        <v>0</v>
      </c>
      <c r="J2730" s="20">
        <f t="shared" si="168"/>
        <v>18.575776682595993</v>
      </c>
      <c r="K2730" s="3">
        <f>COUNTIF(Expirydates!$B$2:$B$233,Analysis!A2730)</f>
        <v>0</v>
      </c>
      <c r="L2730" s="3">
        <f t="shared" si="171"/>
        <v>18.575776682595993</v>
      </c>
      <c r="M2730" s="3">
        <f>COUNTIF(Expirydates!$C$2:$C$233,Analysis!A2730)</f>
        <v>0</v>
      </c>
    </row>
    <row r="2731" spans="1:13">
      <c r="A2731" s="8">
        <v>38099</v>
      </c>
      <c r="B2731" s="3">
        <v>1873.55</v>
      </c>
      <c r="C2731" s="3">
        <v>1894.6</v>
      </c>
      <c r="D2731" s="3">
        <v>1871</v>
      </c>
      <c r="E2731" s="3">
        <v>1889.55</v>
      </c>
      <c r="F2731" s="3">
        <v>116776999</v>
      </c>
      <c r="G2731" s="3">
        <f t="shared" si="169"/>
        <v>18.575776682595993</v>
      </c>
      <c r="H2731" s="3">
        <f t="shared" si="170"/>
        <v>18.559447913444135</v>
      </c>
      <c r="I2731" s="3">
        <f>COUNTIF(Expirydates!$A$2:$A$233,Analysis!A2731)</f>
        <v>0</v>
      </c>
      <c r="J2731" s="20">
        <f t="shared" si="168"/>
        <v>18.559447913444135</v>
      </c>
      <c r="K2731" s="3">
        <f>COUNTIF(Expirydates!$B$2:$B$233,Analysis!A2731)</f>
        <v>0</v>
      </c>
      <c r="L2731" s="3">
        <f t="shared" si="171"/>
        <v>18.559447913444135</v>
      </c>
      <c r="M2731" s="3">
        <f>COUNTIF(Expirydates!$C$2:$C$233,Analysis!A2731)</f>
        <v>1</v>
      </c>
    </row>
    <row r="2732" spans="1:13">
      <c r="A2732" s="8">
        <v>38098</v>
      </c>
      <c r="B2732" s="3">
        <v>1844.35</v>
      </c>
      <c r="C2732" s="3">
        <v>1876</v>
      </c>
      <c r="D2732" s="3">
        <v>1838.6</v>
      </c>
      <c r="E2732" s="3">
        <v>1873.35</v>
      </c>
      <c r="F2732" s="3">
        <v>114885658</v>
      </c>
      <c r="G2732" s="3">
        <f t="shared" si="169"/>
        <v>18.559447913444135</v>
      </c>
      <c r="H2732" s="3">
        <f t="shared" si="170"/>
        <v>18.448043077469219</v>
      </c>
      <c r="I2732" s="3">
        <f>COUNTIF(Expirydates!$A$2:$A$233,Analysis!A2732)</f>
        <v>0</v>
      </c>
      <c r="J2732" s="20">
        <f t="shared" si="168"/>
        <v>18.448043077469219</v>
      </c>
      <c r="K2732" s="3">
        <f>COUNTIF(Expirydates!$B$2:$B$233,Analysis!A2732)</f>
        <v>0</v>
      </c>
      <c r="L2732" s="3">
        <f t="shared" si="171"/>
        <v>18.448043077469219</v>
      </c>
      <c r="M2732" s="3">
        <f>COUNTIF(Expirydates!$C$2:$C$233,Analysis!A2732)</f>
        <v>0</v>
      </c>
    </row>
    <row r="2733" spans="1:13">
      <c r="A2733" s="8">
        <v>38097</v>
      </c>
      <c r="B2733" s="3">
        <v>1844.4</v>
      </c>
      <c r="C2733" s="3">
        <v>1851</v>
      </c>
      <c r="D2733" s="3">
        <v>1832</v>
      </c>
      <c r="E2733" s="3">
        <v>1844.25</v>
      </c>
      <c r="F2733" s="3">
        <v>102774012</v>
      </c>
      <c r="G2733" s="3">
        <f t="shared" si="169"/>
        <v>18.448043077469219</v>
      </c>
      <c r="H2733" s="3">
        <f t="shared" si="170"/>
        <v>18.348952040630873</v>
      </c>
      <c r="I2733" s="3">
        <f>COUNTIF(Expirydates!$A$2:$A$233,Analysis!A2733)</f>
        <v>0</v>
      </c>
      <c r="J2733" s="20">
        <f t="shared" si="168"/>
        <v>18.348952040630873</v>
      </c>
      <c r="K2733" s="3">
        <f>COUNTIF(Expirydates!$B$2:$B$233,Analysis!A2733)</f>
        <v>0</v>
      </c>
      <c r="L2733" s="3">
        <f t="shared" si="171"/>
        <v>18.348952040630873</v>
      </c>
      <c r="M2733" s="3">
        <f>COUNTIF(Expirydates!$C$2:$C$233,Analysis!A2733)</f>
        <v>0</v>
      </c>
    </row>
    <row r="2734" spans="1:13">
      <c r="A2734" s="8">
        <v>38096</v>
      </c>
      <c r="B2734" s="3">
        <v>1868.2</v>
      </c>
      <c r="C2734" s="3">
        <v>1876.2</v>
      </c>
      <c r="D2734" s="3">
        <v>1837.4</v>
      </c>
      <c r="E2734" s="3">
        <v>1844.05</v>
      </c>
      <c r="F2734" s="3">
        <v>93078338</v>
      </c>
      <c r="G2734" s="3">
        <f t="shared" si="169"/>
        <v>18.348952040630873</v>
      </c>
      <c r="H2734" s="3">
        <f t="shared" si="170"/>
        <v>16.951593209426925</v>
      </c>
      <c r="I2734" s="3">
        <f>COUNTIF(Expirydates!$A$2:$A$233,Analysis!A2734)</f>
        <v>0</v>
      </c>
      <c r="J2734" s="20">
        <f t="shared" si="168"/>
        <v>16.951593209426925</v>
      </c>
      <c r="K2734" s="3">
        <f>COUNTIF(Expirydates!$B$2:$B$233,Analysis!A2734)</f>
        <v>0</v>
      </c>
      <c r="L2734" s="3">
        <f t="shared" si="171"/>
        <v>16.951593209426925</v>
      </c>
      <c r="M2734" s="3">
        <f>COUNTIF(Expirydates!$C$2:$C$233,Analysis!A2734)</f>
        <v>0</v>
      </c>
    </row>
    <row r="2735" spans="1:13">
      <c r="A2735" s="8">
        <v>38094</v>
      </c>
      <c r="B2735" s="3">
        <v>1869.2</v>
      </c>
      <c r="C2735" s="3">
        <v>1875.95</v>
      </c>
      <c r="D2735" s="3">
        <v>1864.95</v>
      </c>
      <c r="E2735" s="3">
        <v>1868.1</v>
      </c>
      <c r="F2735" s="3">
        <v>23013538</v>
      </c>
      <c r="G2735" s="3">
        <f t="shared" si="169"/>
        <v>16.951593209426925</v>
      </c>
      <c r="H2735" s="3">
        <f t="shared" si="170"/>
        <v>18.237858429800372</v>
      </c>
      <c r="I2735" s="3">
        <f>COUNTIF(Expirydates!$A$2:$A$233,Analysis!A2735)</f>
        <v>0</v>
      </c>
      <c r="J2735" s="20">
        <f t="shared" si="168"/>
        <v>18.237858429800372</v>
      </c>
      <c r="K2735" s="3">
        <f>COUNTIF(Expirydates!$B$2:$B$233,Analysis!A2735)</f>
        <v>0</v>
      </c>
      <c r="L2735" s="3">
        <f t="shared" si="171"/>
        <v>18.237858429800372</v>
      </c>
      <c r="M2735" s="3">
        <f>COUNTIF(Expirydates!$C$2:$C$233,Analysis!A2735)</f>
        <v>0</v>
      </c>
    </row>
    <row r="2736" spans="1:13">
      <c r="A2736" s="8">
        <v>38093</v>
      </c>
      <c r="B2736" s="3">
        <v>1863.85</v>
      </c>
      <c r="C2736" s="3">
        <v>1882.55</v>
      </c>
      <c r="D2736" s="3">
        <v>1861.8</v>
      </c>
      <c r="E2736" s="3">
        <v>1868.95</v>
      </c>
      <c r="F2736" s="3">
        <v>83291614</v>
      </c>
      <c r="G2736" s="3">
        <f t="shared" si="169"/>
        <v>18.237858429800372</v>
      </c>
      <c r="H2736" s="3">
        <f t="shared" si="170"/>
        <v>18.536363228328145</v>
      </c>
      <c r="I2736" s="3">
        <f>COUNTIF(Expirydates!$A$2:$A$233,Analysis!A2736)</f>
        <v>0</v>
      </c>
      <c r="J2736" s="20">
        <f t="shared" si="168"/>
        <v>18.536363228328145</v>
      </c>
      <c r="K2736" s="3">
        <f>COUNTIF(Expirydates!$B$2:$B$233,Analysis!A2736)</f>
        <v>0</v>
      </c>
      <c r="L2736" s="3">
        <f t="shared" si="171"/>
        <v>18.536363228328145</v>
      </c>
      <c r="M2736" s="3">
        <f>COUNTIF(Expirydates!$C$2:$C$233,Analysis!A2736)</f>
        <v>0</v>
      </c>
    </row>
    <row r="2737" spans="1:13">
      <c r="A2737" s="8">
        <v>38092</v>
      </c>
      <c r="B2737" s="3">
        <v>1878.5</v>
      </c>
      <c r="C2737" s="3">
        <v>1884.5</v>
      </c>
      <c r="D2737" s="3">
        <v>1855</v>
      </c>
      <c r="E2737" s="3">
        <v>1861.95</v>
      </c>
      <c r="F2737" s="3">
        <v>112263936</v>
      </c>
      <c r="G2737" s="3">
        <f t="shared" si="169"/>
        <v>18.536363228328145</v>
      </c>
      <c r="H2737" s="3">
        <f t="shared" si="170"/>
        <v>18.267886167534421</v>
      </c>
      <c r="I2737" s="3">
        <f>COUNTIF(Expirydates!$A$2:$A$233,Analysis!A2737)</f>
        <v>0</v>
      </c>
      <c r="J2737" s="20">
        <f t="shared" si="168"/>
        <v>18.267886167534421</v>
      </c>
      <c r="K2737" s="3">
        <f>COUNTIF(Expirydates!$B$2:$B$233,Analysis!A2737)</f>
        <v>0</v>
      </c>
      <c r="L2737" s="3">
        <f t="shared" si="171"/>
        <v>18.267886167534421</v>
      </c>
      <c r="M2737" s="3">
        <f>COUNTIF(Expirydates!$C$2:$C$233,Analysis!A2737)</f>
        <v>0</v>
      </c>
    </row>
    <row r="2738" spans="1:13">
      <c r="A2738" s="8">
        <v>38090</v>
      </c>
      <c r="B2738" s="3">
        <v>1838.5</v>
      </c>
      <c r="C2738" s="3">
        <v>1885.15</v>
      </c>
      <c r="D2738" s="3">
        <v>1819.8</v>
      </c>
      <c r="E2738" s="3">
        <v>1878.45</v>
      </c>
      <c r="F2738" s="3">
        <v>85830602</v>
      </c>
      <c r="G2738" s="3">
        <f t="shared" si="169"/>
        <v>18.267886167534421</v>
      </c>
      <c r="H2738" s="3">
        <f t="shared" si="170"/>
        <v>18.200096602053822</v>
      </c>
      <c r="I2738" s="3">
        <f>COUNTIF(Expirydates!$A$2:$A$233,Analysis!A2738)</f>
        <v>0</v>
      </c>
      <c r="J2738" s="20">
        <f t="shared" si="168"/>
        <v>18.200096602053822</v>
      </c>
      <c r="K2738" s="3">
        <f>COUNTIF(Expirydates!$B$2:$B$233,Analysis!A2738)</f>
        <v>0</v>
      </c>
      <c r="L2738" s="3">
        <f t="shared" si="171"/>
        <v>18.200096602053822</v>
      </c>
      <c r="M2738" s="3">
        <f>COUNTIF(Expirydates!$C$2:$C$233,Analysis!A2738)</f>
        <v>0</v>
      </c>
    </row>
    <row r="2739" spans="1:13">
      <c r="A2739" s="8">
        <v>38089</v>
      </c>
      <c r="B2739" s="3">
        <v>1860.3</v>
      </c>
      <c r="C2739" s="3">
        <v>1873.75</v>
      </c>
      <c r="D2739" s="3">
        <v>1828.95</v>
      </c>
      <c r="E2739" s="3">
        <v>1838.2</v>
      </c>
      <c r="F2739" s="3">
        <v>80205015</v>
      </c>
      <c r="G2739" s="3">
        <f t="shared" si="169"/>
        <v>18.200096602053822</v>
      </c>
      <c r="H2739" s="3">
        <f t="shared" si="170"/>
        <v>18.358599829756745</v>
      </c>
      <c r="I2739" s="3">
        <f>COUNTIF(Expirydates!$A$2:$A$233,Analysis!A2739)</f>
        <v>0</v>
      </c>
      <c r="J2739" s="20">
        <f t="shared" si="168"/>
        <v>18.358599829756745</v>
      </c>
      <c r="K2739" s="3">
        <f>COUNTIF(Expirydates!$B$2:$B$233,Analysis!A2739)</f>
        <v>0</v>
      </c>
      <c r="L2739" s="3">
        <f t="shared" si="171"/>
        <v>18.358599829756745</v>
      </c>
      <c r="M2739" s="3">
        <f>COUNTIF(Expirydates!$C$2:$C$233,Analysis!A2739)</f>
        <v>0</v>
      </c>
    </row>
    <row r="2740" spans="1:13">
      <c r="A2740" s="8">
        <v>38085</v>
      </c>
      <c r="B2740" s="3">
        <v>1854</v>
      </c>
      <c r="C2740" s="3">
        <v>1864.95</v>
      </c>
      <c r="D2740" s="3">
        <v>1839.7</v>
      </c>
      <c r="E2740" s="3">
        <v>1853.55</v>
      </c>
      <c r="F2740" s="3">
        <v>93980684</v>
      </c>
      <c r="G2740" s="3">
        <f t="shared" si="169"/>
        <v>18.358599829756745</v>
      </c>
      <c r="H2740" s="3">
        <f t="shared" si="170"/>
        <v>18.272885185826482</v>
      </c>
      <c r="I2740" s="3">
        <f>COUNTIF(Expirydates!$A$2:$A$233,Analysis!A2740)</f>
        <v>0</v>
      </c>
      <c r="J2740" s="20">
        <f t="shared" si="168"/>
        <v>18.272885185826482</v>
      </c>
      <c r="K2740" s="3">
        <f>COUNTIF(Expirydates!$B$2:$B$233,Analysis!A2740)</f>
        <v>0</v>
      </c>
      <c r="L2740" s="3">
        <f t="shared" si="171"/>
        <v>18.272885185826482</v>
      </c>
      <c r="M2740" s="3">
        <f>COUNTIF(Expirydates!$C$2:$C$233,Analysis!A2740)</f>
        <v>0</v>
      </c>
    </row>
    <row r="2741" spans="1:13">
      <c r="A2741" s="8">
        <v>38084</v>
      </c>
      <c r="B2741" s="3">
        <v>1856.4</v>
      </c>
      <c r="C2741" s="3">
        <v>1865.2</v>
      </c>
      <c r="D2741" s="3">
        <v>1833.95</v>
      </c>
      <c r="E2741" s="3">
        <v>1848.7</v>
      </c>
      <c r="F2741" s="3">
        <v>86260745</v>
      </c>
      <c r="G2741" s="3">
        <f t="shared" si="169"/>
        <v>18.272885185826482</v>
      </c>
      <c r="H2741" s="3">
        <f t="shared" si="170"/>
        <v>18.510601426472252</v>
      </c>
      <c r="I2741" s="3">
        <f>COUNTIF(Expirydates!$A$2:$A$233,Analysis!A2741)</f>
        <v>0</v>
      </c>
      <c r="J2741" s="20">
        <f t="shared" si="168"/>
        <v>18.510601426472252</v>
      </c>
      <c r="K2741" s="3">
        <f>COUNTIF(Expirydates!$B$2:$B$233,Analysis!A2741)</f>
        <v>0</v>
      </c>
      <c r="L2741" s="3">
        <f t="shared" si="171"/>
        <v>18.510601426472252</v>
      </c>
      <c r="M2741" s="3">
        <f>COUNTIF(Expirydates!$C$2:$C$233,Analysis!A2741)</f>
        <v>0</v>
      </c>
    </row>
    <row r="2742" spans="1:13">
      <c r="A2742" s="8">
        <v>38083</v>
      </c>
      <c r="B2742" s="3">
        <v>1870.8</v>
      </c>
      <c r="C2742" s="3">
        <v>1876.15</v>
      </c>
      <c r="D2742" s="3">
        <v>1836.9</v>
      </c>
      <c r="E2742" s="3">
        <v>1851.15</v>
      </c>
      <c r="F2742" s="3">
        <v>109408750</v>
      </c>
      <c r="G2742" s="3">
        <f t="shared" si="169"/>
        <v>18.510601426472252</v>
      </c>
      <c r="H2742" s="3">
        <f t="shared" si="170"/>
        <v>18.446300984699256</v>
      </c>
      <c r="I2742" s="3">
        <f>COUNTIF(Expirydates!$A$2:$A$233,Analysis!A2742)</f>
        <v>0</v>
      </c>
      <c r="J2742" s="20">
        <f t="shared" si="168"/>
        <v>18.446300984699256</v>
      </c>
      <c r="K2742" s="3">
        <f>COUNTIF(Expirydates!$B$2:$B$233,Analysis!A2742)</f>
        <v>0</v>
      </c>
      <c r="L2742" s="3">
        <f t="shared" si="171"/>
        <v>18.446300984699256</v>
      </c>
      <c r="M2742" s="3">
        <f>COUNTIF(Expirydates!$C$2:$C$233,Analysis!A2742)</f>
        <v>0</v>
      </c>
    </row>
    <row r="2743" spans="1:13">
      <c r="A2743" s="8">
        <v>38082</v>
      </c>
      <c r="B2743" s="3">
        <v>1841.1</v>
      </c>
      <c r="C2743" s="3">
        <v>1878.8</v>
      </c>
      <c r="D2743" s="3">
        <v>1840</v>
      </c>
      <c r="E2743" s="3">
        <v>1856.6</v>
      </c>
      <c r="F2743" s="3">
        <v>102595126</v>
      </c>
      <c r="G2743" s="3">
        <f t="shared" si="169"/>
        <v>18.446300984699256</v>
      </c>
      <c r="H2743" s="3">
        <f t="shared" si="170"/>
        <v>18.592421276964838</v>
      </c>
      <c r="I2743" s="3">
        <f>COUNTIF(Expirydates!$A$2:$A$233,Analysis!A2743)</f>
        <v>0</v>
      </c>
      <c r="J2743" s="20">
        <f t="shared" si="168"/>
        <v>18.592421276964838</v>
      </c>
      <c r="K2743" s="3">
        <f>COUNTIF(Expirydates!$B$2:$B$233,Analysis!A2743)</f>
        <v>0</v>
      </c>
      <c r="L2743" s="3">
        <f t="shared" si="171"/>
        <v>18.592421276964838</v>
      </c>
      <c r="M2743" s="3">
        <f>COUNTIF(Expirydates!$C$2:$C$233,Analysis!A2743)</f>
        <v>0</v>
      </c>
    </row>
    <row r="2744" spans="1:13">
      <c r="A2744" s="8">
        <v>38079</v>
      </c>
      <c r="B2744" s="3">
        <v>1856.1</v>
      </c>
      <c r="C2744" s="3">
        <v>1856.3</v>
      </c>
      <c r="D2744" s="3">
        <v>1809</v>
      </c>
      <c r="E2744" s="3">
        <v>1841.1</v>
      </c>
      <c r="F2744" s="3">
        <v>118736971</v>
      </c>
      <c r="G2744" s="3">
        <f t="shared" si="169"/>
        <v>18.592421276964838</v>
      </c>
      <c r="H2744" s="3">
        <f t="shared" si="170"/>
        <v>18.525682652318281</v>
      </c>
      <c r="I2744" s="3">
        <f>COUNTIF(Expirydates!$A$2:$A$233,Analysis!A2744)</f>
        <v>0</v>
      </c>
      <c r="J2744" s="20">
        <f t="shared" si="168"/>
        <v>18.525682652318281</v>
      </c>
      <c r="K2744" s="3">
        <f>COUNTIF(Expirydates!$B$2:$B$233,Analysis!A2744)</f>
        <v>0</v>
      </c>
      <c r="L2744" s="3">
        <f t="shared" si="171"/>
        <v>18.525682652318281</v>
      </c>
      <c r="M2744" s="3">
        <f>COUNTIF(Expirydates!$C$2:$C$233,Analysis!A2744)</f>
        <v>0</v>
      </c>
    </row>
    <row r="2745" spans="1:13">
      <c r="A2745" s="8">
        <v>38078</v>
      </c>
      <c r="B2745" s="3">
        <v>1771.45</v>
      </c>
      <c r="C2745" s="3">
        <v>1823.05</v>
      </c>
      <c r="D2745" s="3">
        <v>1771.45</v>
      </c>
      <c r="E2745" s="3">
        <v>1819.65</v>
      </c>
      <c r="F2745" s="3">
        <v>111071273</v>
      </c>
      <c r="G2745" s="3">
        <f t="shared" si="169"/>
        <v>18.525682652318281</v>
      </c>
      <c r="H2745" s="3">
        <f t="shared" si="170"/>
        <v>18.348871492330371</v>
      </c>
      <c r="I2745" s="3">
        <f>COUNTIF(Expirydates!$A$2:$A$233,Analysis!A2745)</f>
        <v>0</v>
      </c>
      <c r="J2745" s="20">
        <f t="shared" si="168"/>
        <v>18.348871492330371</v>
      </c>
      <c r="K2745" s="3">
        <f>COUNTIF(Expirydates!$B$2:$B$233,Analysis!A2745)</f>
        <v>0</v>
      </c>
      <c r="L2745" s="3">
        <f t="shared" si="171"/>
        <v>18.348871492330371</v>
      </c>
      <c r="M2745" s="3">
        <f>COUNTIF(Expirydates!$C$2:$C$233,Analysis!A2745)</f>
        <v>0</v>
      </c>
    </row>
    <row r="2746" spans="1:13">
      <c r="A2746" s="8">
        <v>38077</v>
      </c>
      <c r="B2746" s="3">
        <v>1744.6</v>
      </c>
      <c r="C2746" s="3">
        <v>1775.3</v>
      </c>
      <c r="D2746" s="3">
        <v>1740.2</v>
      </c>
      <c r="E2746" s="3">
        <v>1771.9</v>
      </c>
      <c r="F2746" s="3">
        <v>93070841</v>
      </c>
      <c r="G2746" s="3">
        <f t="shared" si="169"/>
        <v>18.348871492330371</v>
      </c>
      <c r="H2746" s="3">
        <f t="shared" si="170"/>
        <v>18.300384070503863</v>
      </c>
      <c r="I2746" s="3">
        <f>COUNTIF(Expirydates!$A$2:$A$233,Analysis!A2746)</f>
        <v>0</v>
      </c>
      <c r="J2746" s="20">
        <f t="shared" si="168"/>
        <v>18.300384070503863</v>
      </c>
      <c r="K2746" s="3">
        <f>COUNTIF(Expirydates!$B$2:$B$233,Analysis!A2746)</f>
        <v>0</v>
      </c>
      <c r="L2746" s="3">
        <f t="shared" si="171"/>
        <v>18.300384070503863</v>
      </c>
      <c r="M2746" s="3">
        <f>COUNTIF(Expirydates!$C$2:$C$233,Analysis!A2746)</f>
        <v>0</v>
      </c>
    </row>
    <row r="2747" spans="1:13">
      <c r="A2747" s="8">
        <v>38076</v>
      </c>
      <c r="B2747" s="3">
        <v>1762.15</v>
      </c>
      <c r="C2747" s="3">
        <v>1775.4</v>
      </c>
      <c r="D2747" s="3">
        <v>1746.25</v>
      </c>
      <c r="E2747" s="3">
        <v>1750.15</v>
      </c>
      <c r="F2747" s="3">
        <v>88665735</v>
      </c>
      <c r="G2747" s="3">
        <f t="shared" si="169"/>
        <v>18.300384070503863</v>
      </c>
      <c r="H2747" s="3">
        <f t="shared" si="170"/>
        <v>18.211123183689846</v>
      </c>
      <c r="I2747" s="3">
        <f>COUNTIF(Expirydates!$A$2:$A$233,Analysis!A2747)</f>
        <v>0</v>
      </c>
      <c r="J2747" s="20">
        <f t="shared" si="168"/>
        <v>18.211123183689846</v>
      </c>
      <c r="K2747" s="3">
        <f>COUNTIF(Expirydates!$B$2:$B$233,Analysis!A2747)</f>
        <v>0</v>
      </c>
      <c r="L2747" s="3">
        <f t="shared" si="171"/>
        <v>18.211123183689846</v>
      </c>
      <c r="M2747" s="3">
        <f>COUNTIF(Expirydates!$C$2:$C$233,Analysis!A2747)</f>
        <v>0</v>
      </c>
    </row>
    <row r="2748" spans="1:13">
      <c r="A2748" s="8">
        <v>38075</v>
      </c>
      <c r="B2748" s="3">
        <v>1747.35</v>
      </c>
      <c r="C2748" s="3">
        <v>1766.15</v>
      </c>
      <c r="D2748" s="3">
        <v>1739.5</v>
      </c>
      <c r="E2748" s="3">
        <v>1762.05</v>
      </c>
      <c r="F2748" s="3">
        <v>81094296</v>
      </c>
      <c r="G2748" s="3">
        <f t="shared" si="169"/>
        <v>18.211123183689846</v>
      </c>
      <c r="H2748" s="3">
        <f t="shared" si="170"/>
        <v>18.494034109319131</v>
      </c>
      <c r="I2748" s="3">
        <f>COUNTIF(Expirydates!$A$2:$A$233,Analysis!A2748)</f>
        <v>0</v>
      </c>
      <c r="J2748" s="20">
        <f t="shared" si="168"/>
        <v>18.494034109319131</v>
      </c>
      <c r="K2748" s="3">
        <f>COUNTIF(Expirydates!$B$2:$B$233,Analysis!A2748)</f>
        <v>0</v>
      </c>
      <c r="L2748" s="3">
        <f t="shared" si="171"/>
        <v>18.494034109319131</v>
      </c>
      <c r="M2748" s="3">
        <f>COUNTIF(Expirydates!$C$2:$C$233,Analysis!A2748)</f>
        <v>0</v>
      </c>
    </row>
    <row r="2749" spans="1:13">
      <c r="A2749" s="8">
        <v>38072</v>
      </c>
      <c r="B2749" s="3">
        <v>1704.45</v>
      </c>
      <c r="C2749" s="3">
        <v>1755.45</v>
      </c>
      <c r="D2749" s="3">
        <v>1703.8</v>
      </c>
      <c r="E2749" s="3">
        <v>1747.5</v>
      </c>
      <c r="F2749" s="3">
        <v>107611073</v>
      </c>
      <c r="G2749" s="3">
        <f t="shared" si="169"/>
        <v>18.494034109319131</v>
      </c>
      <c r="H2749" s="3">
        <f t="shared" si="170"/>
        <v>18.502632947377943</v>
      </c>
      <c r="I2749" s="3">
        <f>COUNTIF(Expirydates!$A$2:$A$233,Analysis!A2749)</f>
        <v>0</v>
      </c>
      <c r="J2749" s="20">
        <f t="shared" si="168"/>
        <v>18.502632947377943</v>
      </c>
      <c r="K2749" s="3">
        <f>COUNTIF(Expirydates!$B$2:$B$233,Analysis!A2749)</f>
        <v>1</v>
      </c>
      <c r="L2749" s="3">
        <f t="shared" si="171"/>
        <v>18.502632947377943</v>
      </c>
      <c r="M2749" s="3">
        <f>COUNTIF(Expirydates!$C$2:$C$233,Analysis!A2749)</f>
        <v>0</v>
      </c>
    </row>
    <row r="2750" spans="1:13">
      <c r="A2750" s="8">
        <v>38071</v>
      </c>
      <c r="B2750" s="3">
        <v>1691.95</v>
      </c>
      <c r="C2750" s="3">
        <v>1720.65</v>
      </c>
      <c r="D2750" s="3">
        <v>1691.95</v>
      </c>
      <c r="E2750" s="3">
        <v>1704.45</v>
      </c>
      <c r="F2750" s="3">
        <v>108540393</v>
      </c>
      <c r="G2750" s="3">
        <f t="shared" si="169"/>
        <v>18.502632947377943</v>
      </c>
      <c r="H2750" s="3">
        <f t="shared" si="170"/>
        <v>18.303168516624098</v>
      </c>
      <c r="I2750" s="3">
        <f>COUNTIF(Expirydates!$A$2:$A$233,Analysis!A2750)</f>
        <v>1</v>
      </c>
      <c r="J2750" s="20">
        <f t="shared" si="168"/>
        <v>18.303168516624098</v>
      </c>
      <c r="K2750" s="3">
        <f>COUNTIF(Expirydates!$B$2:$B$233,Analysis!A2750)</f>
        <v>0</v>
      </c>
      <c r="L2750" s="3">
        <f t="shared" si="171"/>
        <v>18.303168516624098</v>
      </c>
      <c r="M2750" s="3">
        <f>COUNTIF(Expirydates!$C$2:$C$233,Analysis!A2750)</f>
        <v>0</v>
      </c>
    </row>
    <row r="2751" spans="1:13">
      <c r="A2751" s="8">
        <v>38070</v>
      </c>
      <c r="B2751" s="3">
        <v>1697.4</v>
      </c>
      <c r="C2751" s="3">
        <v>1700.65</v>
      </c>
      <c r="D2751" s="3">
        <v>1676.4</v>
      </c>
      <c r="E2751" s="3">
        <v>1692.1</v>
      </c>
      <c r="F2751" s="3">
        <v>88912964</v>
      </c>
      <c r="G2751" s="3">
        <f t="shared" si="169"/>
        <v>18.303168516624098</v>
      </c>
      <c r="H2751" s="3">
        <f t="shared" si="170"/>
        <v>18.412648521851875</v>
      </c>
      <c r="I2751" s="3">
        <f>COUNTIF(Expirydates!$A$2:$A$233,Analysis!A2751)</f>
        <v>0</v>
      </c>
      <c r="J2751" s="20">
        <f t="shared" si="168"/>
        <v>18.412648521851875</v>
      </c>
      <c r="K2751" s="3">
        <f>COUNTIF(Expirydates!$B$2:$B$233,Analysis!A2751)</f>
        <v>0</v>
      </c>
      <c r="L2751" s="3">
        <f t="shared" si="171"/>
        <v>18.412648521851875</v>
      </c>
      <c r="M2751" s="3">
        <f>COUNTIF(Expirydates!$C$2:$C$233,Analysis!A2751)</f>
        <v>0</v>
      </c>
    </row>
    <row r="2752" spans="1:13">
      <c r="A2752" s="8">
        <v>38069</v>
      </c>
      <c r="B2752" s="3">
        <v>1685.15</v>
      </c>
      <c r="C2752" s="3">
        <v>1710.45</v>
      </c>
      <c r="D2752" s="3">
        <v>1669.7</v>
      </c>
      <c r="E2752" s="3">
        <v>1696.4</v>
      </c>
      <c r="F2752" s="3">
        <v>99199995</v>
      </c>
      <c r="G2752" s="3">
        <f t="shared" si="169"/>
        <v>18.412648521851875</v>
      </c>
      <c r="H2752" s="3">
        <f t="shared" si="170"/>
        <v>18.305767613675116</v>
      </c>
      <c r="I2752" s="3">
        <f>COUNTIF(Expirydates!$A$2:$A$233,Analysis!A2752)</f>
        <v>0</v>
      </c>
      <c r="J2752" s="20">
        <f t="shared" si="168"/>
        <v>18.305767613675116</v>
      </c>
      <c r="K2752" s="3">
        <f>COUNTIF(Expirydates!$B$2:$B$233,Analysis!A2752)</f>
        <v>0</v>
      </c>
      <c r="L2752" s="3">
        <f t="shared" si="171"/>
        <v>18.305767613675116</v>
      </c>
      <c r="M2752" s="3">
        <f>COUNTIF(Expirydates!$C$2:$C$233,Analysis!A2752)</f>
        <v>0</v>
      </c>
    </row>
    <row r="2753" spans="1:13">
      <c r="A2753" s="8">
        <v>38068</v>
      </c>
      <c r="B2753" s="3">
        <v>1726.3</v>
      </c>
      <c r="C2753" s="3">
        <v>1726.35</v>
      </c>
      <c r="D2753" s="3">
        <v>1678.4</v>
      </c>
      <c r="E2753" s="3">
        <v>1685</v>
      </c>
      <c r="F2753" s="3">
        <v>89144358</v>
      </c>
      <c r="G2753" s="3">
        <f t="shared" si="169"/>
        <v>18.305767613675116</v>
      </c>
      <c r="H2753" s="3">
        <f t="shared" si="170"/>
        <v>18.408896299340405</v>
      </c>
      <c r="I2753" s="3">
        <f>COUNTIF(Expirydates!$A$2:$A$233,Analysis!A2753)</f>
        <v>0</v>
      </c>
      <c r="J2753" s="20">
        <f t="shared" si="168"/>
        <v>18.408896299340405</v>
      </c>
      <c r="K2753" s="3">
        <f>COUNTIF(Expirydates!$B$2:$B$233,Analysis!A2753)</f>
        <v>0</v>
      </c>
      <c r="L2753" s="3">
        <f t="shared" si="171"/>
        <v>18.408896299340405</v>
      </c>
      <c r="M2753" s="3">
        <f>COUNTIF(Expirydates!$C$2:$C$233,Analysis!A2753)</f>
        <v>0</v>
      </c>
    </row>
    <row r="2754" spans="1:13">
      <c r="A2754" s="8">
        <v>38065</v>
      </c>
      <c r="B2754" s="3">
        <v>1716.3</v>
      </c>
      <c r="C2754" s="3">
        <v>1738.6</v>
      </c>
      <c r="D2754" s="3">
        <v>1703.55</v>
      </c>
      <c r="E2754" s="3">
        <v>1725.1</v>
      </c>
      <c r="F2754" s="3">
        <v>98828472</v>
      </c>
      <c r="G2754" s="3">
        <f t="shared" si="169"/>
        <v>18.408896299340405</v>
      </c>
      <c r="H2754" s="3">
        <f t="shared" si="170"/>
        <v>18.416117980360411</v>
      </c>
      <c r="I2754" s="3">
        <f>COUNTIF(Expirydates!$A$2:$A$233,Analysis!A2754)</f>
        <v>0</v>
      </c>
      <c r="J2754" s="20">
        <f t="shared" ref="J2754:J2817" si="172">H2754</f>
        <v>18.416117980360411</v>
      </c>
      <c r="K2754" s="3">
        <f>COUNTIF(Expirydates!$B$2:$B$233,Analysis!A2754)</f>
        <v>0</v>
      </c>
      <c r="L2754" s="3">
        <f t="shared" si="171"/>
        <v>18.416117980360411</v>
      </c>
      <c r="M2754" s="3">
        <f>COUNTIF(Expirydates!$C$2:$C$233,Analysis!A2754)</f>
        <v>0</v>
      </c>
    </row>
    <row r="2755" spans="1:13">
      <c r="A2755" s="8">
        <v>38064</v>
      </c>
      <c r="B2755" s="3">
        <v>1750</v>
      </c>
      <c r="C2755" s="3">
        <v>1754.95</v>
      </c>
      <c r="D2755" s="3">
        <v>1708.3</v>
      </c>
      <c r="E2755" s="3">
        <v>1716.65</v>
      </c>
      <c r="F2755" s="3">
        <v>99544763</v>
      </c>
      <c r="G2755" s="3">
        <f t="shared" ref="G2754:H2818" si="173">LN(F2755)</f>
        <v>18.416117980360411</v>
      </c>
      <c r="H2755" s="3">
        <f t="shared" ref="H2755:H2818" si="174">LN(F2756)</f>
        <v>18.403388684342147</v>
      </c>
      <c r="I2755" s="3">
        <f>COUNTIF(Expirydates!$A$2:$A$233,Analysis!A2755)</f>
        <v>0</v>
      </c>
      <c r="J2755" s="20">
        <f t="shared" si="172"/>
        <v>18.403388684342147</v>
      </c>
      <c r="K2755" s="3">
        <f>COUNTIF(Expirydates!$B$2:$B$233,Analysis!A2755)</f>
        <v>0</v>
      </c>
      <c r="L2755" s="3">
        <f t="shared" ref="L2755:L2818" si="175">H2755</f>
        <v>18.403388684342147</v>
      </c>
      <c r="M2755" s="3">
        <f>COUNTIF(Expirydates!$C$2:$C$233,Analysis!A2755)</f>
        <v>1</v>
      </c>
    </row>
    <row r="2756" spans="1:13">
      <c r="A2756" s="8">
        <v>38063</v>
      </c>
      <c r="B2756" s="3">
        <v>1749.6</v>
      </c>
      <c r="C2756" s="3">
        <v>1765.05</v>
      </c>
      <c r="D2756" s="3">
        <v>1738.85</v>
      </c>
      <c r="E2756" s="3">
        <v>1749.85</v>
      </c>
      <c r="F2756" s="3">
        <v>98285659</v>
      </c>
      <c r="G2756" s="3">
        <f t="shared" si="173"/>
        <v>18.403388684342147</v>
      </c>
      <c r="H2756" s="3">
        <f t="shared" si="174"/>
        <v>18.793879920649132</v>
      </c>
      <c r="I2756" s="3">
        <f>COUNTIF(Expirydates!$A$2:$A$233,Analysis!A2756)</f>
        <v>0</v>
      </c>
      <c r="J2756" s="20">
        <f t="shared" si="172"/>
        <v>18.793879920649132</v>
      </c>
      <c r="K2756" s="3">
        <f>COUNTIF(Expirydates!$B$2:$B$233,Analysis!A2756)</f>
        <v>0</v>
      </c>
      <c r="L2756" s="3">
        <f t="shared" si="175"/>
        <v>18.793879920649132</v>
      </c>
      <c r="M2756" s="3">
        <f>COUNTIF(Expirydates!$C$2:$C$233,Analysis!A2756)</f>
        <v>0</v>
      </c>
    </row>
    <row r="2757" spans="1:13">
      <c r="A2757" s="8">
        <v>38062</v>
      </c>
      <c r="B2757" s="3">
        <v>1763.35</v>
      </c>
      <c r="C2757" s="3">
        <v>1769.5</v>
      </c>
      <c r="D2757" s="3">
        <v>1730.1</v>
      </c>
      <c r="E2757" s="3">
        <v>1749.35</v>
      </c>
      <c r="F2757" s="3">
        <v>145237359</v>
      </c>
      <c r="G2757" s="3">
        <f t="shared" si="173"/>
        <v>18.793879920649132</v>
      </c>
      <c r="H2757" s="3">
        <f t="shared" si="174"/>
        <v>18.714307399804465</v>
      </c>
      <c r="I2757" s="3">
        <f>COUNTIF(Expirydates!$A$2:$A$233,Analysis!A2757)</f>
        <v>0</v>
      </c>
      <c r="J2757" s="20">
        <f t="shared" si="172"/>
        <v>18.714307399804465</v>
      </c>
      <c r="K2757" s="3">
        <f>COUNTIF(Expirydates!$B$2:$B$233,Analysis!A2757)</f>
        <v>0</v>
      </c>
      <c r="L2757" s="3">
        <f t="shared" si="175"/>
        <v>18.714307399804465</v>
      </c>
      <c r="M2757" s="3">
        <f>COUNTIF(Expirydates!$C$2:$C$233,Analysis!A2757)</f>
        <v>0</v>
      </c>
    </row>
    <row r="2758" spans="1:13">
      <c r="A2758" s="8">
        <v>38061</v>
      </c>
      <c r="B2758" s="3">
        <v>1812.45</v>
      </c>
      <c r="C2758" s="3">
        <v>1836</v>
      </c>
      <c r="D2758" s="3">
        <v>1751.8</v>
      </c>
      <c r="E2758" s="3">
        <v>1763.4</v>
      </c>
      <c r="F2758" s="3">
        <v>134128305</v>
      </c>
      <c r="G2758" s="3">
        <f t="shared" si="173"/>
        <v>18.714307399804465</v>
      </c>
      <c r="H2758" s="3">
        <f t="shared" si="174"/>
        <v>18.65190076063886</v>
      </c>
      <c r="I2758" s="3">
        <f>COUNTIF(Expirydates!$A$2:$A$233,Analysis!A2758)</f>
        <v>0</v>
      </c>
      <c r="J2758" s="20">
        <f t="shared" si="172"/>
        <v>18.65190076063886</v>
      </c>
      <c r="K2758" s="3">
        <f>COUNTIF(Expirydates!$B$2:$B$233,Analysis!A2758)</f>
        <v>0</v>
      </c>
      <c r="L2758" s="3">
        <f t="shared" si="175"/>
        <v>18.65190076063886</v>
      </c>
      <c r="M2758" s="3">
        <f>COUNTIF(Expirydates!$C$2:$C$233,Analysis!A2758)</f>
        <v>0</v>
      </c>
    </row>
    <row r="2759" spans="1:13">
      <c r="A2759" s="8">
        <v>38058</v>
      </c>
      <c r="B2759" s="3">
        <v>1805.2</v>
      </c>
      <c r="C2759" s="3">
        <v>1820.95</v>
      </c>
      <c r="D2759" s="3">
        <v>1775.9</v>
      </c>
      <c r="E2759" s="3">
        <v>1812.2</v>
      </c>
      <c r="F2759" s="3">
        <v>126013646</v>
      </c>
      <c r="G2759" s="3">
        <f t="shared" si="173"/>
        <v>18.65190076063886</v>
      </c>
      <c r="H2759" s="3">
        <f t="shared" si="174"/>
        <v>18.574750671947854</v>
      </c>
      <c r="I2759" s="3">
        <f>COUNTIF(Expirydates!$A$2:$A$233,Analysis!A2759)</f>
        <v>0</v>
      </c>
      <c r="J2759" s="20">
        <f t="shared" si="172"/>
        <v>18.574750671947854</v>
      </c>
      <c r="K2759" s="3">
        <f>COUNTIF(Expirydates!$B$2:$B$233,Analysis!A2759)</f>
        <v>0</v>
      </c>
      <c r="L2759" s="3">
        <f t="shared" si="175"/>
        <v>18.574750671947854</v>
      </c>
      <c r="M2759" s="3">
        <f>COUNTIF(Expirydates!$C$2:$C$233,Analysis!A2759)</f>
        <v>0</v>
      </c>
    </row>
    <row r="2760" spans="1:13">
      <c r="A2760" s="8">
        <v>38057</v>
      </c>
      <c r="B2760" s="3">
        <v>1843.95</v>
      </c>
      <c r="C2760" s="3">
        <v>1843.95</v>
      </c>
      <c r="D2760" s="3">
        <v>1798.45</v>
      </c>
      <c r="E2760" s="3">
        <v>1805.4</v>
      </c>
      <c r="F2760" s="3">
        <v>116657246</v>
      </c>
      <c r="G2760" s="3">
        <f t="shared" si="173"/>
        <v>18.574750671947854</v>
      </c>
      <c r="H2760" s="3">
        <f t="shared" si="174"/>
        <v>18.697206687568698</v>
      </c>
      <c r="I2760" s="3">
        <f>COUNTIF(Expirydates!$A$2:$A$233,Analysis!A2760)</f>
        <v>0</v>
      </c>
      <c r="J2760" s="20">
        <f t="shared" si="172"/>
        <v>18.697206687568698</v>
      </c>
      <c r="K2760" s="3">
        <f>COUNTIF(Expirydates!$B$2:$B$233,Analysis!A2760)</f>
        <v>0</v>
      </c>
      <c r="L2760" s="3">
        <f t="shared" si="175"/>
        <v>18.697206687568698</v>
      </c>
      <c r="M2760" s="3">
        <f>COUNTIF(Expirydates!$C$2:$C$233,Analysis!A2760)</f>
        <v>0</v>
      </c>
    </row>
    <row r="2761" spans="1:13">
      <c r="A2761" s="8">
        <v>38056</v>
      </c>
      <c r="B2761" s="3">
        <v>1866.3</v>
      </c>
      <c r="C2761" s="3">
        <v>1866.4</v>
      </c>
      <c r="D2761" s="3">
        <v>1835.8</v>
      </c>
      <c r="E2761" s="3">
        <v>1844.35</v>
      </c>
      <c r="F2761" s="3">
        <v>131854116</v>
      </c>
      <c r="G2761" s="3">
        <f t="shared" si="173"/>
        <v>18.697206687568698</v>
      </c>
      <c r="H2761" s="3">
        <f t="shared" si="174"/>
        <v>18.665092702683967</v>
      </c>
      <c r="I2761" s="3">
        <f>COUNTIF(Expirydates!$A$2:$A$233,Analysis!A2761)</f>
        <v>0</v>
      </c>
      <c r="J2761" s="20">
        <f t="shared" si="172"/>
        <v>18.665092702683967</v>
      </c>
      <c r="K2761" s="3">
        <f>COUNTIF(Expirydates!$B$2:$B$233,Analysis!A2761)</f>
        <v>0</v>
      </c>
      <c r="L2761" s="3">
        <f t="shared" si="175"/>
        <v>18.665092702683967</v>
      </c>
      <c r="M2761" s="3">
        <f>COUNTIF(Expirydates!$C$2:$C$233,Analysis!A2761)</f>
        <v>0</v>
      </c>
    </row>
    <row r="2762" spans="1:13">
      <c r="A2762" s="8">
        <v>38055</v>
      </c>
      <c r="B2762" s="3">
        <v>1884.5</v>
      </c>
      <c r="C2762" s="3">
        <v>1898.7</v>
      </c>
      <c r="D2762" s="3">
        <v>1843</v>
      </c>
      <c r="E2762" s="3">
        <v>1866.05</v>
      </c>
      <c r="F2762" s="3">
        <v>127687024</v>
      </c>
      <c r="G2762" s="3">
        <f t="shared" si="173"/>
        <v>18.665092702683967</v>
      </c>
      <c r="H2762" s="3">
        <f t="shared" si="174"/>
        <v>18.67612870739363</v>
      </c>
      <c r="I2762" s="3">
        <f>COUNTIF(Expirydates!$A$2:$A$233,Analysis!A2762)</f>
        <v>0</v>
      </c>
      <c r="J2762" s="20">
        <f t="shared" si="172"/>
        <v>18.67612870739363</v>
      </c>
      <c r="K2762" s="3">
        <f>COUNTIF(Expirydates!$B$2:$B$233,Analysis!A2762)</f>
        <v>0</v>
      </c>
      <c r="L2762" s="3">
        <f t="shared" si="175"/>
        <v>18.67612870739363</v>
      </c>
      <c r="M2762" s="3">
        <f>COUNTIF(Expirydates!$C$2:$C$233,Analysis!A2762)</f>
        <v>0</v>
      </c>
    </row>
    <row r="2763" spans="1:13">
      <c r="A2763" s="8">
        <v>38054</v>
      </c>
      <c r="B2763" s="3">
        <v>1868.15</v>
      </c>
      <c r="C2763" s="3">
        <v>1891.95</v>
      </c>
      <c r="D2763" s="3">
        <v>1867.95</v>
      </c>
      <c r="E2763" s="3">
        <v>1885.25</v>
      </c>
      <c r="F2763" s="3">
        <v>129103983</v>
      </c>
      <c r="G2763" s="3">
        <f t="shared" si="173"/>
        <v>18.67612870739363</v>
      </c>
      <c r="H2763" s="3">
        <f t="shared" si="174"/>
        <v>18.572642985179463</v>
      </c>
      <c r="I2763" s="3">
        <f>COUNTIF(Expirydates!$A$2:$A$233,Analysis!A2763)</f>
        <v>0</v>
      </c>
      <c r="J2763" s="20">
        <f t="shared" si="172"/>
        <v>18.572642985179463</v>
      </c>
      <c r="K2763" s="3">
        <f>COUNTIF(Expirydates!$B$2:$B$233,Analysis!A2763)</f>
        <v>0</v>
      </c>
      <c r="L2763" s="3">
        <f t="shared" si="175"/>
        <v>18.572642985179463</v>
      </c>
      <c r="M2763" s="3">
        <f>COUNTIF(Expirydates!$C$2:$C$233,Analysis!A2763)</f>
        <v>0</v>
      </c>
    </row>
    <row r="2764" spans="1:13">
      <c r="A2764" s="8">
        <v>38051</v>
      </c>
      <c r="B2764" s="3">
        <v>1843.9</v>
      </c>
      <c r="C2764" s="3">
        <v>1871.1</v>
      </c>
      <c r="D2764" s="3">
        <v>1843.9</v>
      </c>
      <c r="E2764" s="3">
        <v>1867.7</v>
      </c>
      <c r="F2764" s="3">
        <v>116411628</v>
      </c>
      <c r="G2764" s="3">
        <f t="shared" si="173"/>
        <v>18.572642985179463</v>
      </c>
      <c r="H2764" s="3">
        <f t="shared" si="174"/>
        <v>18.538678361028953</v>
      </c>
      <c r="I2764" s="3">
        <f>COUNTIF(Expirydates!$A$2:$A$233,Analysis!A2764)</f>
        <v>0</v>
      </c>
      <c r="J2764" s="20">
        <f t="shared" si="172"/>
        <v>18.538678361028953</v>
      </c>
      <c r="K2764" s="3">
        <f>COUNTIF(Expirydates!$B$2:$B$233,Analysis!A2764)</f>
        <v>0</v>
      </c>
      <c r="L2764" s="3">
        <f t="shared" si="175"/>
        <v>18.538678361028953</v>
      </c>
      <c r="M2764" s="3">
        <f>COUNTIF(Expirydates!$C$2:$C$233,Analysis!A2764)</f>
        <v>0</v>
      </c>
    </row>
    <row r="2765" spans="1:13">
      <c r="A2765" s="8">
        <v>38050</v>
      </c>
      <c r="B2765" s="3">
        <v>1859.3</v>
      </c>
      <c r="C2765" s="3">
        <v>1867.95</v>
      </c>
      <c r="D2765" s="3">
        <v>1831.2</v>
      </c>
      <c r="E2765" s="3">
        <v>1843.85</v>
      </c>
      <c r="F2765" s="3">
        <v>112524143</v>
      </c>
      <c r="G2765" s="3">
        <f t="shared" si="173"/>
        <v>18.538678361028953</v>
      </c>
      <c r="H2765" s="3">
        <f t="shared" si="174"/>
        <v>18.711583783515703</v>
      </c>
      <c r="I2765" s="3">
        <f>COUNTIF(Expirydates!$A$2:$A$233,Analysis!A2765)</f>
        <v>0</v>
      </c>
      <c r="J2765" s="20">
        <f t="shared" si="172"/>
        <v>18.711583783515703</v>
      </c>
      <c r="K2765" s="3">
        <f>COUNTIF(Expirydates!$B$2:$B$233,Analysis!A2765)</f>
        <v>0</v>
      </c>
      <c r="L2765" s="3">
        <f t="shared" si="175"/>
        <v>18.711583783515703</v>
      </c>
      <c r="M2765" s="3">
        <f>COUNTIF(Expirydates!$C$2:$C$233,Analysis!A2765)</f>
        <v>0</v>
      </c>
    </row>
    <row r="2766" spans="1:13">
      <c r="A2766" s="8">
        <v>38049</v>
      </c>
      <c r="B2766" s="3">
        <v>1852.45</v>
      </c>
      <c r="C2766" s="3">
        <v>1868.25</v>
      </c>
      <c r="D2766" s="3">
        <v>1842.45</v>
      </c>
      <c r="E2766" s="3">
        <v>1860.4</v>
      </c>
      <c r="F2766" s="3">
        <v>133763488</v>
      </c>
      <c r="G2766" s="3">
        <f t="shared" si="173"/>
        <v>18.711583783515703</v>
      </c>
      <c r="H2766" s="3">
        <f t="shared" si="174"/>
        <v>18.549078259503073</v>
      </c>
      <c r="I2766" s="3">
        <f>COUNTIF(Expirydates!$A$2:$A$233,Analysis!A2766)</f>
        <v>0</v>
      </c>
      <c r="J2766" s="20">
        <f t="shared" si="172"/>
        <v>18.549078259503073</v>
      </c>
      <c r="K2766" s="3">
        <f>COUNTIF(Expirydates!$B$2:$B$233,Analysis!A2766)</f>
        <v>0</v>
      </c>
      <c r="L2766" s="3">
        <f t="shared" si="175"/>
        <v>18.549078259503073</v>
      </c>
      <c r="M2766" s="3">
        <f>COUNTIF(Expirydates!$C$2:$C$233,Analysis!A2766)</f>
        <v>0</v>
      </c>
    </row>
    <row r="2767" spans="1:13">
      <c r="A2767" s="8">
        <v>38047</v>
      </c>
      <c r="B2767" s="3">
        <v>1798.35</v>
      </c>
      <c r="C2767" s="3">
        <v>1856.45</v>
      </c>
      <c r="D2767" s="3">
        <v>1795.35</v>
      </c>
      <c r="E2767" s="3">
        <v>1852.7</v>
      </c>
      <c r="F2767" s="3">
        <v>113700489</v>
      </c>
      <c r="G2767" s="3">
        <f t="shared" si="173"/>
        <v>18.549078259503073</v>
      </c>
      <c r="H2767" s="3">
        <f t="shared" si="174"/>
        <v>18.673330676716699</v>
      </c>
      <c r="I2767" s="3">
        <f>COUNTIF(Expirydates!$A$2:$A$233,Analysis!A2767)</f>
        <v>0</v>
      </c>
      <c r="J2767" s="20">
        <f t="shared" si="172"/>
        <v>18.673330676716699</v>
      </c>
      <c r="K2767" s="3">
        <f>COUNTIF(Expirydates!$B$2:$B$233,Analysis!A2767)</f>
        <v>0</v>
      </c>
      <c r="L2767" s="3">
        <f t="shared" si="175"/>
        <v>18.673330676716699</v>
      </c>
      <c r="M2767" s="3">
        <f>COUNTIF(Expirydates!$C$2:$C$233,Analysis!A2767)</f>
        <v>0</v>
      </c>
    </row>
    <row r="2768" spans="1:13">
      <c r="A2768" s="8">
        <v>38044</v>
      </c>
      <c r="B2768" s="3">
        <v>1765.9</v>
      </c>
      <c r="C2768" s="3">
        <v>1807.45</v>
      </c>
      <c r="D2768" s="3">
        <v>1763.95</v>
      </c>
      <c r="E2768" s="3">
        <v>1800.3</v>
      </c>
      <c r="F2768" s="3">
        <v>128743251</v>
      </c>
      <c r="G2768" s="3">
        <f t="shared" si="173"/>
        <v>18.673330676716699</v>
      </c>
      <c r="H2768" s="3">
        <f t="shared" si="174"/>
        <v>18.552926125018384</v>
      </c>
      <c r="I2768" s="3">
        <f>COUNTIF(Expirydates!$A$2:$A$233,Analysis!A2768)</f>
        <v>0</v>
      </c>
      <c r="J2768" s="20">
        <f t="shared" si="172"/>
        <v>18.552926125018384</v>
      </c>
      <c r="K2768" s="3">
        <f>COUNTIF(Expirydates!$B$2:$B$233,Analysis!A2768)</f>
        <v>1</v>
      </c>
      <c r="L2768" s="3">
        <f t="shared" si="175"/>
        <v>18.552926125018384</v>
      </c>
      <c r="M2768" s="3">
        <f>COUNTIF(Expirydates!$C$2:$C$233,Analysis!A2768)</f>
        <v>0</v>
      </c>
    </row>
    <row r="2769" spans="1:13">
      <c r="A2769" s="8">
        <v>38043</v>
      </c>
      <c r="B2769" s="3">
        <v>1787.45</v>
      </c>
      <c r="C2769" s="3">
        <v>1818.6</v>
      </c>
      <c r="D2769" s="3">
        <v>1760.55</v>
      </c>
      <c r="E2769" s="3">
        <v>1765.8</v>
      </c>
      <c r="F2769" s="3">
        <v>114138836</v>
      </c>
      <c r="G2769" s="3">
        <f t="shared" si="173"/>
        <v>18.552926125018384</v>
      </c>
      <c r="H2769" s="3">
        <f t="shared" si="174"/>
        <v>18.448010831443522</v>
      </c>
      <c r="I2769" s="3">
        <f>COUNTIF(Expirydates!$A$2:$A$233,Analysis!A2769)</f>
        <v>1</v>
      </c>
      <c r="J2769" s="20">
        <f t="shared" si="172"/>
        <v>18.448010831443522</v>
      </c>
      <c r="K2769" s="3">
        <f>COUNTIF(Expirydates!$B$2:$B$233,Analysis!A2769)</f>
        <v>0</v>
      </c>
      <c r="L2769" s="3">
        <f t="shared" si="175"/>
        <v>18.448010831443522</v>
      </c>
      <c r="M2769" s="3">
        <f>COUNTIF(Expirydates!$C$2:$C$233,Analysis!A2769)</f>
        <v>0</v>
      </c>
    </row>
    <row r="2770" spans="1:13">
      <c r="A2770" s="8">
        <v>38042</v>
      </c>
      <c r="B2770" s="3">
        <v>1833.65</v>
      </c>
      <c r="C2770" s="3">
        <v>1834.1</v>
      </c>
      <c r="D2770" s="3">
        <v>1779</v>
      </c>
      <c r="E2770" s="3">
        <v>1786.8</v>
      </c>
      <c r="F2770" s="3">
        <v>102770698</v>
      </c>
      <c r="G2770" s="3">
        <f t="shared" si="173"/>
        <v>18.448010831443522</v>
      </c>
      <c r="H2770" s="3">
        <f t="shared" si="174"/>
        <v>18.70388464685368</v>
      </c>
      <c r="I2770" s="3">
        <f>COUNTIF(Expirydates!$A$2:$A$233,Analysis!A2770)</f>
        <v>0</v>
      </c>
      <c r="J2770" s="20">
        <f t="shared" si="172"/>
        <v>18.70388464685368</v>
      </c>
      <c r="K2770" s="3">
        <f>COUNTIF(Expirydates!$B$2:$B$233,Analysis!A2770)</f>
        <v>0</v>
      </c>
      <c r="L2770" s="3">
        <f t="shared" si="175"/>
        <v>18.70388464685368</v>
      </c>
      <c r="M2770" s="3">
        <f>COUNTIF(Expirydates!$C$2:$C$233,Analysis!A2770)</f>
        <v>0</v>
      </c>
    </row>
    <row r="2771" spans="1:13">
      <c r="A2771" s="8">
        <v>38041</v>
      </c>
      <c r="B2771" s="3">
        <v>1808.4</v>
      </c>
      <c r="C2771" s="3">
        <v>1826.85</v>
      </c>
      <c r="D2771" s="3">
        <v>1780.35</v>
      </c>
      <c r="E2771" s="3">
        <v>1821.35</v>
      </c>
      <c r="F2771" s="3">
        <v>132737579</v>
      </c>
      <c r="G2771" s="3">
        <f t="shared" si="173"/>
        <v>18.70388464685368</v>
      </c>
      <c r="H2771" s="3">
        <f t="shared" si="174"/>
        <v>18.418610953413005</v>
      </c>
      <c r="I2771" s="3">
        <f>COUNTIF(Expirydates!$A$2:$A$233,Analysis!A2771)</f>
        <v>0</v>
      </c>
      <c r="J2771" s="20">
        <f t="shared" si="172"/>
        <v>18.418610953413005</v>
      </c>
      <c r="K2771" s="3">
        <f>COUNTIF(Expirydates!$B$2:$B$233,Analysis!A2771)</f>
        <v>0</v>
      </c>
      <c r="L2771" s="3">
        <f t="shared" si="175"/>
        <v>18.418610953413005</v>
      </c>
      <c r="M2771" s="3">
        <f>COUNTIF(Expirydates!$C$2:$C$233,Analysis!A2771)</f>
        <v>0</v>
      </c>
    </row>
    <row r="2772" spans="1:13">
      <c r="A2772" s="8">
        <v>38040</v>
      </c>
      <c r="B2772" s="3">
        <v>1853</v>
      </c>
      <c r="C2772" s="3">
        <v>1867.25</v>
      </c>
      <c r="D2772" s="3">
        <v>1800.2</v>
      </c>
      <c r="E2772" s="3">
        <v>1808.2</v>
      </c>
      <c r="F2772" s="3">
        <v>99793235</v>
      </c>
      <c r="G2772" s="3">
        <f t="shared" si="173"/>
        <v>18.418610953413005</v>
      </c>
      <c r="H2772" s="3">
        <f t="shared" si="174"/>
        <v>18.684751597521775</v>
      </c>
      <c r="I2772" s="3">
        <f>COUNTIF(Expirydates!$A$2:$A$233,Analysis!A2772)</f>
        <v>0</v>
      </c>
      <c r="J2772" s="20">
        <f t="shared" si="172"/>
        <v>18.684751597521775</v>
      </c>
      <c r="K2772" s="3">
        <f>COUNTIF(Expirydates!$B$2:$B$233,Analysis!A2772)</f>
        <v>0</v>
      </c>
      <c r="L2772" s="3">
        <f t="shared" si="175"/>
        <v>18.684751597521775</v>
      </c>
      <c r="M2772" s="3">
        <f>COUNTIF(Expirydates!$C$2:$C$233,Analysis!A2772)</f>
        <v>0</v>
      </c>
    </row>
    <row r="2773" spans="1:13">
      <c r="A2773" s="8">
        <v>38037</v>
      </c>
      <c r="B2773" s="3">
        <v>1858.25</v>
      </c>
      <c r="C2773" s="3">
        <v>1872.85</v>
      </c>
      <c r="D2773" s="3">
        <v>1831.15</v>
      </c>
      <c r="E2773" s="3">
        <v>1852.65</v>
      </c>
      <c r="F2773" s="3">
        <v>130222046</v>
      </c>
      <c r="G2773" s="3">
        <f t="shared" si="173"/>
        <v>18.684751597521775</v>
      </c>
      <c r="H2773" s="3">
        <f t="shared" si="174"/>
        <v>18.760514609676051</v>
      </c>
      <c r="I2773" s="3">
        <f>COUNTIF(Expirydates!$A$2:$A$233,Analysis!A2773)</f>
        <v>0</v>
      </c>
      <c r="J2773" s="20">
        <f t="shared" si="172"/>
        <v>18.760514609676051</v>
      </c>
      <c r="K2773" s="3">
        <f>COUNTIF(Expirydates!$B$2:$B$233,Analysis!A2773)</f>
        <v>0</v>
      </c>
      <c r="L2773" s="3">
        <f t="shared" si="175"/>
        <v>18.760514609676051</v>
      </c>
      <c r="M2773" s="3">
        <f>COUNTIF(Expirydates!$C$2:$C$233,Analysis!A2773)</f>
        <v>0</v>
      </c>
    </row>
    <row r="2774" spans="1:13">
      <c r="A2774" s="8">
        <v>38036</v>
      </c>
      <c r="B2774" s="3">
        <v>1916.65</v>
      </c>
      <c r="C2774" s="3">
        <v>1919.7</v>
      </c>
      <c r="D2774" s="3">
        <v>1851.8</v>
      </c>
      <c r="E2774" s="3">
        <v>1858.3</v>
      </c>
      <c r="F2774" s="3">
        <v>140471420</v>
      </c>
      <c r="G2774" s="3">
        <f t="shared" si="173"/>
        <v>18.760514609676051</v>
      </c>
      <c r="H2774" s="3">
        <f t="shared" si="174"/>
        <v>18.507471380747337</v>
      </c>
      <c r="I2774" s="3">
        <f>COUNTIF(Expirydates!$A$2:$A$233,Analysis!A2774)</f>
        <v>0</v>
      </c>
      <c r="J2774" s="20">
        <f t="shared" si="172"/>
        <v>18.507471380747337</v>
      </c>
      <c r="K2774" s="3">
        <f>COUNTIF(Expirydates!$B$2:$B$233,Analysis!A2774)</f>
        <v>0</v>
      </c>
      <c r="L2774" s="3">
        <f t="shared" si="175"/>
        <v>18.507471380747337</v>
      </c>
      <c r="M2774" s="3">
        <f>COUNTIF(Expirydates!$C$2:$C$233,Analysis!A2774)</f>
        <v>1</v>
      </c>
    </row>
    <row r="2775" spans="1:13">
      <c r="A2775" s="8">
        <v>38035</v>
      </c>
      <c r="B2775" s="3">
        <v>1920</v>
      </c>
      <c r="C2775" s="3">
        <v>1935.8</v>
      </c>
      <c r="D2775" s="3">
        <v>1912.6</v>
      </c>
      <c r="E2775" s="3">
        <v>1916.45</v>
      </c>
      <c r="F2775" s="3">
        <v>109066831</v>
      </c>
      <c r="G2775" s="3">
        <f t="shared" si="173"/>
        <v>18.507471380747337</v>
      </c>
      <c r="H2775" s="3">
        <f t="shared" si="174"/>
        <v>18.625060666264684</v>
      </c>
      <c r="I2775" s="3">
        <f>COUNTIF(Expirydates!$A$2:$A$233,Analysis!A2775)</f>
        <v>0</v>
      </c>
      <c r="J2775" s="20">
        <f t="shared" si="172"/>
        <v>18.625060666264684</v>
      </c>
      <c r="K2775" s="3">
        <f>COUNTIF(Expirydates!$B$2:$B$233,Analysis!A2775)</f>
        <v>0</v>
      </c>
      <c r="L2775" s="3">
        <f t="shared" si="175"/>
        <v>18.625060666264684</v>
      </c>
      <c r="M2775" s="3">
        <f>COUNTIF(Expirydates!$C$2:$C$233,Analysis!A2775)</f>
        <v>0</v>
      </c>
    </row>
    <row r="2776" spans="1:13">
      <c r="A2776" s="8">
        <v>38034</v>
      </c>
      <c r="B2776" s="3">
        <v>1913.55</v>
      </c>
      <c r="C2776" s="3">
        <v>1926.15</v>
      </c>
      <c r="D2776" s="3">
        <v>1905.5</v>
      </c>
      <c r="E2776" s="3">
        <v>1920.1</v>
      </c>
      <c r="F2776" s="3">
        <v>122676414</v>
      </c>
      <c r="G2776" s="3">
        <f t="shared" si="173"/>
        <v>18.625060666264684</v>
      </c>
      <c r="H2776" s="3">
        <f t="shared" si="174"/>
        <v>18.574856686317666</v>
      </c>
      <c r="I2776" s="3">
        <f>COUNTIF(Expirydates!$A$2:$A$233,Analysis!A2776)</f>
        <v>0</v>
      </c>
      <c r="J2776" s="20">
        <f t="shared" si="172"/>
        <v>18.574856686317666</v>
      </c>
      <c r="K2776" s="3">
        <f>COUNTIF(Expirydates!$B$2:$B$233,Analysis!A2776)</f>
        <v>0</v>
      </c>
      <c r="L2776" s="3">
        <f t="shared" si="175"/>
        <v>18.574856686317666</v>
      </c>
      <c r="M2776" s="3">
        <f>COUNTIF(Expirydates!$C$2:$C$233,Analysis!A2776)</f>
        <v>0</v>
      </c>
    </row>
    <row r="2777" spans="1:13">
      <c r="A2777" s="8">
        <v>38033</v>
      </c>
      <c r="B2777" s="3">
        <v>1914.45</v>
      </c>
      <c r="C2777" s="3">
        <v>1929.5</v>
      </c>
      <c r="D2777" s="3">
        <v>1909.45</v>
      </c>
      <c r="E2777" s="3">
        <v>1913.55</v>
      </c>
      <c r="F2777" s="3">
        <v>116669614</v>
      </c>
      <c r="G2777" s="3">
        <f t="shared" si="173"/>
        <v>18.574856686317666</v>
      </c>
      <c r="H2777" s="3">
        <f t="shared" si="174"/>
        <v>18.631794903383032</v>
      </c>
      <c r="I2777" s="3">
        <f>COUNTIF(Expirydates!$A$2:$A$233,Analysis!A2777)</f>
        <v>0</v>
      </c>
      <c r="J2777" s="20">
        <f t="shared" si="172"/>
        <v>18.631794903383032</v>
      </c>
      <c r="K2777" s="3">
        <f>COUNTIF(Expirydates!$B$2:$B$233,Analysis!A2777)</f>
        <v>0</v>
      </c>
      <c r="L2777" s="3">
        <f t="shared" si="175"/>
        <v>18.631794903383032</v>
      </c>
      <c r="M2777" s="3">
        <f>COUNTIF(Expirydates!$C$2:$C$233,Analysis!A2777)</f>
        <v>0</v>
      </c>
    </row>
    <row r="2778" spans="1:13">
      <c r="A2778" s="8">
        <v>38030</v>
      </c>
      <c r="B2778" s="3">
        <v>1875.6</v>
      </c>
      <c r="C2778" s="3">
        <v>1916.2</v>
      </c>
      <c r="D2778" s="3">
        <v>1873.25</v>
      </c>
      <c r="E2778" s="3">
        <v>1913.6</v>
      </c>
      <c r="F2778" s="3">
        <v>123505334</v>
      </c>
      <c r="G2778" s="3">
        <f t="shared" si="173"/>
        <v>18.631794903383032</v>
      </c>
      <c r="H2778" s="3">
        <f t="shared" si="174"/>
        <v>18.515360506903917</v>
      </c>
      <c r="I2778" s="3">
        <f>COUNTIF(Expirydates!$A$2:$A$233,Analysis!A2778)</f>
        <v>0</v>
      </c>
      <c r="J2778" s="20">
        <f t="shared" si="172"/>
        <v>18.515360506903917</v>
      </c>
      <c r="K2778" s="3">
        <f>COUNTIF(Expirydates!$B$2:$B$233,Analysis!A2778)</f>
        <v>0</v>
      </c>
      <c r="L2778" s="3">
        <f t="shared" si="175"/>
        <v>18.515360506903917</v>
      </c>
      <c r="M2778" s="3">
        <f>COUNTIF(Expirydates!$C$2:$C$233,Analysis!A2778)</f>
        <v>0</v>
      </c>
    </row>
    <row r="2779" spans="1:13">
      <c r="A2779" s="8">
        <v>38029</v>
      </c>
      <c r="B2779" s="3">
        <v>1892.2</v>
      </c>
      <c r="C2779" s="3">
        <v>1906.1</v>
      </c>
      <c r="D2779" s="3">
        <v>1869.25</v>
      </c>
      <c r="E2779" s="3">
        <v>1885.3</v>
      </c>
      <c r="F2779" s="3">
        <v>109930676</v>
      </c>
      <c r="G2779" s="3">
        <f t="shared" si="173"/>
        <v>18.515360506903917</v>
      </c>
      <c r="H2779" s="3">
        <f t="shared" si="174"/>
        <v>18.524652963372773</v>
      </c>
      <c r="I2779" s="3">
        <f>COUNTIF(Expirydates!$A$2:$A$233,Analysis!A2779)</f>
        <v>0</v>
      </c>
      <c r="J2779" s="20">
        <f t="shared" si="172"/>
        <v>18.524652963372773</v>
      </c>
      <c r="K2779" s="3">
        <f>COUNTIF(Expirydates!$B$2:$B$233,Analysis!A2779)</f>
        <v>0</v>
      </c>
      <c r="L2779" s="3">
        <f t="shared" si="175"/>
        <v>18.524652963372773</v>
      </c>
      <c r="M2779" s="3">
        <f>COUNTIF(Expirydates!$C$2:$C$233,Analysis!A2779)</f>
        <v>0</v>
      </c>
    </row>
    <row r="2780" spans="1:13">
      <c r="A2780" s="8">
        <v>38028</v>
      </c>
      <c r="B2780" s="3">
        <v>1891.8</v>
      </c>
      <c r="C2780" s="3">
        <v>1894.8</v>
      </c>
      <c r="D2780" s="3">
        <v>1874.5</v>
      </c>
      <c r="E2780" s="3">
        <v>1891.5</v>
      </c>
      <c r="F2780" s="3">
        <v>110956963</v>
      </c>
      <c r="G2780" s="3">
        <f t="shared" si="173"/>
        <v>18.524652963372773</v>
      </c>
      <c r="H2780" s="3">
        <f t="shared" si="174"/>
        <v>18.686328197466807</v>
      </c>
      <c r="I2780" s="3">
        <f>COUNTIF(Expirydates!$A$2:$A$233,Analysis!A2780)</f>
        <v>0</v>
      </c>
      <c r="J2780" s="20">
        <f t="shared" si="172"/>
        <v>18.686328197466807</v>
      </c>
      <c r="K2780" s="3">
        <f>COUNTIF(Expirydates!$B$2:$B$233,Analysis!A2780)</f>
        <v>0</v>
      </c>
      <c r="L2780" s="3">
        <f t="shared" si="175"/>
        <v>18.686328197466807</v>
      </c>
      <c r="M2780" s="3">
        <f>COUNTIF(Expirydates!$C$2:$C$233,Analysis!A2780)</f>
        <v>0</v>
      </c>
    </row>
    <row r="2781" spans="1:13">
      <c r="A2781" s="8">
        <v>38027</v>
      </c>
      <c r="B2781" s="3">
        <v>1880.85</v>
      </c>
      <c r="C2781" s="3">
        <v>1897</v>
      </c>
      <c r="D2781" s="3">
        <v>1861.65</v>
      </c>
      <c r="E2781" s="3">
        <v>1880.75</v>
      </c>
      <c r="F2781" s="3">
        <v>130427516</v>
      </c>
      <c r="G2781" s="3">
        <f t="shared" si="173"/>
        <v>18.686328197466807</v>
      </c>
      <c r="H2781" s="3">
        <f t="shared" si="174"/>
        <v>18.441718206564719</v>
      </c>
      <c r="I2781" s="3">
        <f>COUNTIF(Expirydates!$A$2:$A$233,Analysis!A2781)</f>
        <v>0</v>
      </c>
      <c r="J2781" s="20">
        <f t="shared" si="172"/>
        <v>18.441718206564719</v>
      </c>
      <c r="K2781" s="3">
        <f>COUNTIF(Expirydates!$B$2:$B$233,Analysis!A2781)</f>
        <v>0</v>
      </c>
      <c r="L2781" s="3">
        <f t="shared" si="175"/>
        <v>18.441718206564719</v>
      </c>
      <c r="M2781" s="3">
        <f>COUNTIF(Expirydates!$C$2:$C$233,Analysis!A2781)</f>
        <v>0</v>
      </c>
    </row>
    <row r="2782" spans="1:13">
      <c r="A2782" s="8">
        <v>38026</v>
      </c>
      <c r="B2782" s="3">
        <v>1834.9</v>
      </c>
      <c r="C2782" s="3">
        <v>1885.2</v>
      </c>
      <c r="D2782" s="3">
        <v>1833.05</v>
      </c>
      <c r="E2782" s="3">
        <v>1880.7</v>
      </c>
      <c r="F2782" s="3">
        <v>102126031</v>
      </c>
      <c r="G2782" s="3">
        <f t="shared" si="173"/>
        <v>18.441718206564719</v>
      </c>
      <c r="H2782" s="3">
        <f t="shared" si="174"/>
        <v>18.595683307136774</v>
      </c>
      <c r="I2782" s="3">
        <f>COUNTIF(Expirydates!$A$2:$A$233,Analysis!A2782)</f>
        <v>0</v>
      </c>
      <c r="J2782" s="20">
        <f t="shared" si="172"/>
        <v>18.595683307136774</v>
      </c>
      <c r="K2782" s="3">
        <f>COUNTIF(Expirydates!$B$2:$B$233,Analysis!A2782)</f>
        <v>0</v>
      </c>
      <c r="L2782" s="3">
        <f t="shared" si="175"/>
        <v>18.595683307136774</v>
      </c>
      <c r="M2782" s="3">
        <f>COUNTIF(Expirydates!$C$2:$C$233,Analysis!A2782)</f>
        <v>0</v>
      </c>
    </row>
    <row r="2783" spans="1:13">
      <c r="A2783" s="8">
        <v>38023</v>
      </c>
      <c r="B2783" s="3">
        <v>1804.35</v>
      </c>
      <c r="C2783" s="3">
        <v>1837.95</v>
      </c>
      <c r="D2783" s="3">
        <v>1797.95</v>
      </c>
      <c r="E2783" s="3">
        <v>1833.65</v>
      </c>
      <c r="F2783" s="3">
        <v>119124927</v>
      </c>
      <c r="G2783" s="3">
        <f t="shared" si="173"/>
        <v>18.595683307136774</v>
      </c>
      <c r="H2783" s="3">
        <f t="shared" si="174"/>
        <v>18.845519557317441</v>
      </c>
      <c r="I2783" s="3">
        <f>COUNTIF(Expirydates!$A$2:$A$233,Analysis!A2783)</f>
        <v>0</v>
      </c>
      <c r="J2783" s="20">
        <f t="shared" si="172"/>
        <v>18.845519557317441</v>
      </c>
      <c r="K2783" s="3">
        <f>COUNTIF(Expirydates!$B$2:$B$233,Analysis!A2783)</f>
        <v>0</v>
      </c>
      <c r="L2783" s="3">
        <f t="shared" si="175"/>
        <v>18.845519557317441</v>
      </c>
      <c r="M2783" s="3">
        <f>COUNTIF(Expirydates!$C$2:$C$233,Analysis!A2783)</f>
        <v>0</v>
      </c>
    </row>
    <row r="2784" spans="1:13">
      <c r="A2784" s="8">
        <v>38022</v>
      </c>
      <c r="B2784" s="3">
        <v>1823.5</v>
      </c>
      <c r="C2784" s="3">
        <v>1846.75</v>
      </c>
      <c r="D2784" s="3">
        <v>1787.15</v>
      </c>
      <c r="E2784" s="3">
        <v>1804.5</v>
      </c>
      <c r="F2784" s="3">
        <v>152934389</v>
      </c>
      <c r="G2784" s="3">
        <f t="shared" si="173"/>
        <v>18.845519557317441</v>
      </c>
      <c r="H2784" s="3">
        <f t="shared" si="174"/>
        <v>18.84239955538219</v>
      </c>
      <c r="I2784" s="3">
        <f>COUNTIF(Expirydates!$A$2:$A$233,Analysis!A2784)</f>
        <v>0</v>
      </c>
      <c r="J2784" s="20">
        <f t="shared" si="172"/>
        <v>18.84239955538219</v>
      </c>
      <c r="K2784" s="3">
        <f>COUNTIF(Expirydates!$B$2:$B$233,Analysis!A2784)</f>
        <v>0</v>
      </c>
      <c r="L2784" s="3">
        <f t="shared" si="175"/>
        <v>18.84239955538219</v>
      </c>
      <c r="M2784" s="3">
        <f>COUNTIF(Expirydates!$C$2:$C$233,Analysis!A2784)</f>
        <v>0</v>
      </c>
    </row>
    <row r="2785" spans="1:13">
      <c r="A2785" s="8">
        <v>38021</v>
      </c>
      <c r="B2785" s="3">
        <v>1769.1</v>
      </c>
      <c r="C2785" s="3">
        <v>1829.65</v>
      </c>
      <c r="D2785" s="3">
        <v>1761.75</v>
      </c>
      <c r="E2785" s="3">
        <v>1822.2</v>
      </c>
      <c r="F2785" s="3">
        <v>152457977</v>
      </c>
      <c r="G2785" s="3">
        <f t="shared" si="173"/>
        <v>18.84239955538219</v>
      </c>
      <c r="H2785" s="3">
        <f t="shared" si="174"/>
        <v>18.772423159951785</v>
      </c>
      <c r="I2785" s="3">
        <f>COUNTIF(Expirydates!$A$2:$A$233,Analysis!A2785)</f>
        <v>0</v>
      </c>
      <c r="J2785" s="20">
        <f t="shared" si="172"/>
        <v>18.772423159951785</v>
      </c>
      <c r="K2785" s="3">
        <f>COUNTIF(Expirydates!$B$2:$B$233,Analysis!A2785)</f>
        <v>0</v>
      </c>
      <c r="L2785" s="3">
        <f t="shared" si="175"/>
        <v>18.772423159951785</v>
      </c>
      <c r="M2785" s="3">
        <f>COUNTIF(Expirydates!$C$2:$C$233,Analysis!A2785)</f>
        <v>0</v>
      </c>
    </row>
    <row r="2786" spans="1:13">
      <c r="A2786" s="8">
        <v>38020</v>
      </c>
      <c r="B2786" s="3">
        <v>1809.3</v>
      </c>
      <c r="C2786" s="3">
        <v>1815.95</v>
      </c>
      <c r="D2786" s="3">
        <v>1755.65</v>
      </c>
      <c r="E2786" s="3">
        <v>1769</v>
      </c>
      <c r="F2786" s="3">
        <v>142154231</v>
      </c>
      <c r="G2786" s="3">
        <f t="shared" si="173"/>
        <v>18.772423159951785</v>
      </c>
      <c r="H2786" s="3">
        <f t="shared" si="174"/>
        <v>18.737076497067925</v>
      </c>
      <c r="I2786" s="3">
        <f>COUNTIF(Expirydates!$A$2:$A$233,Analysis!A2786)</f>
        <v>0</v>
      </c>
      <c r="J2786" s="20">
        <f t="shared" si="172"/>
        <v>18.737076497067925</v>
      </c>
      <c r="K2786" s="3">
        <f>COUNTIF(Expirydates!$B$2:$B$233,Analysis!A2786)</f>
        <v>0</v>
      </c>
      <c r="L2786" s="3">
        <f t="shared" si="175"/>
        <v>18.737076497067925</v>
      </c>
      <c r="M2786" s="3">
        <f>COUNTIF(Expirydates!$C$2:$C$233,Analysis!A2786)</f>
        <v>0</v>
      </c>
    </row>
    <row r="2787" spans="1:13">
      <c r="A2787" s="8">
        <v>38016</v>
      </c>
      <c r="B2787" s="3">
        <v>1843.7</v>
      </c>
      <c r="C2787" s="3">
        <v>1860.4</v>
      </c>
      <c r="D2787" s="3">
        <v>1804.3</v>
      </c>
      <c r="E2787" s="3">
        <v>1809.75</v>
      </c>
      <c r="F2787" s="3">
        <v>137217319</v>
      </c>
      <c r="G2787" s="3">
        <f t="shared" si="173"/>
        <v>18.737076497067925</v>
      </c>
      <c r="H2787" s="3">
        <f t="shared" si="174"/>
        <v>18.87901327385919</v>
      </c>
      <c r="I2787" s="3">
        <f>COUNTIF(Expirydates!$A$2:$A$233,Analysis!A2787)</f>
        <v>0</v>
      </c>
      <c r="J2787" s="20">
        <f t="shared" si="172"/>
        <v>18.87901327385919</v>
      </c>
      <c r="K2787" s="3">
        <f>COUNTIF(Expirydates!$B$2:$B$233,Analysis!A2787)</f>
        <v>1</v>
      </c>
      <c r="L2787" s="3">
        <f t="shared" si="175"/>
        <v>18.87901327385919</v>
      </c>
      <c r="M2787" s="3">
        <f>COUNTIF(Expirydates!$C$2:$C$233,Analysis!A2787)</f>
        <v>0</v>
      </c>
    </row>
    <row r="2788" spans="1:13">
      <c r="A2788" s="8">
        <v>38015</v>
      </c>
      <c r="B2788" s="3">
        <v>1863</v>
      </c>
      <c r="C2788" s="3">
        <v>1883.1</v>
      </c>
      <c r="D2788" s="3">
        <v>1827.25</v>
      </c>
      <c r="E2788" s="3">
        <v>1843.6</v>
      </c>
      <c r="F2788" s="3">
        <v>158143479</v>
      </c>
      <c r="G2788" s="3">
        <f t="shared" si="173"/>
        <v>18.87901327385919</v>
      </c>
      <c r="H2788" s="3">
        <f t="shared" si="174"/>
        <v>18.849475038046148</v>
      </c>
      <c r="I2788" s="3">
        <f>COUNTIF(Expirydates!$A$2:$A$233,Analysis!A2788)</f>
        <v>1</v>
      </c>
      <c r="J2788" s="20">
        <f t="shared" si="172"/>
        <v>18.849475038046148</v>
      </c>
      <c r="K2788" s="3">
        <f>COUNTIF(Expirydates!$B$2:$B$233,Analysis!A2788)</f>
        <v>0</v>
      </c>
      <c r="L2788" s="3">
        <f t="shared" si="175"/>
        <v>18.849475038046148</v>
      </c>
      <c r="M2788" s="3">
        <f>COUNTIF(Expirydates!$C$2:$C$233,Analysis!A2788)</f>
        <v>0</v>
      </c>
    </row>
    <row r="2789" spans="1:13">
      <c r="A2789" s="8">
        <v>38014</v>
      </c>
      <c r="B2789" s="3">
        <v>1903.9</v>
      </c>
      <c r="C2789" s="3">
        <v>1918.45</v>
      </c>
      <c r="D2789" s="3">
        <v>1846.35</v>
      </c>
      <c r="E2789" s="3">
        <v>1863.1</v>
      </c>
      <c r="F2789" s="3">
        <v>153540516</v>
      </c>
      <c r="G2789" s="3">
        <f t="shared" si="173"/>
        <v>18.849475038046148</v>
      </c>
      <c r="H2789" s="3">
        <f t="shared" si="174"/>
        <v>18.665834726705832</v>
      </c>
      <c r="I2789" s="3">
        <f>COUNTIF(Expirydates!$A$2:$A$233,Analysis!A2789)</f>
        <v>0</v>
      </c>
      <c r="J2789" s="20">
        <f t="shared" si="172"/>
        <v>18.665834726705832</v>
      </c>
      <c r="K2789" s="3">
        <f>COUNTIF(Expirydates!$B$2:$B$233,Analysis!A2789)</f>
        <v>0</v>
      </c>
      <c r="L2789" s="3">
        <f t="shared" si="175"/>
        <v>18.665834726705832</v>
      </c>
      <c r="M2789" s="3">
        <f>COUNTIF(Expirydates!$C$2:$C$233,Analysis!A2789)</f>
        <v>0</v>
      </c>
    </row>
    <row r="2790" spans="1:13">
      <c r="A2790" s="8">
        <v>38013</v>
      </c>
      <c r="B2790" s="3">
        <v>1847.9</v>
      </c>
      <c r="C2790" s="3">
        <v>1911.3</v>
      </c>
      <c r="D2790" s="3">
        <v>1844.65</v>
      </c>
      <c r="E2790" s="3">
        <v>1904.7</v>
      </c>
      <c r="F2790" s="3">
        <v>127781806</v>
      </c>
      <c r="G2790" s="3">
        <f t="shared" si="173"/>
        <v>18.665834726705832</v>
      </c>
      <c r="H2790" s="3">
        <f t="shared" si="174"/>
        <v>18.685771403808605</v>
      </c>
      <c r="I2790" s="3">
        <f>COUNTIF(Expirydates!$A$2:$A$233,Analysis!A2790)</f>
        <v>0</v>
      </c>
      <c r="J2790" s="20">
        <f t="shared" si="172"/>
        <v>18.685771403808605</v>
      </c>
      <c r="K2790" s="3">
        <f>COUNTIF(Expirydates!$B$2:$B$233,Analysis!A2790)</f>
        <v>0</v>
      </c>
      <c r="L2790" s="3">
        <f t="shared" si="175"/>
        <v>18.685771403808605</v>
      </c>
      <c r="M2790" s="3">
        <f>COUNTIF(Expirydates!$C$2:$C$233,Analysis!A2790)</f>
        <v>0</v>
      </c>
    </row>
    <row r="2791" spans="1:13">
      <c r="A2791" s="8">
        <v>38009</v>
      </c>
      <c r="B2791" s="3">
        <v>1771.1</v>
      </c>
      <c r="C2791" s="3">
        <v>1858.5</v>
      </c>
      <c r="D2791" s="3">
        <v>1771.1</v>
      </c>
      <c r="E2791" s="3">
        <v>1847.55</v>
      </c>
      <c r="F2791" s="3">
        <v>130354915</v>
      </c>
      <c r="G2791" s="3">
        <f t="shared" si="173"/>
        <v>18.685771403808605</v>
      </c>
      <c r="H2791" s="3">
        <f t="shared" si="174"/>
        <v>18.917496530648354</v>
      </c>
      <c r="I2791" s="3">
        <f>COUNTIF(Expirydates!$A$2:$A$233,Analysis!A2791)</f>
        <v>0</v>
      </c>
      <c r="J2791" s="20">
        <f t="shared" si="172"/>
        <v>18.917496530648354</v>
      </c>
      <c r="K2791" s="3">
        <f>COUNTIF(Expirydates!$B$2:$B$233,Analysis!A2791)</f>
        <v>0</v>
      </c>
      <c r="L2791" s="3">
        <f t="shared" si="175"/>
        <v>18.917496530648354</v>
      </c>
      <c r="M2791" s="3">
        <f>COUNTIF(Expirydates!$C$2:$C$233,Analysis!A2791)</f>
        <v>0</v>
      </c>
    </row>
    <row r="2792" spans="1:13">
      <c r="A2792" s="8">
        <v>38008</v>
      </c>
      <c r="B2792" s="3">
        <v>1824.7</v>
      </c>
      <c r="C2792" s="3">
        <v>1854.55</v>
      </c>
      <c r="D2792" s="3">
        <v>1756.25</v>
      </c>
      <c r="E2792" s="3">
        <v>1770.5</v>
      </c>
      <c r="F2792" s="3">
        <v>164347974</v>
      </c>
      <c r="G2792" s="3">
        <f t="shared" si="173"/>
        <v>18.917496530648354</v>
      </c>
      <c r="H2792" s="3">
        <f t="shared" si="174"/>
        <v>18.7729991921288</v>
      </c>
      <c r="I2792" s="3">
        <f>COUNTIF(Expirydates!$A$2:$A$233,Analysis!A2792)</f>
        <v>0</v>
      </c>
      <c r="J2792" s="20">
        <f t="shared" si="172"/>
        <v>18.7729991921288</v>
      </c>
      <c r="K2792" s="3">
        <f>COUNTIF(Expirydates!$B$2:$B$233,Analysis!A2792)</f>
        <v>0</v>
      </c>
      <c r="L2792" s="3">
        <f t="shared" si="175"/>
        <v>18.7729991921288</v>
      </c>
      <c r="M2792" s="3">
        <f>COUNTIF(Expirydates!$C$2:$C$233,Analysis!A2792)</f>
        <v>1</v>
      </c>
    </row>
    <row r="2793" spans="1:13">
      <c r="A2793" s="8">
        <v>38007</v>
      </c>
      <c r="B2793" s="3">
        <v>1895.45</v>
      </c>
      <c r="C2793" s="3">
        <v>1899.55</v>
      </c>
      <c r="D2793" s="3">
        <v>1811.35</v>
      </c>
      <c r="E2793" s="3">
        <v>1824.6</v>
      </c>
      <c r="F2793" s="3">
        <v>142236140</v>
      </c>
      <c r="G2793" s="3">
        <f t="shared" si="173"/>
        <v>18.7729991921288</v>
      </c>
      <c r="H2793" s="3">
        <f t="shared" si="174"/>
        <v>18.742379647434909</v>
      </c>
      <c r="I2793" s="3">
        <f>COUNTIF(Expirydates!$A$2:$A$233,Analysis!A2793)</f>
        <v>0</v>
      </c>
      <c r="J2793" s="20">
        <f t="shared" si="172"/>
        <v>18.742379647434909</v>
      </c>
      <c r="K2793" s="3">
        <f>COUNTIF(Expirydates!$B$2:$B$233,Analysis!A2793)</f>
        <v>0</v>
      </c>
      <c r="L2793" s="3">
        <f t="shared" si="175"/>
        <v>18.742379647434909</v>
      </c>
      <c r="M2793" s="3">
        <f>COUNTIF(Expirydates!$C$2:$C$233,Analysis!A2793)</f>
        <v>0</v>
      </c>
    </row>
    <row r="2794" spans="1:13">
      <c r="A2794" s="8">
        <v>38006</v>
      </c>
      <c r="B2794" s="3">
        <v>1928.8</v>
      </c>
      <c r="C2794" s="3">
        <v>1957.65</v>
      </c>
      <c r="D2794" s="3">
        <v>1876.85</v>
      </c>
      <c r="E2794" s="3">
        <v>1893.25</v>
      </c>
      <c r="F2794" s="3">
        <v>137946936</v>
      </c>
      <c r="G2794" s="3">
        <f t="shared" si="173"/>
        <v>18.742379647434909</v>
      </c>
      <c r="H2794" s="3">
        <f t="shared" si="174"/>
        <v>18.608811983476947</v>
      </c>
      <c r="I2794" s="3">
        <f>COUNTIF(Expirydates!$A$2:$A$233,Analysis!A2794)</f>
        <v>0</v>
      </c>
      <c r="J2794" s="20">
        <f t="shared" si="172"/>
        <v>18.608811983476947</v>
      </c>
      <c r="K2794" s="3">
        <f>COUNTIF(Expirydates!$B$2:$B$233,Analysis!A2794)</f>
        <v>0</v>
      </c>
      <c r="L2794" s="3">
        <f t="shared" si="175"/>
        <v>18.608811983476947</v>
      </c>
      <c r="M2794" s="3">
        <f>COUNTIF(Expirydates!$C$2:$C$233,Analysis!A2794)</f>
        <v>0</v>
      </c>
    </row>
    <row r="2795" spans="1:13">
      <c r="A2795" s="8">
        <v>38005</v>
      </c>
      <c r="B2795" s="3">
        <v>1901.9</v>
      </c>
      <c r="C2795" s="3">
        <v>1943.1</v>
      </c>
      <c r="D2795" s="3">
        <v>1874.95</v>
      </c>
      <c r="E2795" s="3">
        <v>1935.35</v>
      </c>
      <c r="F2795" s="3">
        <v>120699191</v>
      </c>
      <c r="G2795" s="3">
        <f t="shared" si="173"/>
        <v>18.608811983476947</v>
      </c>
      <c r="H2795" s="3">
        <f t="shared" si="174"/>
        <v>18.623251984960408</v>
      </c>
      <c r="I2795" s="3">
        <f>COUNTIF(Expirydates!$A$2:$A$233,Analysis!A2795)</f>
        <v>0</v>
      </c>
      <c r="J2795" s="20">
        <f t="shared" si="172"/>
        <v>18.623251984960408</v>
      </c>
      <c r="K2795" s="3">
        <f>COUNTIF(Expirydates!$B$2:$B$233,Analysis!A2795)</f>
        <v>0</v>
      </c>
      <c r="L2795" s="3">
        <f t="shared" si="175"/>
        <v>18.623251984960408</v>
      </c>
      <c r="M2795" s="3">
        <f>COUNTIF(Expirydates!$C$2:$C$233,Analysis!A2795)</f>
        <v>0</v>
      </c>
    </row>
    <row r="2796" spans="1:13">
      <c r="A2796" s="8">
        <v>38002</v>
      </c>
      <c r="B2796" s="3">
        <v>1944.15</v>
      </c>
      <c r="C2796" s="3">
        <v>1953.05</v>
      </c>
      <c r="D2796" s="3">
        <v>1887.1</v>
      </c>
      <c r="E2796" s="3">
        <v>1900.65</v>
      </c>
      <c r="F2796" s="3">
        <v>122454732</v>
      </c>
      <c r="G2796" s="3">
        <f t="shared" si="173"/>
        <v>18.623251984960408</v>
      </c>
      <c r="H2796" s="3">
        <f t="shared" si="174"/>
        <v>18.61940490614727</v>
      </c>
      <c r="I2796" s="3">
        <f>COUNTIF(Expirydates!$A$2:$A$233,Analysis!A2796)</f>
        <v>0</v>
      </c>
      <c r="J2796" s="20">
        <f t="shared" si="172"/>
        <v>18.61940490614727</v>
      </c>
      <c r="K2796" s="3">
        <f>COUNTIF(Expirydates!$B$2:$B$233,Analysis!A2796)</f>
        <v>0</v>
      </c>
      <c r="L2796" s="3">
        <f t="shared" si="175"/>
        <v>18.61940490614727</v>
      </c>
      <c r="M2796" s="3">
        <f>COUNTIF(Expirydates!$C$2:$C$233,Analysis!A2796)</f>
        <v>0</v>
      </c>
    </row>
    <row r="2797" spans="1:13">
      <c r="A2797" s="8">
        <v>38001</v>
      </c>
      <c r="B2797" s="3">
        <v>1983.2</v>
      </c>
      <c r="C2797" s="3">
        <v>2000.3</v>
      </c>
      <c r="D2797" s="3">
        <v>1933.25</v>
      </c>
      <c r="E2797" s="3">
        <v>1944.45</v>
      </c>
      <c r="F2797" s="3">
        <v>121984544</v>
      </c>
      <c r="G2797" s="3">
        <f t="shared" si="173"/>
        <v>18.61940490614727</v>
      </c>
      <c r="H2797" s="3">
        <f t="shared" si="174"/>
        <v>18.54473647395093</v>
      </c>
      <c r="I2797" s="3">
        <f>COUNTIF(Expirydates!$A$2:$A$233,Analysis!A2797)</f>
        <v>0</v>
      </c>
      <c r="J2797" s="20">
        <f t="shared" si="172"/>
        <v>18.54473647395093</v>
      </c>
      <c r="K2797" s="3">
        <f>COUNTIF(Expirydates!$B$2:$B$233,Analysis!A2797)</f>
        <v>0</v>
      </c>
      <c r="L2797" s="3">
        <f t="shared" si="175"/>
        <v>18.54473647395093</v>
      </c>
      <c r="M2797" s="3">
        <f>COUNTIF(Expirydates!$C$2:$C$233,Analysis!A2797)</f>
        <v>0</v>
      </c>
    </row>
    <row r="2798" spans="1:13">
      <c r="A2798" s="8">
        <v>38000</v>
      </c>
      <c r="B2798" s="3">
        <v>1987.4</v>
      </c>
      <c r="C2798" s="3">
        <v>1995.2</v>
      </c>
      <c r="D2798" s="3">
        <v>1970.1</v>
      </c>
      <c r="E2798" s="3">
        <v>1982.15</v>
      </c>
      <c r="F2798" s="3">
        <v>113207896</v>
      </c>
      <c r="G2798" s="3">
        <f t="shared" si="173"/>
        <v>18.54473647395093</v>
      </c>
      <c r="H2798" s="3">
        <f t="shared" si="174"/>
        <v>18.514887569831011</v>
      </c>
      <c r="I2798" s="3">
        <f>COUNTIF(Expirydates!$A$2:$A$233,Analysis!A2798)</f>
        <v>0</v>
      </c>
      <c r="J2798" s="20">
        <f t="shared" si="172"/>
        <v>18.514887569831011</v>
      </c>
      <c r="K2798" s="3">
        <f>COUNTIF(Expirydates!$B$2:$B$233,Analysis!A2798)</f>
        <v>0</v>
      </c>
      <c r="L2798" s="3">
        <f t="shared" si="175"/>
        <v>18.514887569831011</v>
      </c>
      <c r="M2798" s="3">
        <f>COUNTIF(Expirydates!$C$2:$C$233,Analysis!A2798)</f>
        <v>0</v>
      </c>
    </row>
    <row r="2799" spans="1:13">
      <c r="A2799" s="8">
        <v>37999</v>
      </c>
      <c r="B2799" s="3">
        <v>1944.7</v>
      </c>
      <c r="C2799" s="3">
        <v>1967.85</v>
      </c>
      <c r="D2799" s="3">
        <v>1926.1</v>
      </c>
      <c r="E2799" s="3">
        <v>1963.6</v>
      </c>
      <c r="F2799" s="3">
        <v>109878698</v>
      </c>
      <c r="G2799" s="3">
        <f t="shared" si="173"/>
        <v>18.514887569831011</v>
      </c>
      <c r="H2799" s="3">
        <f t="shared" si="174"/>
        <v>18.574949096855875</v>
      </c>
      <c r="I2799" s="3">
        <f>COUNTIF(Expirydates!$A$2:$A$233,Analysis!A2799)</f>
        <v>0</v>
      </c>
      <c r="J2799" s="20">
        <f t="shared" si="172"/>
        <v>18.574949096855875</v>
      </c>
      <c r="K2799" s="3">
        <f>COUNTIF(Expirydates!$B$2:$B$233,Analysis!A2799)</f>
        <v>0</v>
      </c>
      <c r="L2799" s="3">
        <f t="shared" si="175"/>
        <v>18.574949096855875</v>
      </c>
      <c r="M2799" s="3">
        <f>COUNTIF(Expirydates!$C$2:$C$233,Analysis!A2799)</f>
        <v>0</v>
      </c>
    </row>
    <row r="2800" spans="1:13">
      <c r="A2800" s="8">
        <v>37998</v>
      </c>
      <c r="B2800" s="3">
        <v>1972</v>
      </c>
      <c r="C2800" s="3">
        <v>1980.55</v>
      </c>
      <c r="D2800" s="3">
        <v>1936.75</v>
      </c>
      <c r="E2800" s="3">
        <v>1945.6</v>
      </c>
      <c r="F2800" s="3">
        <v>116680396</v>
      </c>
      <c r="G2800" s="3">
        <f t="shared" si="173"/>
        <v>18.574949096855875</v>
      </c>
      <c r="H2800" s="3">
        <f t="shared" si="174"/>
        <v>18.846331242694784</v>
      </c>
      <c r="I2800" s="3">
        <f>COUNTIF(Expirydates!$A$2:$A$233,Analysis!A2800)</f>
        <v>0</v>
      </c>
      <c r="J2800" s="20">
        <f t="shared" si="172"/>
        <v>18.846331242694784</v>
      </c>
      <c r="K2800" s="3">
        <f>COUNTIF(Expirydates!$B$2:$B$233,Analysis!A2800)</f>
        <v>0</v>
      </c>
      <c r="L2800" s="3">
        <f t="shared" si="175"/>
        <v>18.846331242694784</v>
      </c>
      <c r="M2800" s="3">
        <f>COUNTIF(Expirydates!$C$2:$C$233,Analysis!A2800)</f>
        <v>0</v>
      </c>
    </row>
    <row r="2801" spans="1:13">
      <c r="A2801" s="8">
        <v>37995</v>
      </c>
      <c r="B2801" s="3">
        <v>1969</v>
      </c>
      <c r="C2801" s="3">
        <v>2014.65</v>
      </c>
      <c r="D2801" s="3">
        <v>1957.45</v>
      </c>
      <c r="E2801" s="3">
        <v>1971.9</v>
      </c>
      <c r="F2801" s="3">
        <v>153058574</v>
      </c>
      <c r="G2801" s="3">
        <f t="shared" si="173"/>
        <v>18.846331242694784</v>
      </c>
      <c r="H2801" s="3">
        <f t="shared" si="174"/>
        <v>18.566351870916336</v>
      </c>
      <c r="I2801" s="3">
        <f>COUNTIF(Expirydates!$A$2:$A$233,Analysis!A2801)</f>
        <v>0</v>
      </c>
      <c r="J2801" s="20">
        <f t="shared" si="172"/>
        <v>18.566351870916336</v>
      </c>
      <c r="K2801" s="3">
        <f>COUNTIF(Expirydates!$B$2:$B$233,Analysis!A2801)</f>
        <v>0</v>
      </c>
      <c r="L2801" s="3">
        <f t="shared" si="175"/>
        <v>18.566351870916336</v>
      </c>
      <c r="M2801" s="3">
        <f>COUNTIF(Expirydates!$C$2:$C$233,Analysis!A2801)</f>
        <v>0</v>
      </c>
    </row>
    <row r="2802" spans="1:13">
      <c r="A2802" s="8">
        <v>37994</v>
      </c>
      <c r="B2802" s="3">
        <v>1918.1</v>
      </c>
      <c r="C2802" s="3">
        <v>1973.45</v>
      </c>
      <c r="D2802" s="3">
        <v>1918.1</v>
      </c>
      <c r="E2802" s="3">
        <v>1968.55</v>
      </c>
      <c r="F2802" s="3">
        <v>115681568</v>
      </c>
      <c r="G2802" s="3">
        <f t="shared" si="173"/>
        <v>18.566351870916336</v>
      </c>
      <c r="H2802" s="3">
        <f t="shared" si="174"/>
        <v>18.596290300585782</v>
      </c>
      <c r="I2802" s="3">
        <f>COUNTIF(Expirydates!$A$2:$A$233,Analysis!A2802)</f>
        <v>0</v>
      </c>
      <c r="J2802" s="20">
        <f t="shared" si="172"/>
        <v>18.596290300585782</v>
      </c>
      <c r="K2802" s="3">
        <f>COUNTIF(Expirydates!$B$2:$B$233,Analysis!A2802)</f>
        <v>0</v>
      </c>
      <c r="L2802" s="3">
        <f t="shared" si="175"/>
        <v>18.596290300585782</v>
      </c>
      <c r="M2802" s="3">
        <f>COUNTIF(Expirydates!$C$2:$C$233,Analysis!A2802)</f>
        <v>0</v>
      </c>
    </row>
    <row r="2803" spans="1:13">
      <c r="A2803" s="8">
        <v>37993</v>
      </c>
      <c r="B2803" s="3">
        <v>1927.95</v>
      </c>
      <c r="C2803" s="3">
        <v>1930.95</v>
      </c>
      <c r="D2803" s="3">
        <v>1888.1</v>
      </c>
      <c r="E2803" s="3">
        <v>1916.75</v>
      </c>
      <c r="F2803" s="3">
        <v>119197257</v>
      </c>
      <c r="G2803" s="3">
        <f t="shared" si="173"/>
        <v>18.596290300585782</v>
      </c>
      <c r="H2803" s="3">
        <f t="shared" si="174"/>
        <v>18.635912140560531</v>
      </c>
      <c r="I2803" s="3">
        <f>COUNTIF(Expirydates!$A$2:$A$233,Analysis!A2803)</f>
        <v>0</v>
      </c>
      <c r="J2803" s="20">
        <f t="shared" si="172"/>
        <v>18.635912140560531</v>
      </c>
      <c r="K2803" s="3">
        <f>COUNTIF(Expirydates!$B$2:$B$233,Analysis!A2803)</f>
        <v>0</v>
      </c>
      <c r="L2803" s="3">
        <f t="shared" si="175"/>
        <v>18.635912140560531</v>
      </c>
      <c r="M2803" s="3">
        <f>COUNTIF(Expirydates!$C$2:$C$233,Analysis!A2803)</f>
        <v>0</v>
      </c>
    </row>
    <row r="2804" spans="1:13">
      <c r="A2804" s="8">
        <v>37992</v>
      </c>
      <c r="B2804" s="3">
        <v>1955.1</v>
      </c>
      <c r="C2804" s="3">
        <v>1979.05</v>
      </c>
      <c r="D2804" s="3">
        <v>1908.75</v>
      </c>
      <c r="E2804" s="3">
        <v>1926.7</v>
      </c>
      <c r="F2804" s="3">
        <v>124014883</v>
      </c>
      <c r="G2804" s="3">
        <f t="shared" si="173"/>
        <v>18.635912140560531</v>
      </c>
      <c r="H2804" s="3">
        <f t="shared" si="174"/>
        <v>18.680759722218294</v>
      </c>
      <c r="I2804" s="3">
        <f>COUNTIF(Expirydates!$A$2:$A$233,Analysis!A2804)</f>
        <v>0</v>
      </c>
      <c r="J2804" s="20">
        <f t="shared" si="172"/>
        <v>18.680759722218294</v>
      </c>
      <c r="K2804" s="3">
        <f>COUNTIF(Expirydates!$B$2:$B$233,Analysis!A2804)</f>
        <v>0</v>
      </c>
      <c r="L2804" s="3">
        <f t="shared" si="175"/>
        <v>18.680759722218294</v>
      </c>
      <c r="M2804" s="3">
        <f>COUNTIF(Expirydates!$C$2:$C$233,Analysis!A2804)</f>
        <v>0</v>
      </c>
    </row>
    <row r="2805" spans="1:13">
      <c r="A2805" s="8">
        <v>37991</v>
      </c>
      <c r="B2805" s="3">
        <v>1946.3</v>
      </c>
      <c r="C2805" s="3">
        <v>1969.2</v>
      </c>
      <c r="D2805" s="3">
        <v>1930.75</v>
      </c>
      <c r="E2805" s="3">
        <v>1955</v>
      </c>
      <c r="F2805" s="3">
        <v>129703252</v>
      </c>
      <c r="G2805" s="3">
        <f t="shared" si="173"/>
        <v>18.680759722218294</v>
      </c>
      <c r="H2805" s="3">
        <f t="shared" si="174"/>
        <v>18.578363065897999</v>
      </c>
      <c r="I2805" s="3">
        <f>COUNTIF(Expirydates!$A$2:$A$233,Analysis!A2805)</f>
        <v>0</v>
      </c>
      <c r="J2805" s="20">
        <f t="shared" si="172"/>
        <v>18.578363065897999</v>
      </c>
      <c r="K2805" s="3">
        <f>COUNTIF(Expirydates!$B$2:$B$233,Analysis!A2805)</f>
        <v>0</v>
      </c>
      <c r="L2805" s="3">
        <f t="shared" si="175"/>
        <v>18.578363065897999</v>
      </c>
      <c r="M2805" s="3">
        <f>COUNTIF(Expirydates!$C$2:$C$233,Analysis!A2805)</f>
        <v>0</v>
      </c>
    </row>
    <row r="2806" spans="1:13">
      <c r="A2806" s="8">
        <v>37988</v>
      </c>
      <c r="B2806" s="3">
        <v>1912.25</v>
      </c>
      <c r="C2806" s="3">
        <v>1951.7</v>
      </c>
      <c r="D2806" s="3">
        <v>1911.05</v>
      </c>
      <c r="E2806" s="3">
        <v>1946.05</v>
      </c>
      <c r="F2806" s="3">
        <v>117079420</v>
      </c>
      <c r="G2806" s="3">
        <f t="shared" si="173"/>
        <v>18.578363065897999</v>
      </c>
      <c r="H2806" s="3">
        <f t="shared" si="174"/>
        <v>18.445880135425696</v>
      </c>
      <c r="I2806" s="3">
        <f>COUNTIF(Expirydates!$A$2:$A$233,Analysis!A2806)</f>
        <v>0</v>
      </c>
      <c r="J2806" s="20">
        <f t="shared" si="172"/>
        <v>18.445880135425696</v>
      </c>
      <c r="K2806" s="3">
        <f>COUNTIF(Expirydates!$B$2:$B$233,Analysis!A2806)</f>
        <v>0</v>
      </c>
      <c r="L2806" s="3">
        <f t="shared" si="175"/>
        <v>18.445880135425696</v>
      </c>
      <c r="M2806" s="3">
        <f>COUNTIF(Expirydates!$C$2:$C$233,Analysis!A2806)</f>
        <v>0</v>
      </c>
    </row>
    <row r="2807" spans="1:13">
      <c r="A2807" s="8">
        <v>37987</v>
      </c>
      <c r="B2807" s="3">
        <v>1880.35</v>
      </c>
      <c r="C2807" s="3">
        <v>1917.05</v>
      </c>
      <c r="D2807" s="3">
        <v>1880.35</v>
      </c>
      <c r="E2807" s="3">
        <v>1912.25</v>
      </c>
      <c r="F2807" s="3">
        <v>102551958</v>
      </c>
      <c r="G2807" s="3">
        <f t="shared" si="173"/>
        <v>18.445880135425696</v>
      </c>
      <c r="H2807" s="3">
        <f t="shared" si="174"/>
        <v>18.558395775442776</v>
      </c>
      <c r="I2807" s="3">
        <f>COUNTIF(Expirydates!$A$2:$A$233,Analysis!A2807)</f>
        <v>0</v>
      </c>
      <c r="J2807" s="20">
        <f t="shared" si="172"/>
        <v>18.558395775442776</v>
      </c>
      <c r="K2807" s="3">
        <f>COUNTIF(Expirydates!$B$2:$B$233,Analysis!A2807)</f>
        <v>0</v>
      </c>
      <c r="L2807" s="3">
        <f t="shared" si="175"/>
        <v>18.558395775442776</v>
      </c>
      <c r="M2807" s="3">
        <f>COUNTIF(Expirydates!$C$2:$C$233,Analysis!A2807)</f>
        <v>0</v>
      </c>
    </row>
    <row r="2808" spans="1:13">
      <c r="A2808" s="8">
        <v>37986</v>
      </c>
      <c r="B2808" s="3">
        <v>1868.9</v>
      </c>
      <c r="C2808" s="3">
        <v>1895.65</v>
      </c>
      <c r="D2808" s="3">
        <v>1852.5</v>
      </c>
      <c r="E2808" s="3">
        <v>1879.75</v>
      </c>
      <c r="F2808" s="3">
        <v>114764846</v>
      </c>
      <c r="G2808" s="3">
        <f t="shared" si="173"/>
        <v>18.558395775442776</v>
      </c>
      <c r="H2808" s="3">
        <f t="shared" si="174"/>
        <v>18.819741655567505</v>
      </c>
      <c r="I2808" s="3">
        <f>COUNTIF(Expirydates!$A$2:$A$233,Analysis!A2808)</f>
        <v>0</v>
      </c>
      <c r="J2808" s="20">
        <f t="shared" si="172"/>
        <v>18.819741655567505</v>
      </c>
      <c r="K2808" s="3">
        <f>COUNTIF(Expirydates!$B$2:$B$233,Analysis!A2808)</f>
        <v>0</v>
      </c>
      <c r="L2808" s="3">
        <f t="shared" si="175"/>
        <v>18.819741655567505</v>
      </c>
      <c r="M2808" s="3">
        <f>COUNTIF(Expirydates!$C$2:$C$233,Analysis!A2808)</f>
        <v>0</v>
      </c>
    </row>
    <row r="2809" spans="1:13">
      <c r="A2809" s="8">
        <v>37985</v>
      </c>
      <c r="B2809" s="3">
        <v>1878.9</v>
      </c>
      <c r="C2809" s="3">
        <v>1914.4</v>
      </c>
      <c r="D2809" s="3">
        <v>1858.55</v>
      </c>
      <c r="E2809" s="3">
        <v>1873.25</v>
      </c>
      <c r="F2809" s="3">
        <v>149042440</v>
      </c>
      <c r="G2809" s="3">
        <f t="shared" si="173"/>
        <v>18.819741655567505</v>
      </c>
      <c r="H2809" s="3">
        <f t="shared" si="174"/>
        <v>18.406048847954114</v>
      </c>
      <c r="I2809" s="3">
        <f>COUNTIF(Expirydates!$A$2:$A$233,Analysis!A2809)</f>
        <v>0</v>
      </c>
      <c r="J2809" s="20">
        <f t="shared" si="172"/>
        <v>18.406048847954114</v>
      </c>
      <c r="K2809" s="3">
        <f>COUNTIF(Expirydates!$B$2:$B$233,Analysis!A2809)</f>
        <v>0</v>
      </c>
      <c r="L2809" s="3">
        <f t="shared" si="175"/>
        <v>18.406048847954114</v>
      </c>
      <c r="M2809" s="3">
        <f>COUNTIF(Expirydates!$C$2:$C$233,Analysis!A2809)</f>
        <v>0</v>
      </c>
    </row>
    <row r="2810" spans="1:13">
      <c r="A2810" s="8">
        <v>37984</v>
      </c>
      <c r="B2810" s="3">
        <v>1838.05</v>
      </c>
      <c r="C2810" s="3">
        <v>1876</v>
      </c>
      <c r="D2810" s="3">
        <v>1837.65</v>
      </c>
      <c r="E2810" s="3">
        <v>1874.05</v>
      </c>
      <c r="F2810" s="3">
        <v>98547463</v>
      </c>
      <c r="G2810" s="3">
        <f t="shared" si="173"/>
        <v>18.406048847954114</v>
      </c>
      <c r="H2810" s="3">
        <f t="shared" si="174"/>
        <v>18.553673592838237</v>
      </c>
      <c r="I2810" s="3">
        <f>COUNTIF(Expirydates!$A$2:$A$233,Analysis!A2810)</f>
        <v>0</v>
      </c>
      <c r="J2810" s="20">
        <f t="shared" si="172"/>
        <v>18.553673592838237</v>
      </c>
      <c r="K2810" s="3">
        <f>COUNTIF(Expirydates!$B$2:$B$233,Analysis!A2810)</f>
        <v>0</v>
      </c>
      <c r="L2810" s="3">
        <f t="shared" si="175"/>
        <v>18.553673592838237</v>
      </c>
      <c r="M2810" s="3">
        <f>COUNTIF(Expirydates!$C$2:$C$233,Analysis!A2810)</f>
        <v>0</v>
      </c>
    </row>
    <row r="2811" spans="1:13">
      <c r="A2811" s="8">
        <v>37981</v>
      </c>
      <c r="B2811" s="3">
        <v>1804.7</v>
      </c>
      <c r="C2811" s="3">
        <v>1840.35</v>
      </c>
      <c r="D2811" s="3">
        <v>1804.7</v>
      </c>
      <c r="E2811" s="3">
        <v>1837.05</v>
      </c>
      <c r="F2811" s="3">
        <v>114224183</v>
      </c>
      <c r="G2811" s="3">
        <f t="shared" si="173"/>
        <v>18.553673592838237</v>
      </c>
      <c r="H2811" s="3">
        <f t="shared" si="174"/>
        <v>18.720772358540714</v>
      </c>
      <c r="I2811" s="3">
        <f>COUNTIF(Expirydates!$A$2:$A$233,Analysis!A2811)</f>
        <v>0</v>
      </c>
      <c r="J2811" s="20">
        <f t="shared" si="172"/>
        <v>18.720772358540714</v>
      </c>
      <c r="K2811" s="3">
        <f>COUNTIF(Expirydates!$B$2:$B$233,Analysis!A2811)</f>
        <v>0</v>
      </c>
      <c r="L2811" s="3">
        <f t="shared" si="175"/>
        <v>18.720772358540714</v>
      </c>
      <c r="M2811" s="3">
        <f>COUNTIF(Expirydates!$C$2:$C$233,Analysis!A2811)</f>
        <v>0</v>
      </c>
    </row>
    <row r="2812" spans="1:13">
      <c r="A2812" s="8">
        <v>37979</v>
      </c>
      <c r="B2812" s="3">
        <v>1788.45</v>
      </c>
      <c r="C2812" s="3">
        <v>1815.6</v>
      </c>
      <c r="D2812" s="3">
        <v>1780.3</v>
      </c>
      <c r="E2812" s="3">
        <v>1808.7</v>
      </c>
      <c r="F2812" s="3">
        <v>134998248</v>
      </c>
      <c r="G2812" s="3">
        <f t="shared" si="173"/>
        <v>18.720772358540714</v>
      </c>
      <c r="H2812" s="3">
        <f t="shared" si="174"/>
        <v>18.269603042686313</v>
      </c>
      <c r="I2812" s="3">
        <f>COUNTIF(Expirydates!$A$2:$A$233,Analysis!A2812)</f>
        <v>1</v>
      </c>
      <c r="J2812" s="20">
        <f t="shared" si="172"/>
        <v>18.269603042686313</v>
      </c>
      <c r="K2812" s="3">
        <f>COUNTIF(Expirydates!$B$2:$B$233,Analysis!A2812)</f>
        <v>0</v>
      </c>
      <c r="L2812" s="3">
        <f t="shared" si="175"/>
        <v>18.269603042686313</v>
      </c>
      <c r="M2812" s="3">
        <f>COUNTIF(Expirydates!$C$2:$C$233,Analysis!A2812)</f>
        <v>0</v>
      </c>
    </row>
    <row r="2813" spans="1:13">
      <c r="A2813" s="8">
        <v>37978</v>
      </c>
      <c r="B2813" s="3">
        <v>1789.1</v>
      </c>
      <c r="C2813" s="3">
        <v>1800.9</v>
      </c>
      <c r="D2813" s="3">
        <v>1751.05</v>
      </c>
      <c r="E2813" s="3">
        <v>1780.3</v>
      </c>
      <c r="F2813" s="3">
        <v>85978089</v>
      </c>
      <c r="G2813" s="3">
        <f t="shared" si="173"/>
        <v>18.269603042686313</v>
      </c>
      <c r="H2813" s="3">
        <f t="shared" si="174"/>
        <v>18.358194717672049</v>
      </c>
      <c r="I2813" s="3">
        <f>COUNTIF(Expirydates!$A$2:$A$233,Analysis!A2813)</f>
        <v>0</v>
      </c>
      <c r="J2813" s="20">
        <f t="shared" si="172"/>
        <v>18.358194717672049</v>
      </c>
      <c r="K2813" s="3">
        <f>COUNTIF(Expirydates!$B$2:$B$233,Analysis!A2813)</f>
        <v>0</v>
      </c>
      <c r="L2813" s="3">
        <f t="shared" si="175"/>
        <v>18.358194717672049</v>
      </c>
      <c r="M2813" s="3">
        <f>COUNTIF(Expirydates!$C$2:$C$233,Analysis!A2813)</f>
        <v>0</v>
      </c>
    </row>
    <row r="2814" spans="1:13">
      <c r="A2814" s="8">
        <v>37977</v>
      </c>
      <c r="B2814" s="3">
        <v>1778.85</v>
      </c>
      <c r="C2814" s="3">
        <v>1794.3</v>
      </c>
      <c r="D2814" s="3">
        <v>1778.4</v>
      </c>
      <c r="E2814" s="3">
        <v>1789.15</v>
      </c>
      <c r="F2814" s="3">
        <v>93942619</v>
      </c>
      <c r="G2814" s="3">
        <f t="shared" si="173"/>
        <v>18.358194717672049</v>
      </c>
      <c r="H2814" s="3">
        <f t="shared" si="174"/>
        <v>18.761871807945827</v>
      </c>
      <c r="I2814" s="3">
        <f>COUNTIF(Expirydates!$A$2:$A$233,Analysis!A2814)</f>
        <v>0</v>
      </c>
      <c r="J2814" s="20">
        <f t="shared" si="172"/>
        <v>18.761871807945827</v>
      </c>
      <c r="K2814" s="3">
        <f>COUNTIF(Expirydates!$B$2:$B$233,Analysis!A2814)</f>
        <v>0</v>
      </c>
      <c r="L2814" s="3">
        <f t="shared" si="175"/>
        <v>18.761871807945827</v>
      </c>
      <c r="M2814" s="3">
        <f>COUNTIF(Expirydates!$C$2:$C$233,Analysis!A2814)</f>
        <v>0</v>
      </c>
    </row>
    <row r="2815" spans="1:13">
      <c r="A2815" s="8">
        <v>37974</v>
      </c>
      <c r="B2815" s="3">
        <v>1757</v>
      </c>
      <c r="C2815" s="3">
        <v>1783.7</v>
      </c>
      <c r="D2815" s="3">
        <v>1755.4</v>
      </c>
      <c r="E2815" s="3">
        <v>1778.55</v>
      </c>
      <c r="F2815" s="3">
        <v>140662197</v>
      </c>
      <c r="G2815" s="3">
        <f t="shared" si="173"/>
        <v>18.761871807945827</v>
      </c>
      <c r="H2815" s="3">
        <f t="shared" si="174"/>
        <v>18.556693266027992</v>
      </c>
      <c r="I2815" s="3">
        <f>COUNTIF(Expirydates!$A$2:$A$233,Analysis!A2815)</f>
        <v>0</v>
      </c>
      <c r="J2815" s="20">
        <f t="shared" si="172"/>
        <v>18.556693266027992</v>
      </c>
      <c r="K2815" s="3">
        <f>COUNTIF(Expirydates!$B$2:$B$233,Analysis!A2815)</f>
        <v>0</v>
      </c>
      <c r="L2815" s="3">
        <f t="shared" si="175"/>
        <v>18.556693266027992</v>
      </c>
      <c r="M2815" s="3">
        <f>COUNTIF(Expirydates!$C$2:$C$233,Analysis!A2815)</f>
        <v>0</v>
      </c>
    </row>
    <row r="2816" spans="1:13">
      <c r="A2816" s="8">
        <v>37973</v>
      </c>
      <c r="B2816" s="3">
        <v>1733.2</v>
      </c>
      <c r="C2816" s="3">
        <v>1759</v>
      </c>
      <c r="D2816" s="3">
        <v>1725.85</v>
      </c>
      <c r="E2816" s="3">
        <v>1756.1</v>
      </c>
      <c r="F2816" s="3">
        <v>114569624</v>
      </c>
      <c r="G2816" s="3">
        <f t="shared" si="173"/>
        <v>18.556693266027992</v>
      </c>
      <c r="H2816" s="3">
        <f t="shared" si="174"/>
        <v>18.434068575665393</v>
      </c>
      <c r="I2816" s="3">
        <f>COUNTIF(Expirydates!$A$2:$A$233,Analysis!A2816)</f>
        <v>0</v>
      </c>
      <c r="J2816" s="20">
        <f t="shared" si="172"/>
        <v>18.434068575665393</v>
      </c>
      <c r="K2816" s="3">
        <f>COUNTIF(Expirydates!$B$2:$B$233,Analysis!A2816)</f>
        <v>0</v>
      </c>
      <c r="L2816" s="3">
        <f t="shared" si="175"/>
        <v>18.434068575665393</v>
      </c>
      <c r="M2816" s="3">
        <f>COUNTIF(Expirydates!$C$2:$C$233,Analysis!A2816)</f>
        <v>0</v>
      </c>
    </row>
    <row r="2817" spans="1:13">
      <c r="A2817" s="8">
        <v>37972</v>
      </c>
      <c r="B2817" s="3">
        <v>1736.35</v>
      </c>
      <c r="C2817" s="3">
        <v>1746.2</v>
      </c>
      <c r="D2817" s="3">
        <v>1725.4</v>
      </c>
      <c r="E2817" s="3">
        <v>1733.25</v>
      </c>
      <c r="F2817" s="3">
        <v>101347785</v>
      </c>
      <c r="G2817" s="3">
        <f t="shared" si="173"/>
        <v>18.434068575665393</v>
      </c>
      <c r="H2817" s="3">
        <f t="shared" si="174"/>
        <v>18.474816746015083</v>
      </c>
      <c r="I2817" s="3">
        <f>COUNTIF(Expirydates!$A$2:$A$233,Analysis!A2817)</f>
        <v>0</v>
      </c>
      <c r="J2817" s="20">
        <f t="shared" si="172"/>
        <v>18.474816746015083</v>
      </c>
      <c r="K2817" s="3">
        <f>COUNTIF(Expirydates!$B$2:$B$233,Analysis!A2817)</f>
        <v>0</v>
      </c>
      <c r="L2817" s="3">
        <f t="shared" si="175"/>
        <v>18.474816746015083</v>
      </c>
      <c r="M2817" s="3">
        <f>COUNTIF(Expirydates!$C$2:$C$233,Analysis!A2817)</f>
        <v>1</v>
      </c>
    </row>
    <row r="2818" spans="1:13">
      <c r="A2818" s="8">
        <v>37971</v>
      </c>
      <c r="B2818" s="3">
        <v>1723.9</v>
      </c>
      <c r="C2818" s="3">
        <v>1740.3</v>
      </c>
      <c r="D2818" s="3">
        <v>1711.3</v>
      </c>
      <c r="E2818" s="3">
        <v>1736.25</v>
      </c>
      <c r="F2818" s="3">
        <v>105562816</v>
      </c>
      <c r="G2818" s="3">
        <f t="shared" si="173"/>
        <v>18.474816746015083</v>
      </c>
      <c r="H2818" s="3">
        <f t="shared" si="174"/>
        <v>18.416422450275476</v>
      </c>
      <c r="I2818" s="3">
        <f>COUNTIF(Expirydates!$A$2:$A$233,Analysis!A2818)</f>
        <v>0</v>
      </c>
      <c r="J2818" s="20">
        <f t="shared" ref="J2818:J2881" si="176">H2818</f>
        <v>18.416422450275476</v>
      </c>
      <c r="K2818" s="3">
        <f>COUNTIF(Expirydates!$B$2:$B$233,Analysis!A2818)</f>
        <v>0</v>
      </c>
      <c r="L2818" s="3">
        <f t="shared" si="175"/>
        <v>18.416422450275476</v>
      </c>
      <c r="M2818" s="3">
        <f>COUNTIF(Expirydates!$C$2:$C$233,Analysis!A2818)</f>
        <v>0</v>
      </c>
    </row>
    <row r="2819" spans="1:13">
      <c r="A2819" s="8">
        <v>37970</v>
      </c>
      <c r="B2819" s="3">
        <v>1699.7</v>
      </c>
      <c r="C2819" s="3">
        <v>1728</v>
      </c>
      <c r="D2819" s="3">
        <v>1699.7</v>
      </c>
      <c r="E2819" s="3">
        <v>1723.95</v>
      </c>
      <c r="F2819" s="3">
        <v>99575076</v>
      </c>
      <c r="G2819" s="3">
        <f t="shared" ref="G2818:H2882" si="177">LN(F2819)</f>
        <v>18.416422450275476</v>
      </c>
      <c r="H2819" s="3">
        <f t="shared" ref="H2819:H2882" si="178">LN(F2820)</f>
        <v>18.372650834715902</v>
      </c>
      <c r="I2819" s="3">
        <f>COUNTIF(Expirydates!$A$2:$A$233,Analysis!A2819)</f>
        <v>0</v>
      </c>
      <c r="J2819" s="20">
        <f t="shared" si="176"/>
        <v>18.372650834715902</v>
      </c>
      <c r="K2819" s="3">
        <f>COUNTIF(Expirydates!$B$2:$B$233,Analysis!A2819)</f>
        <v>0</v>
      </c>
      <c r="L2819" s="3">
        <f t="shared" ref="L2819:L2882" si="179">H2819</f>
        <v>18.372650834715902</v>
      </c>
      <c r="M2819" s="3">
        <f>COUNTIF(Expirydates!$C$2:$C$233,Analysis!A2819)</f>
        <v>0</v>
      </c>
    </row>
    <row r="2820" spans="1:13">
      <c r="A2820" s="8">
        <v>37967</v>
      </c>
      <c r="B2820" s="3">
        <v>1695.8</v>
      </c>
      <c r="C2820" s="3">
        <v>1705.95</v>
      </c>
      <c r="D2820" s="3">
        <v>1686.45</v>
      </c>
      <c r="E2820" s="3">
        <v>1698.9</v>
      </c>
      <c r="F2820" s="3">
        <v>95310528</v>
      </c>
      <c r="G2820" s="3">
        <f t="shared" si="177"/>
        <v>18.372650834715902</v>
      </c>
      <c r="H2820" s="3">
        <f t="shared" si="178"/>
        <v>18.267909795191624</v>
      </c>
      <c r="I2820" s="3">
        <f>COUNTIF(Expirydates!$A$2:$A$233,Analysis!A2820)</f>
        <v>0</v>
      </c>
      <c r="J2820" s="20">
        <f t="shared" si="176"/>
        <v>18.267909795191624</v>
      </c>
      <c r="K2820" s="3">
        <f>COUNTIF(Expirydates!$B$2:$B$233,Analysis!A2820)</f>
        <v>0</v>
      </c>
      <c r="L2820" s="3">
        <f t="shared" si="179"/>
        <v>18.267909795191624</v>
      </c>
      <c r="M2820" s="3">
        <f>COUNTIF(Expirydates!$C$2:$C$233,Analysis!A2820)</f>
        <v>0</v>
      </c>
    </row>
    <row r="2821" spans="1:13">
      <c r="A2821" s="8">
        <v>37966</v>
      </c>
      <c r="B2821" s="3">
        <v>1688.35</v>
      </c>
      <c r="C2821" s="3">
        <v>1701.7</v>
      </c>
      <c r="D2821" s="3">
        <v>1678.35</v>
      </c>
      <c r="E2821" s="3">
        <v>1695.4</v>
      </c>
      <c r="F2821" s="3">
        <v>85832630</v>
      </c>
      <c r="G2821" s="3">
        <f t="shared" si="177"/>
        <v>18.267909795191624</v>
      </c>
      <c r="H2821" s="3">
        <f t="shared" si="178"/>
        <v>18.443712768773647</v>
      </c>
      <c r="I2821" s="3">
        <f>COUNTIF(Expirydates!$A$2:$A$233,Analysis!A2821)</f>
        <v>0</v>
      </c>
      <c r="J2821" s="20">
        <f t="shared" si="176"/>
        <v>18.443712768773647</v>
      </c>
      <c r="K2821" s="3">
        <f>COUNTIF(Expirydates!$B$2:$B$233,Analysis!A2821)</f>
        <v>0</v>
      </c>
      <c r="L2821" s="3">
        <f t="shared" si="179"/>
        <v>18.443712768773647</v>
      </c>
      <c r="M2821" s="3">
        <f>COUNTIF(Expirydates!$C$2:$C$233,Analysis!A2821)</f>
        <v>0</v>
      </c>
    </row>
    <row r="2822" spans="1:13">
      <c r="A2822" s="8">
        <v>37965</v>
      </c>
      <c r="B2822" s="3">
        <v>1675.75</v>
      </c>
      <c r="C2822" s="3">
        <v>1697.3</v>
      </c>
      <c r="D2822" s="3">
        <v>1672.65</v>
      </c>
      <c r="E2822" s="3">
        <v>1686.9</v>
      </c>
      <c r="F2822" s="3">
        <v>102329931</v>
      </c>
      <c r="G2822" s="3">
        <f t="shared" si="177"/>
        <v>18.443712768773647</v>
      </c>
      <c r="H2822" s="3">
        <f t="shared" si="178"/>
        <v>18.226483805102585</v>
      </c>
      <c r="I2822" s="3">
        <f>COUNTIF(Expirydates!$A$2:$A$233,Analysis!A2822)</f>
        <v>0</v>
      </c>
      <c r="J2822" s="20">
        <f t="shared" si="176"/>
        <v>18.226483805102585</v>
      </c>
      <c r="K2822" s="3">
        <f>COUNTIF(Expirydates!$B$2:$B$233,Analysis!A2822)</f>
        <v>0</v>
      </c>
      <c r="L2822" s="3">
        <f t="shared" si="179"/>
        <v>18.226483805102585</v>
      </c>
      <c r="M2822" s="3">
        <f>COUNTIF(Expirydates!$C$2:$C$233,Analysis!A2822)</f>
        <v>0</v>
      </c>
    </row>
    <row r="2823" spans="1:13">
      <c r="A2823" s="8">
        <v>37964</v>
      </c>
      <c r="B2823" s="3">
        <v>1646.4</v>
      </c>
      <c r="C2823" s="3">
        <v>1677.9</v>
      </c>
      <c r="D2823" s="3">
        <v>1646.4</v>
      </c>
      <c r="E2823" s="3">
        <v>1675.85</v>
      </c>
      <c r="F2823" s="3">
        <v>82349571</v>
      </c>
      <c r="G2823" s="3">
        <f t="shared" si="177"/>
        <v>18.226483805102585</v>
      </c>
      <c r="H2823" s="3">
        <f t="shared" si="178"/>
        <v>18.377489497052288</v>
      </c>
      <c r="I2823" s="3">
        <f>COUNTIF(Expirydates!$A$2:$A$233,Analysis!A2823)</f>
        <v>0</v>
      </c>
      <c r="J2823" s="20">
        <f t="shared" si="176"/>
        <v>18.377489497052288</v>
      </c>
      <c r="K2823" s="3">
        <f>COUNTIF(Expirydates!$B$2:$B$233,Analysis!A2823)</f>
        <v>0</v>
      </c>
      <c r="L2823" s="3">
        <f t="shared" si="179"/>
        <v>18.377489497052288</v>
      </c>
      <c r="M2823" s="3">
        <f>COUNTIF(Expirydates!$C$2:$C$233,Analysis!A2823)</f>
        <v>0</v>
      </c>
    </row>
    <row r="2824" spans="1:13">
      <c r="A2824" s="8">
        <v>37963</v>
      </c>
      <c r="B2824" s="3">
        <v>1644.85</v>
      </c>
      <c r="C2824" s="3">
        <v>1654.35</v>
      </c>
      <c r="D2824" s="3">
        <v>1631.85</v>
      </c>
      <c r="E2824" s="3">
        <v>1646.25</v>
      </c>
      <c r="F2824" s="3">
        <v>95772821</v>
      </c>
      <c r="G2824" s="3">
        <f t="shared" si="177"/>
        <v>18.377489497052288</v>
      </c>
      <c r="H2824" s="3">
        <f t="shared" si="178"/>
        <v>18.429946167042424</v>
      </c>
      <c r="I2824" s="3">
        <f>COUNTIF(Expirydates!$A$2:$A$233,Analysis!A2824)</f>
        <v>0</v>
      </c>
      <c r="J2824" s="20">
        <f t="shared" si="176"/>
        <v>18.429946167042424</v>
      </c>
      <c r="K2824" s="3">
        <f>COUNTIF(Expirydates!$B$2:$B$233,Analysis!A2824)</f>
        <v>0</v>
      </c>
      <c r="L2824" s="3">
        <f t="shared" si="179"/>
        <v>18.429946167042424</v>
      </c>
      <c r="M2824" s="3">
        <f>COUNTIF(Expirydates!$C$2:$C$233,Analysis!A2824)</f>
        <v>0</v>
      </c>
    </row>
    <row r="2825" spans="1:13">
      <c r="A2825" s="8">
        <v>37960</v>
      </c>
      <c r="B2825" s="3">
        <v>1675.5</v>
      </c>
      <c r="C2825" s="3">
        <v>1688.25</v>
      </c>
      <c r="D2825" s="3">
        <v>1642.05</v>
      </c>
      <c r="E2825" s="3">
        <v>1645.8</v>
      </c>
      <c r="F2825" s="3">
        <v>100930848</v>
      </c>
      <c r="G2825" s="3">
        <f t="shared" si="177"/>
        <v>18.429946167042424</v>
      </c>
      <c r="H2825" s="3">
        <f t="shared" si="178"/>
        <v>18.455793627669063</v>
      </c>
      <c r="I2825" s="3">
        <f>COUNTIF(Expirydates!$A$2:$A$233,Analysis!A2825)</f>
        <v>0</v>
      </c>
      <c r="J2825" s="20">
        <f t="shared" si="176"/>
        <v>18.455793627669063</v>
      </c>
      <c r="K2825" s="3">
        <f>COUNTIF(Expirydates!$B$2:$B$233,Analysis!A2825)</f>
        <v>0</v>
      </c>
      <c r="L2825" s="3">
        <f t="shared" si="179"/>
        <v>18.455793627669063</v>
      </c>
      <c r="M2825" s="3">
        <f>COUNTIF(Expirydates!$C$2:$C$233,Analysis!A2825)</f>
        <v>0</v>
      </c>
    </row>
    <row r="2826" spans="1:13">
      <c r="A2826" s="8">
        <v>37959</v>
      </c>
      <c r="B2826" s="3">
        <v>1670.65</v>
      </c>
      <c r="C2826" s="3">
        <v>1683.75</v>
      </c>
      <c r="D2826" s="3">
        <v>1656.1</v>
      </c>
      <c r="E2826" s="3">
        <v>1675.2</v>
      </c>
      <c r="F2826" s="3">
        <v>103573662</v>
      </c>
      <c r="G2826" s="3">
        <f t="shared" si="177"/>
        <v>18.455793627669063</v>
      </c>
      <c r="H2826" s="3">
        <f t="shared" si="178"/>
        <v>18.390393160914595</v>
      </c>
      <c r="I2826" s="3">
        <f>COUNTIF(Expirydates!$A$2:$A$233,Analysis!A2826)</f>
        <v>0</v>
      </c>
      <c r="J2826" s="20">
        <f t="shared" si="176"/>
        <v>18.390393160914595</v>
      </c>
      <c r="K2826" s="3">
        <f>COUNTIF(Expirydates!$B$2:$B$233,Analysis!A2826)</f>
        <v>0</v>
      </c>
      <c r="L2826" s="3">
        <f t="shared" si="179"/>
        <v>18.390393160914595</v>
      </c>
      <c r="M2826" s="3">
        <f>COUNTIF(Expirydates!$C$2:$C$233,Analysis!A2826)</f>
        <v>0</v>
      </c>
    </row>
    <row r="2827" spans="1:13">
      <c r="A2827" s="8">
        <v>37958</v>
      </c>
      <c r="B2827" s="3">
        <v>1660.7</v>
      </c>
      <c r="C2827" s="3">
        <v>1676.2</v>
      </c>
      <c r="D2827" s="3">
        <v>1655.9</v>
      </c>
      <c r="E2827" s="3">
        <v>1670.5</v>
      </c>
      <c r="F2827" s="3">
        <v>97016649</v>
      </c>
      <c r="G2827" s="3">
        <f t="shared" si="177"/>
        <v>18.390393160914595</v>
      </c>
      <c r="H2827" s="3">
        <f t="shared" si="178"/>
        <v>18.585030979584989</v>
      </c>
      <c r="I2827" s="3">
        <f>COUNTIF(Expirydates!$A$2:$A$233,Analysis!A2827)</f>
        <v>0</v>
      </c>
      <c r="J2827" s="20">
        <f t="shared" si="176"/>
        <v>18.585030979584989</v>
      </c>
      <c r="K2827" s="3">
        <f>COUNTIF(Expirydates!$B$2:$B$233,Analysis!A2827)</f>
        <v>0</v>
      </c>
      <c r="L2827" s="3">
        <f t="shared" si="179"/>
        <v>18.585030979584989</v>
      </c>
      <c r="M2827" s="3">
        <f>COUNTIF(Expirydates!$C$2:$C$233,Analysis!A2827)</f>
        <v>0</v>
      </c>
    </row>
    <row r="2828" spans="1:13">
      <c r="A2828" s="8">
        <v>37957</v>
      </c>
      <c r="B2828" s="3">
        <v>1657.65</v>
      </c>
      <c r="C2828" s="3">
        <v>1671.85</v>
      </c>
      <c r="D2828" s="3">
        <v>1639.65</v>
      </c>
      <c r="E2828" s="3">
        <v>1658.5</v>
      </c>
      <c r="F2828" s="3">
        <v>117862704</v>
      </c>
      <c r="G2828" s="3">
        <f t="shared" si="177"/>
        <v>18.585030979584989</v>
      </c>
      <c r="H2828" s="3">
        <f t="shared" si="178"/>
        <v>18.520019570577887</v>
      </c>
      <c r="I2828" s="3">
        <f>COUNTIF(Expirydates!$A$2:$A$233,Analysis!A2828)</f>
        <v>0</v>
      </c>
      <c r="J2828" s="20">
        <f t="shared" si="176"/>
        <v>18.520019570577887</v>
      </c>
      <c r="K2828" s="3">
        <f>COUNTIF(Expirydates!$B$2:$B$233,Analysis!A2828)</f>
        <v>0</v>
      </c>
      <c r="L2828" s="3">
        <f t="shared" si="179"/>
        <v>18.520019570577887</v>
      </c>
      <c r="M2828" s="3">
        <f>COUNTIF(Expirydates!$C$2:$C$233,Analysis!A2828)</f>
        <v>0</v>
      </c>
    </row>
    <row r="2829" spans="1:13">
      <c r="A2829" s="8">
        <v>37956</v>
      </c>
      <c r="B2829" s="3">
        <v>1615.85</v>
      </c>
      <c r="C2829" s="3">
        <v>1660.55</v>
      </c>
      <c r="D2829" s="3">
        <v>1615.7</v>
      </c>
      <c r="E2829" s="3">
        <v>1657.65</v>
      </c>
      <c r="F2829" s="3">
        <v>110444045</v>
      </c>
      <c r="G2829" s="3">
        <f t="shared" si="177"/>
        <v>18.520019570577887</v>
      </c>
      <c r="H2829" s="3">
        <f t="shared" si="178"/>
        <v>18.414575092339131</v>
      </c>
      <c r="I2829" s="3">
        <f>COUNTIF(Expirydates!$A$2:$A$233,Analysis!A2829)</f>
        <v>0</v>
      </c>
      <c r="J2829" s="20">
        <f t="shared" si="176"/>
        <v>18.414575092339131</v>
      </c>
      <c r="K2829" s="3">
        <f>COUNTIF(Expirydates!$B$2:$B$233,Analysis!A2829)</f>
        <v>0</v>
      </c>
      <c r="L2829" s="3">
        <f t="shared" si="179"/>
        <v>18.414575092339131</v>
      </c>
      <c r="M2829" s="3">
        <f>COUNTIF(Expirydates!$C$2:$C$233,Analysis!A2829)</f>
        <v>0</v>
      </c>
    </row>
    <row r="2830" spans="1:13">
      <c r="A2830" s="8">
        <v>37953</v>
      </c>
      <c r="B2830" s="3">
        <v>1598.55</v>
      </c>
      <c r="C2830" s="3">
        <v>1618.95</v>
      </c>
      <c r="D2830" s="3">
        <v>1598.55</v>
      </c>
      <c r="E2830" s="3">
        <v>1615.25</v>
      </c>
      <c r="F2830" s="3">
        <v>99391295</v>
      </c>
      <c r="G2830" s="3">
        <f t="shared" si="177"/>
        <v>18.414575092339131</v>
      </c>
      <c r="H2830" s="3">
        <f t="shared" si="178"/>
        <v>18.547740686843429</v>
      </c>
      <c r="I2830" s="3">
        <f>COUNTIF(Expirydates!$A$2:$A$233,Analysis!A2830)</f>
        <v>0</v>
      </c>
      <c r="J2830" s="20">
        <f t="shared" si="176"/>
        <v>18.547740686843429</v>
      </c>
      <c r="K2830" s="3">
        <f>COUNTIF(Expirydates!$B$2:$B$233,Analysis!A2830)</f>
        <v>1</v>
      </c>
      <c r="L2830" s="3">
        <f t="shared" si="179"/>
        <v>18.547740686843429</v>
      </c>
      <c r="M2830" s="3">
        <f>COUNTIF(Expirydates!$C$2:$C$233,Analysis!A2830)</f>
        <v>0</v>
      </c>
    </row>
    <row r="2831" spans="1:13">
      <c r="A2831" s="8">
        <v>37952</v>
      </c>
      <c r="B2831" s="3">
        <v>1568.85</v>
      </c>
      <c r="C2831" s="3">
        <v>1602.6</v>
      </c>
      <c r="D2831" s="3">
        <v>1568.7</v>
      </c>
      <c r="E2831" s="3">
        <v>1598.35</v>
      </c>
      <c r="F2831" s="3">
        <v>113548508</v>
      </c>
      <c r="G2831" s="3">
        <f t="shared" si="177"/>
        <v>18.547740686843429</v>
      </c>
      <c r="H2831" s="3">
        <f t="shared" si="178"/>
        <v>18.375461784433927</v>
      </c>
      <c r="I2831" s="3">
        <f>COUNTIF(Expirydates!$A$2:$A$233,Analysis!A2831)</f>
        <v>1</v>
      </c>
      <c r="J2831" s="20">
        <f t="shared" si="176"/>
        <v>18.375461784433927</v>
      </c>
      <c r="K2831" s="3">
        <f>COUNTIF(Expirydates!$B$2:$B$233,Analysis!A2831)</f>
        <v>0</v>
      </c>
      <c r="L2831" s="3">
        <f t="shared" si="179"/>
        <v>18.375461784433927</v>
      </c>
      <c r="M2831" s="3">
        <f>COUNTIF(Expirydates!$C$2:$C$233,Analysis!A2831)</f>
        <v>0</v>
      </c>
    </row>
    <row r="2832" spans="1:13">
      <c r="A2832" s="8">
        <v>37950</v>
      </c>
      <c r="B2832" s="3">
        <v>1543.95</v>
      </c>
      <c r="C2832" s="3">
        <v>1572.05</v>
      </c>
      <c r="D2832" s="3">
        <v>1543.95</v>
      </c>
      <c r="E2832" s="3">
        <v>1568.65</v>
      </c>
      <c r="F2832" s="3">
        <v>95578818</v>
      </c>
      <c r="G2832" s="3">
        <f t="shared" si="177"/>
        <v>18.375461784433927</v>
      </c>
      <c r="H2832" s="3">
        <f t="shared" si="178"/>
        <v>18.574983866445365</v>
      </c>
      <c r="I2832" s="3">
        <f>COUNTIF(Expirydates!$A$2:$A$233,Analysis!A2832)</f>
        <v>0</v>
      </c>
      <c r="J2832" s="20">
        <f t="shared" si="176"/>
        <v>18.574983866445365</v>
      </c>
      <c r="K2832" s="3">
        <f>COUNTIF(Expirydates!$B$2:$B$233,Analysis!A2832)</f>
        <v>0</v>
      </c>
      <c r="L2832" s="3">
        <f t="shared" si="179"/>
        <v>18.574983866445365</v>
      </c>
      <c r="M2832" s="3">
        <f>COUNTIF(Expirydates!$C$2:$C$233,Analysis!A2832)</f>
        <v>0</v>
      </c>
    </row>
    <row r="2833" spans="1:13">
      <c r="A2833" s="8">
        <v>37949</v>
      </c>
      <c r="B2833" s="3">
        <v>1541.35</v>
      </c>
      <c r="C2833" s="3">
        <v>1554.05</v>
      </c>
      <c r="D2833" s="3">
        <v>1536.5</v>
      </c>
      <c r="E2833" s="3">
        <v>1543.9</v>
      </c>
      <c r="F2833" s="3">
        <v>116684453</v>
      </c>
      <c r="G2833" s="3">
        <f t="shared" si="177"/>
        <v>18.574983866445365</v>
      </c>
      <c r="H2833" s="3">
        <f t="shared" si="178"/>
        <v>18.541668248697924</v>
      </c>
      <c r="I2833" s="3">
        <f>COUNTIF(Expirydates!$A$2:$A$233,Analysis!A2833)</f>
        <v>0</v>
      </c>
      <c r="J2833" s="20">
        <f t="shared" si="176"/>
        <v>18.541668248697924</v>
      </c>
      <c r="K2833" s="3">
        <f>COUNTIF(Expirydates!$B$2:$B$233,Analysis!A2833)</f>
        <v>0</v>
      </c>
      <c r="L2833" s="3">
        <f t="shared" si="179"/>
        <v>18.541668248697924</v>
      </c>
      <c r="M2833" s="3">
        <f>COUNTIF(Expirydates!$C$2:$C$233,Analysis!A2833)</f>
        <v>0</v>
      </c>
    </row>
    <row r="2834" spans="1:13">
      <c r="A2834" s="8">
        <v>37946</v>
      </c>
      <c r="B2834" s="3">
        <v>1520.4</v>
      </c>
      <c r="C2834" s="3">
        <v>1547</v>
      </c>
      <c r="D2834" s="3">
        <v>1509.15</v>
      </c>
      <c r="E2834" s="3">
        <v>1540.7</v>
      </c>
      <c r="F2834" s="3">
        <v>112861081</v>
      </c>
      <c r="G2834" s="3">
        <f t="shared" si="177"/>
        <v>18.541668248697924</v>
      </c>
      <c r="H2834" s="3">
        <f t="shared" si="178"/>
        <v>18.538157652756706</v>
      </c>
      <c r="I2834" s="3">
        <f>COUNTIF(Expirydates!$A$2:$A$233,Analysis!A2834)</f>
        <v>0</v>
      </c>
      <c r="J2834" s="20">
        <f t="shared" si="176"/>
        <v>18.538157652756706</v>
      </c>
      <c r="K2834" s="3">
        <f>COUNTIF(Expirydates!$B$2:$B$233,Analysis!A2834)</f>
        <v>0</v>
      </c>
      <c r="L2834" s="3">
        <f t="shared" si="179"/>
        <v>18.538157652756706</v>
      </c>
      <c r="M2834" s="3">
        <f>COUNTIF(Expirydates!$C$2:$C$233,Analysis!A2834)</f>
        <v>0</v>
      </c>
    </row>
    <row r="2835" spans="1:13">
      <c r="A2835" s="8">
        <v>37945</v>
      </c>
      <c r="B2835" s="3">
        <v>1542.85</v>
      </c>
      <c r="C2835" s="3">
        <v>1558.15</v>
      </c>
      <c r="D2835" s="3">
        <v>1517.9</v>
      </c>
      <c r="E2835" s="3">
        <v>1522.3</v>
      </c>
      <c r="F2835" s="3">
        <v>112465566</v>
      </c>
      <c r="G2835" s="3">
        <f t="shared" si="177"/>
        <v>18.538157652756706</v>
      </c>
      <c r="H2835" s="3">
        <f t="shared" si="178"/>
        <v>18.52229330379026</v>
      </c>
      <c r="I2835" s="3">
        <f>COUNTIF(Expirydates!$A$2:$A$233,Analysis!A2835)</f>
        <v>0</v>
      </c>
      <c r="J2835" s="20">
        <f t="shared" si="176"/>
        <v>18.52229330379026</v>
      </c>
      <c r="K2835" s="3">
        <f>COUNTIF(Expirydates!$B$2:$B$233,Analysis!A2835)</f>
        <v>0</v>
      </c>
      <c r="L2835" s="3">
        <f t="shared" si="179"/>
        <v>18.52229330379026</v>
      </c>
      <c r="M2835" s="3">
        <f>COUNTIF(Expirydates!$C$2:$C$233,Analysis!A2835)</f>
        <v>1</v>
      </c>
    </row>
    <row r="2836" spans="1:13">
      <c r="A2836" s="8">
        <v>37944</v>
      </c>
      <c r="B2836" s="3">
        <v>1563.95</v>
      </c>
      <c r="C2836" s="3">
        <v>1564</v>
      </c>
      <c r="D2836" s="3">
        <v>1534.35</v>
      </c>
      <c r="E2836" s="3">
        <v>1540.6</v>
      </c>
      <c r="F2836" s="3">
        <v>110695451</v>
      </c>
      <c r="G2836" s="3">
        <f t="shared" si="177"/>
        <v>18.52229330379026</v>
      </c>
      <c r="H2836" s="3">
        <f t="shared" si="178"/>
        <v>18.481160122280301</v>
      </c>
      <c r="I2836" s="3">
        <f>COUNTIF(Expirydates!$A$2:$A$233,Analysis!A2836)</f>
        <v>0</v>
      </c>
      <c r="J2836" s="20">
        <f t="shared" si="176"/>
        <v>18.481160122280301</v>
      </c>
      <c r="K2836" s="3">
        <f>COUNTIF(Expirydates!$B$2:$B$233,Analysis!A2836)</f>
        <v>0</v>
      </c>
      <c r="L2836" s="3">
        <f t="shared" si="179"/>
        <v>18.481160122280301</v>
      </c>
      <c r="M2836" s="3">
        <f>COUNTIF(Expirydates!$C$2:$C$233,Analysis!A2836)</f>
        <v>0</v>
      </c>
    </row>
    <row r="2837" spans="1:13">
      <c r="A2837" s="8">
        <v>37943</v>
      </c>
      <c r="B2837" s="3">
        <v>1579.15</v>
      </c>
      <c r="C2837" s="3">
        <v>1591.25</v>
      </c>
      <c r="D2837" s="3">
        <v>1557.2</v>
      </c>
      <c r="E2837" s="3">
        <v>1564.4</v>
      </c>
      <c r="F2837" s="3">
        <v>106234569</v>
      </c>
      <c r="G2837" s="3">
        <f t="shared" si="177"/>
        <v>18.481160122280301</v>
      </c>
      <c r="H2837" s="3">
        <f t="shared" si="178"/>
        <v>18.314703560416202</v>
      </c>
      <c r="I2837" s="3">
        <f>COUNTIF(Expirydates!$A$2:$A$233,Analysis!A2837)</f>
        <v>0</v>
      </c>
      <c r="J2837" s="20">
        <f t="shared" si="176"/>
        <v>18.314703560416202</v>
      </c>
      <c r="K2837" s="3">
        <f>COUNTIF(Expirydates!$B$2:$B$233,Analysis!A2837)</f>
        <v>0</v>
      </c>
      <c r="L2837" s="3">
        <f t="shared" si="179"/>
        <v>18.314703560416202</v>
      </c>
      <c r="M2837" s="3">
        <f>COUNTIF(Expirydates!$C$2:$C$233,Analysis!A2837)</f>
        <v>0</v>
      </c>
    </row>
    <row r="2838" spans="1:13">
      <c r="A2838" s="8">
        <v>37942</v>
      </c>
      <c r="B2838" s="3">
        <v>1563.1</v>
      </c>
      <c r="C2838" s="3">
        <v>1584.75</v>
      </c>
      <c r="D2838" s="3">
        <v>1554.4</v>
      </c>
      <c r="E2838" s="3">
        <v>1579.9</v>
      </c>
      <c r="F2838" s="3">
        <v>89944517</v>
      </c>
      <c r="G2838" s="3">
        <f t="shared" si="177"/>
        <v>18.314703560416202</v>
      </c>
      <c r="H2838" s="3">
        <f t="shared" si="178"/>
        <v>17.448932850287999</v>
      </c>
      <c r="I2838" s="3">
        <f>COUNTIF(Expirydates!$A$2:$A$233,Analysis!A2838)</f>
        <v>0</v>
      </c>
      <c r="J2838" s="20">
        <f t="shared" si="176"/>
        <v>17.448932850287999</v>
      </c>
      <c r="K2838" s="3">
        <f>COUNTIF(Expirydates!$B$2:$B$233,Analysis!A2838)</f>
        <v>0</v>
      </c>
      <c r="L2838" s="3">
        <f t="shared" si="179"/>
        <v>17.448932850287999</v>
      </c>
      <c r="M2838" s="3">
        <f>COUNTIF(Expirydates!$C$2:$C$233,Analysis!A2838)</f>
        <v>0</v>
      </c>
    </row>
    <row r="2839" spans="1:13">
      <c r="A2839" s="8">
        <v>37940</v>
      </c>
      <c r="B2839" s="3">
        <v>1549.65</v>
      </c>
      <c r="C2839" s="3">
        <v>1571.3</v>
      </c>
      <c r="D2839" s="3">
        <v>1542</v>
      </c>
      <c r="E2839" s="3">
        <v>1562.8</v>
      </c>
      <c r="F2839" s="3">
        <v>37842102</v>
      </c>
      <c r="G2839" s="3">
        <f t="shared" si="177"/>
        <v>17.448932850287999</v>
      </c>
      <c r="H2839" s="3">
        <f t="shared" si="178"/>
        <v>18.511302906701903</v>
      </c>
      <c r="I2839" s="3">
        <f>COUNTIF(Expirydates!$A$2:$A$233,Analysis!A2839)</f>
        <v>0</v>
      </c>
      <c r="J2839" s="20">
        <f t="shared" si="176"/>
        <v>18.511302906701903</v>
      </c>
      <c r="K2839" s="3">
        <f>COUNTIF(Expirydates!$B$2:$B$233,Analysis!A2839)</f>
        <v>0</v>
      </c>
      <c r="L2839" s="3">
        <f t="shared" si="179"/>
        <v>18.511302906701903</v>
      </c>
      <c r="M2839" s="3">
        <f>COUNTIF(Expirydates!$C$2:$C$233,Analysis!A2839)</f>
        <v>0</v>
      </c>
    </row>
    <row r="2840" spans="1:13">
      <c r="A2840" s="8">
        <v>37939</v>
      </c>
      <c r="B2840" s="3">
        <v>1577.2</v>
      </c>
      <c r="C2840" s="3">
        <v>1580.3</v>
      </c>
      <c r="D2840" s="3">
        <v>1544.75</v>
      </c>
      <c r="E2840" s="3">
        <v>1550.45</v>
      </c>
      <c r="F2840" s="3">
        <v>109485525</v>
      </c>
      <c r="G2840" s="3">
        <f t="shared" si="177"/>
        <v>18.511302906701903</v>
      </c>
      <c r="H2840" s="3">
        <f t="shared" si="178"/>
        <v>18.505437201353995</v>
      </c>
      <c r="I2840" s="3">
        <f>COUNTIF(Expirydates!$A$2:$A$233,Analysis!A2840)</f>
        <v>0</v>
      </c>
      <c r="J2840" s="20">
        <f t="shared" si="176"/>
        <v>18.505437201353995</v>
      </c>
      <c r="K2840" s="3">
        <f>COUNTIF(Expirydates!$B$2:$B$233,Analysis!A2840)</f>
        <v>0</v>
      </c>
      <c r="L2840" s="3">
        <f t="shared" si="179"/>
        <v>18.505437201353995</v>
      </c>
      <c r="M2840" s="3">
        <f>COUNTIF(Expirydates!$C$2:$C$233,Analysis!A2840)</f>
        <v>0</v>
      </c>
    </row>
    <row r="2841" spans="1:13">
      <c r="A2841" s="8">
        <v>37938</v>
      </c>
      <c r="B2841" s="3">
        <v>1610.4</v>
      </c>
      <c r="C2841" s="3">
        <v>1616.15</v>
      </c>
      <c r="D2841" s="3">
        <v>1573.6</v>
      </c>
      <c r="E2841" s="3">
        <v>1579.95</v>
      </c>
      <c r="F2841" s="3">
        <v>108845195</v>
      </c>
      <c r="G2841" s="3">
        <f t="shared" si="177"/>
        <v>18.505437201353995</v>
      </c>
      <c r="H2841" s="3">
        <f t="shared" si="178"/>
        <v>18.491993493107714</v>
      </c>
      <c r="I2841" s="3">
        <f>COUNTIF(Expirydates!$A$2:$A$233,Analysis!A2841)</f>
        <v>0</v>
      </c>
      <c r="J2841" s="20">
        <f t="shared" si="176"/>
        <v>18.491993493107714</v>
      </c>
      <c r="K2841" s="3">
        <f>COUNTIF(Expirydates!$B$2:$B$233,Analysis!A2841)</f>
        <v>0</v>
      </c>
      <c r="L2841" s="3">
        <f t="shared" si="179"/>
        <v>18.491993493107714</v>
      </c>
      <c r="M2841" s="3">
        <f>COUNTIF(Expirydates!$C$2:$C$233,Analysis!A2841)</f>
        <v>0</v>
      </c>
    </row>
    <row r="2842" spans="1:13">
      <c r="A2842" s="8">
        <v>37937</v>
      </c>
      <c r="B2842" s="3">
        <v>1601.3</v>
      </c>
      <c r="C2842" s="3">
        <v>1617.75</v>
      </c>
      <c r="D2842" s="3">
        <v>1598</v>
      </c>
      <c r="E2842" s="3">
        <v>1603.8</v>
      </c>
      <c r="F2842" s="3">
        <v>107391704</v>
      </c>
      <c r="G2842" s="3">
        <f t="shared" si="177"/>
        <v>18.491993493107714</v>
      </c>
      <c r="H2842" s="3">
        <f t="shared" si="178"/>
        <v>18.502585774886477</v>
      </c>
      <c r="I2842" s="3">
        <f>COUNTIF(Expirydates!$A$2:$A$233,Analysis!A2842)</f>
        <v>0</v>
      </c>
      <c r="J2842" s="20">
        <f t="shared" si="176"/>
        <v>18.502585774886477</v>
      </c>
      <c r="K2842" s="3">
        <f>COUNTIF(Expirydates!$B$2:$B$233,Analysis!A2842)</f>
        <v>0</v>
      </c>
      <c r="L2842" s="3">
        <f t="shared" si="179"/>
        <v>18.502585774886477</v>
      </c>
      <c r="M2842" s="3">
        <f>COUNTIF(Expirydates!$C$2:$C$233,Analysis!A2842)</f>
        <v>0</v>
      </c>
    </row>
    <row r="2843" spans="1:13">
      <c r="A2843" s="8">
        <v>37936</v>
      </c>
      <c r="B2843" s="3">
        <v>1594.5</v>
      </c>
      <c r="C2843" s="3">
        <v>1608.85</v>
      </c>
      <c r="D2843" s="3">
        <v>1590.95</v>
      </c>
      <c r="E2843" s="3">
        <v>1601.15</v>
      </c>
      <c r="F2843" s="3">
        <v>108535273</v>
      </c>
      <c r="G2843" s="3">
        <f t="shared" si="177"/>
        <v>18.502585774886477</v>
      </c>
      <c r="H2843" s="3">
        <f t="shared" si="178"/>
        <v>17.948247718110974</v>
      </c>
      <c r="I2843" s="3">
        <f>COUNTIF(Expirydates!$A$2:$A$233,Analysis!A2843)</f>
        <v>0</v>
      </c>
      <c r="J2843" s="20">
        <f t="shared" si="176"/>
        <v>17.948247718110974</v>
      </c>
      <c r="K2843" s="3">
        <f>COUNTIF(Expirydates!$B$2:$B$233,Analysis!A2843)</f>
        <v>0</v>
      </c>
      <c r="L2843" s="3">
        <f t="shared" si="179"/>
        <v>17.948247718110974</v>
      </c>
      <c r="M2843" s="3">
        <f>COUNTIF(Expirydates!$C$2:$C$233,Analysis!A2843)</f>
        <v>0</v>
      </c>
    </row>
    <row r="2844" spans="1:13">
      <c r="A2844" s="8">
        <v>37935</v>
      </c>
      <c r="B2844" s="3">
        <v>1603.55</v>
      </c>
      <c r="C2844" s="3">
        <v>1603.65</v>
      </c>
      <c r="D2844" s="3">
        <v>1568.1</v>
      </c>
      <c r="E2844" s="3">
        <v>1594.5</v>
      </c>
      <c r="F2844" s="3">
        <v>62348347</v>
      </c>
      <c r="G2844" s="3">
        <f t="shared" si="177"/>
        <v>17.948247718110974</v>
      </c>
      <c r="H2844" s="3">
        <f t="shared" si="178"/>
        <v>18.745377781374842</v>
      </c>
      <c r="I2844" s="3">
        <f>COUNTIF(Expirydates!$A$2:$A$233,Analysis!A2844)</f>
        <v>0</v>
      </c>
      <c r="J2844" s="20">
        <f t="shared" si="176"/>
        <v>18.745377781374842</v>
      </c>
      <c r="K2844" s="3">
        <f>COUNTIF(Expirydates!$B$2:$B$233,Analysis!A2844)</f>
        <v>0</v>
      </c>
      <c r="L2844" s="3">
        <f t="shared" si="179"/>
        <v>18.745377781374842</v>
      </c>
      <c r="M2844" s="3">
        <f>COUNTIF(Expirydates!$C$2:$C$233,Analysis!A2844)</f>
        <v>0</v>
      </c>
    </row>
    <row r="2845" spans="1:13">
      <c r="A2845" s="8">
        <v>37932</v>
      </c>
      <c r="B2845" s="3">
        <v>1612.1</v>
      </c>
      <c r="C2845" s="3">
        <v>1624.5</v>
      </c>
      <c r="D2845" s="3">
        <v>1585.35</v>
      </c>
      <c r="E2845" s="3">
        <v>1592.05</v>
      </c>
      <c r="F2845" s="3">
        <v>138361140</v>
      </c>
      <c r="G2845" s="3">
        <f t="shared" si="177"/>
        <v>18.745377781374842</v>
      </c>
      <c r="H2845" s="3">
        <f t="shared" si="178"/>
        <v>18.97469279165102</v>
      </c>
      <c r="I2845" s="3">
        <f>COUNTIF(Expirydates!$A$2:$A$233,Analysis!A2845)</f>
        <v>0</v>
      </c>
      <c r="J2845" s="20">
        <f t="shared" si="176"/>
        <v>18.97469279165102</v>
      </c>
      <c r="K2845" s="3">
        <f>COUNTIF(Expirydates!$B$2:$B$233,Analysis!A2845)</f>
        <v>0</v>
      </c>
      <c r="L2845" s="3">
        <f t="shared" si="179"/>
        <v>18.97469279165102</v>
      </c>
      <c r="M2845" s="3">
        <f>COUNTIF(Expirydates!$C$2:$C$233,Analysis!A2845)</f>
        <v>0</v>
      </c>
    </row>
    <row r="2846" spans="1:13">
      <c r="A2846" s="8">
        <v>37931</v>
      </c>
      <c r="B2846" s="3">
        <v>1610.55</v>
      </c>
      <c r="C2846" s="3">
        <v>1630.25</v>
      </c>
      <c r="D2846" s="3">
        <v>1605.4</v>
      </c>
      <c r="E2846" s="3">
        <v>1612.2</v>
      </c>
      <c r="F2846" s="3">
        <v>174022088</v>
      </c>
      <c r="G2846" s="3">
        <f t="shared" si="177"/>
        <v>18.97469279165102</v>
      </c>
      <c r="H2846" s="3">
        <f t="shared" si="178"/>
        <v>18.836631214676167</v>
      </c>
      <c r="I2846" s="3">
        <f>COUNTIF(Expirydates!$A$2:$A$233,Analysis!A2846)</f>
        <v>0</v>
      </c>
      <c r="J2846" s="20">
        <f t="shared" si="176"/>
        <v>18.836631214676167</v>
      </c>
      <c r="K2846" s="3">
        <f>COUNTIF(Expirydates!$B$2:$B$233,Analysis!A2846)</f>
        <v>0</v>
      </c>
      <c r="L2846" s="3">
        <f t="shared" si="179"/>
        <v>18.836631214676167</v>
      </c>
      <c r="M2846" s="3">
        <f>COUNTIF(Expirydates!$C$2:$C$233,Analysis!A2846)</f>
        <v>0</v>
      </c>
    </row>
    <row r="2847" spans="1:13">
      <c r="A2847" s="8">
        <v>37930</v>
      </c>
      <c r="B2847" s="3">
        <v>1618.7</v>
      </c>
      <c r="C2847" s="3">
        <v>1627.6</v>
      </c>
      <c r="D2847" s="3">
        <v>1592.55</v>
      </c>
      <c r="E2847" s="3">
        <v>1609.15</v>
      </c>
      <c r="F2847" s="3">
        <v>151581079</v>
      </c>
      <c r="G2847" s="3">
        <f t="shared" si="177"/>
        <v>18.836631214676167</v>
      </c>
      <c r="H2847" s="3">
        <f t="shared" si="178"/>
        <v>19.139697078852262</v>
      </c>
      <c r="I2847" s="3">
        <f>COUNTIF(Expirydates!$A$2:$A$233,Analysis!A2847)</f>
        <v>0</v>
      </c>
      <c r="J2847" s="20">
        <f t="shared" si="176"/>
        <v>19.139697078852262</v>
      </c>
      <c r="K2847" s="3">
        <f>COUNTIF(Expirydates!$B$2:$B$233,Analysis!A2847)</f>
        <v>0</v>
      </c>
      <c r="L2847" s="3">
        <f t="shared" si="179"/>
        <v>19.139697078852262</v>
      </c>
      <c r="M2847" s="3">
        <f>COUNTIF(Expirydates!$C$2:$C$233,Analysis!A2847)</f>
        <v>0</v>
      </c>
    </row>
    <row r="2848" spans="1:13">
      <c r="A2848" s="8">
        <v>37929</v>
      </c>
      <c r="B2848" s="3">
        <v>1601.3</v>
      </c>
      <c r="C2848" s="3">
        <v>1626.4</v>
      </c>
      <c r="D2848" s="3">
        <v>1601.3</v>
      </c>
      <c r="E2848" s="3">
        <v>1618.7</v>
      </c>
      <c r="F2848" s="3">
        <v>205241333</v>
      </c>
      <c r="G2848" s="3">
        <f t="shared" si="177"/>
        <v>19.139697078852262</v>
      </c>
      <c r="H2848" s="3">
        <f t="shared" si="178"/>
        <v>18.839094232124353</v>
      </c>
      <c r="I2848" s="3">
        <f>COUNTIF(Expirydates!$A$2:$A$233,Analysis!A2848)</f>
        <v>0</v>
      </c>
      <c r="J2848" s="20">
        <f t="shared" si="176"/>
        <v>18.839094232124353</v>
      </c>
      <c r="K2848" s="3">
        <f>COUNTIF(Expirydates!$B$2:$B$233,Analysis!A2848)</f>
        <v>0</v>
      </c>
      <c r="L2848" s="3">
        <f t="shared" si="179"/>
        <v>18.839094232124353</v>
      </c>
      <c r="M2848" s="3">
        <f>COUNTIF(Expirydates!$C$2:$C$233,Analysis!A2848)</f>
        <v>0</v>
      </c>
    </row>
    <row r="2849" spans="1:13">
      <c r="A2849" s="8">
        <v>37928</v>
      </c>
      <c r="B2849" s="3">
        <v>1556.5</v>
      </c>
      <c r="C2849" s="3">
        <v>1605.6</v>
      </c>
      <c r="D2849" s="3">
        <v>1556.5</v>
      </c>
      <c r="E2849" s="3">
        <v>1601.65</v>
      </c>
      <c r="F2849" s="3">
        <v>151954886</v>
      </c>
      <c r="G2849" s="3">
        <f t="shared" si="177"/>
        <v>18.839094232124353</v>
      </c>
      <c r="H2849" s="3">
        <f t="shared" si="178"/>
        <v>18.855546350510554</v>
      </c>
      <c r="I2849" s="3">
        <f>COUNTIF(Expirydates!$A$2:$A$233,Analysis!A2849)</f>
        <v>0</v>
      </c>
      <c r="J2849" s="20">
        <f t="shared" si="176"/>
        <v>18.855546350510554</v>
      </c>
      <c r="K2849" s="3">
        <f>COUNTIF(Expirydates!$B$2:$B$233,Analysis!A2849)</f>
        <v>0</v>
      </c>
      <c r="L2849" s="3">
        <f t="shared" si="179"/>
        <v>18.855546350510554</v>
      </c>
      <c r="M2849" s="3">
        <f>COUNTIF(Expirydates!$C$2:$C$233,Analysis!A2849)</f>
        <v>0</v>
      </c>
    </row>
    <row r="2850" spans="1:13">
      <c r="A2850" s="8">
        <v>37925</v>
      </c>
      <c r="B2850" s="3">
        <v>1517.1</v>
      </c>
      <c r="C2850" s="3">
        <v>1559.75</v>
      </c>
      <c r="D2850" s="3">
        <v>1515.55</v>
      </c>
      <c r="E2850" s="3">
        <v>1555.9</v>
      </c>
      <c r="F2850" s="3">
        <v>154475544</v>
      </c>
      <c r="G2850" s="3">
        <f t="shared" si="177"/>
        <v>18.855546350510554</v>
      </c>
      <c r="H2850" s="3">
        <f t="shared" si="178"/>
        <v>19.125093583011981</v>
      </c>
      <c r="I2850" s="3">
        <f>COUNTIF(Expirydates!$A$2:$A$233,Analysis!A2850)</f>
        <v>0</v>
      </c>
      <c r="J2850" s="20">
        <f t="shared" si="176"/>
        <v>19.125093583011981</v>
      </c>
      <c r="K2850" s="3">
        <f>COUNTIF(Expirydates!$B$2:$B$233,Analysis!A2850)</f>
        <v>1</v>
      </c>
      <c r="L2850" s="3">
        <f t="shared" si="179"/>
        <v>19.125093583011981</v>
      </c>
      <c r="M2850" s="3">
        <f>COUNTIF(Expirydates!$C$2:$C$233,Analysis!A2850)</f>
        <v>0</v>
      </c>
    </row>
    <row r="2851" spans="1:13">
      <c r="A2851" s="8">
        <v>37924</v>
      </c>
      <c r="B2851" s="3">
        <v>1499.25</v>
      </c>
      <c r="C2851" s="3">
        <v>1524.25</v>
      </c>
      <c r="D2851" s="3">
        <v>1495.8</v>
      </c>
      <c r="E2851" s="3">
        <v>1516.85</v>
      </c>
      <c r="F2851" s="3">
        <v>202265871</v>
      </c>
      <c r="G2851" s="3">
        <f t="shared" si="177"/>
        <v>19.125093583011981</v>
      </c>
      <c r="H2851" s="3">
        <f t="shared" si="178"/>
        <v>18.713882141866168</v>
      </c>
      <c r="I2851" s="3">
        <f>COUNTIF(Expirydates!$A$2:$A$233,Analysis!A2851)</f>
        <v>1</v>
      </c>
      <c r="J2851" s="20">
        <f t="shared" si="176"/>
        <v>18.713882141866168</v>
      </c>
      <c r="K2851" s="3">
        <f>COUNTIF(Expirydates!$B$2:$B$233,Analysis!A2851)</f>
        <v>0</v>
      </c>
      <c r="L2851" s="3">
        <f t="shared" si="179"/>
        <v>18.713882141866168</v>
      </c>
      <c r="M2851" s="3">
        <f>COUNTIF(Expirydates!$C$2:$C$233,Analysis!A2851)</f>
        <v>0</v>
      </c>
    </row>
    <row r="2852" spans="1:13">
      <c r="A2852" s="8">
        <v>37923</v>
      </c>
      <c r="B2852" s="3">
        <v>1481.3</v>
      </c>
      <c r="C2852" s="3">
        <v>1501.7</v>
      </c>
      <c r="D2852" s="3">
        <v>1477.1</v>
      </c>
      <c r="E2852" s="3">
        <v>1498.45</v>
      </c>
      <c r="F2852" s="3">
        <v>134071278</v>
      </c>
      <c r="G2852" s="3">
        <f t="shared" si="177"/>
        <v>18.713882141866168</v>
      </c>
      <c r="H2852" s="3">
        <f t="shared" si="178"/>
        <v>18.749177035694174</v>
      </c>
      <c r="I2852" s="3">
        <f>COUNTIF(Expirydates!$A$2:$A$233,Analysis!A2852)</f>
        <v>0</v>
      </c>
      <c r="J2852" s="20">
        <f t="shared" si="176"/>
        <v>18.749177035694174</v>
      </c>
      <c r="K2852" s="3">
        <f>COUNTIF(Expirydates!$B$2:$B$233,Analysis!A2852)</f>
        <v>0</v>
      </c>
      <c r="L2852" s="3">
        <f t="shared" si="179"/>
        <v>18.749177035694174</v>
      </c>
      <c r="M2852" s="3">
        <f>COUNTIF(Expirydates!$C$2:$C$233,Analysis!A2852)</f>
        <v>0</v>
      </c>
    </row>
    <row r="2853" spans="1:13">
      <c r="A2853" s="8">
        <v>37922</v>
      </c>
      <c r="B2853" s="3">
        <v>1485.45</v>
      </c>
      <c r="C2853" s="3">
        <v>1500.8</v>
      </c>
      <c r="D2853" s="3">
        <v>1471.3</v>
      </c>
      <c r="E2853" s="3">
        <v>1481.75</v>
      </c>
      <c r="F2853" s="3">
        <v>138887809</v>
      </c>
      <c r="G2853" s="3">
        <f t="shared" si="177"/>
        <v>18.749177035694174</v>
      </c>
      <c r="H2853" s="3">
        <f t="shared" si="178"/>
        <v>18.721245504583159</v>
      </c>
      <c r="I2853" s="3">
        <f>COUNTIF(Expirydates!$A$2:$A$233,Analysis!A2853)</f>
        <v>0</v>
      </c>
      <c r="J2853" s="20">
        <f t="shared" si="176"/>
        <v>18.721245504583159</v>
      </c>
      <c r="K2853" s="3">
        <f>COUNTIF(Expirydates!$B$2:$B$233,Analysis!A2853)</f>
        <v>0</v>
      </c>
      <c r="L2853" s="3">
        <f t="shared" si="179"/>
        <v>18.721245504583159</v>
      </c>
      <c r="M2853" s="3">
        <f>COUNTIF(Expirydates!$C$2:$C$233,Analysis!A2853)</f>
        <v>0</v>
      </c>
    </row>
    <row r="2854" spans="1:13">
      <c r="A2854" s="8">
        <v>37921</v>
      </c>
      <c r="B2854" s="3">
        <v>1522.05</v>
      </c>
      <c r="C2854" s="3">
        <v>1524.05</v>
      </c>
      <c r="D2854" s="3">
        <v>1482</v>
      </c>
      <c r="E2854" s="3">
        <v>1485.3</v>
      </c>
      <c r="F2854" s="3">
        <v>135062137</v>
      </c>
      <c r="G2854" s="3">
        <f t="shared" si="177"/>
        <v>18.721245504583159</v>
      </c>
      <c r="H2854" s="3">
        <f t="shared" si="178"/>
        <v>17.581176732465803</v>
      </c>
      <c r="I2854" s="3">
        <f>COUNTIF(Expirydates!$A$2:$A$233,Analysis!A2854)</f>
        <v>0</v>
      </c>
      <c r="J2854" s="20">
        <f t="shared" si="176"/>
        <v>17.581176732465803</v>
      </c>
      <c r="K2854" s="3">
        <f>COUNTIF(Expirydates!$B$2:$B$233,Analysis!A2854)</f>
        <v>0</v>
      </c>
      <c r="L2854" s="3">
        <f t="shared" si="179"/>
        <v>17.581176732465803</v>
      </c>
      <c r="M2854" s="3">
        <f>COUNTIF(Expirydates!$C$2:$C$233,Analysis!A2854)</f>
        <v>0</v>
      </c>
    </row>
    <row r="2855" spans="1:13">
      <c r="A2855" s="8">
        <v>37919</v>
      </c>
      <c r="B2855" s="3">
        <v>1506.05</v>
      </c>
      <c r="C2855" s="3">
        <v>1533.05</v>
      </c>
      <c r="D2855" s="3">
        <v>1506.05</v>
      </c>
      <c r="E2855" s="3">
        <v>1521.95</v>
      </c>
      <c r="F2855" s="3">
        <v>43192470</v>
      </c>
      <c r="G2855" s="3">
        <f t="shared" si="177"/>
        <v>17.581176732465803</v>
      </c>
      <c r="H2855" s="3">
        <f t="shared" si="178"/>
        <v>18.831846565406391</v>
      </c>
      <c r="I2855" s="3">
        <f>COUNTIF(Expirydates!$A$2:$A$233,Analysis!A2855)</f>
        <v>0</v>
      </c>
      <c r="J2855" s="20">
        <f t="shared" si="176"/>
        <v>18.831846565406391</v>
      </c>
      <c r="K2855" s="3">
        <f>COUNTIF(Expirydates!$B$2:$B$233,Analysis!A2855)</f>
        <v>0</v>
      </c>
      <c r="L2855" s="3">
        <f t="shared" si="179"/>
        <v>18.831846565406391</v>
      </c>
      <c r="M2855" s="3">
        <f>COUNTIF(Expirydates!$C$2:$C$233,Analysis!A2855)</f>
        <v>0</v>
      </c>
    </row>
    <row r="2856" spans="1:13">
      <c r="A2856" s="8">
        <v>37918</v>
      </c>
      <c r="B2856" s="3">
        <v>1485.8</v>
      </c>
      <c r="C2856" s="3">
        <v>1512.55</v>
      </c>
      <c r="D2856" s="3">
        <v>1434.75</v>
      </c>
      <c r="E2856" s="3">
        <v>1506.05</v>
      </c>
      <c r="F2856" s="3">
        <v>150857549</v>
      </c>
      <c r="G2856" s="3">
        <f t="shared" si="177"/>
        <v>18.831846565406391</v>
      </c>
      <c r="H2856" s="3">
        <f t="shared" si="178"/>
        <v>18.712705754680766</v>
      </c>
      <c r="I2856" s="3">
        <f>COUNTIF(Expirydates!$A$2:$A$233,Analysis!A2856)</f>
        <v>0</v>
      </c>
      <c r="J2856" s="20">
        <f t="shared" si="176"/>
        <v>18.712705754680766</v>
      </c>
      <c r="K2856" s="3">
        <f>COUNTIF(Expirydates!$B$2:$B$233,Analysis!A2856)</f>
        <v>0</v>
      </c>
      <c r="L2856" s="3">
        <f t="shared" si="179"/>
        <v>18.712705754680766</v>
      </c>
      <c r="M2856" s="3">
        <f>COUNTIF(Expirydates!$C$2:$C$233,Analysis!A2856)</f>
        <v>0</v>
      </c>
    </row>
    <row r="2857" spans="1:13">
      <c r="A2857" s="8">
        <v>37917</v>
      </c>
      <c r="B2857" s="3">
        <v>1494.75</v>
      </c>
      <c r="C2857" s="3">
        <v>1503</v>
      </c>
      <c r="D2857" s="3">
        <v>1466.25</v>
      </c>
      <c r="E2857" s="3">
        <v>1470.45</v>
      </c>
      <c r="F2857" s="3">
        <v>133913651</v>
      </c>
      <c r="G2857" s="3">
        <f t="shared" si="177"/>
        <v>18.712705754680766</v>
      </c>
      <c r="H2857" s="3">
        <f t="shared" si="178"/>
        <v>18.844405348165498</v>
      </c>
      <c r="I2857" s="3">
        <f>COUNTIF(Expirydates!$A$2:$A$233,Analysis!A2857)</f>
        <v>0</v>
      </c>
      <c r="J2857" s="20">
        <f t="shared" si="176"/>
        <v>18.844405348165498</v>
      </c>
      <c r="K2857" s="3">
        <f>COUNTIF(Expirydates!$B$2:$B$233,Analysis!A2857)</f>
        <v>0</v>
      </c>
      <c r="L2857" s="3">
        <f t="shared" si="179"/>
        <v>18.844405348165498</v>
      </c>
      <c r="M2857" s="3">
        <f>COUNTIF(Expirydates!$C$2:$C$233,Analysis!A2857)</f>
        <v>1</v>
      </c>
    </row>
    <row r="2858" spans="1:13">
      <c r="A2858" s="8">
        <v>37916</v>
      </c>
      <c r="B2858" s="3">
        <v>1506.75</v>
      </c>
      <c r="C2858" s="3">
        <v>1522.65</v>
      </c>
      <c r="D2858" s="3">
        <v>1483</v>
      </c>
      <c r="E2858" s="3">
        <v>1494.1</v>
      </c>
      <c r="F2858" s="3">
        <v>152764083</v>
      </c>
      <c r="G2858" s="3">
        <f t="shared" si="177"/>
        <v>18.844405348165498</v>
      </c>
      <c r="H2858" s="3">
        <f t="shared" si="178"/>
        <v>19.094305072775299</v>
      </c>
      <c r="I2858" s="3">
        <f>COUNTIF(Expirydates!$A$2:$A$233,Analysis!A2858)</f>
        <v>0</v>
      </c>
      <c r="J2858" s="20">
        <f t="shared" si="176"/>
        <v>19.094305072775299</v>
      </c>
      <c r="K2858" s="3">
        <f>COUNTIF(Expirydates!$B$2:$B$233,Analysis!A2858)</f>
        <v>0</v>
      </c>
      <c r="L2858" s="3">
        <f t="shared" si="179"/>
        <v>19.094305072775299</v>
      </c>
      <c r="M2858" s="3">
        <f>COUNTIF(Expirydates!$C$2:$C$233,Analysis!A2858)</f>
        <v>0</v>
      </c>
    </row>
    <row r="2859" spans="1:13">
      <c r="A2859" s="8">
        <v>37915</v>
      </c>
      <c r="B2859" s="3">
        <v>1546.2</v>
      </c>
      <c r="C2859" s="3">
        <v>1549.65</v>
      </c>
      <c r="D2859" s="3">
        <v>1496.95</v>
      </c>
      <c r="E2859" s="3">
        <v>1506.5</v>
      </c>
      <c r="F2859" s="3">
        <v>196133297</v>
      </c>
      <c r="G2859" s="3">
        <f t="shared" si="177"/>
        <v>19.094305072775299</v>
      </c>
      <c r="H2859" s="3">
        <f t="shared" si="178"/>
        <v>18.939298932664215</v>
      </c>
      <c r="I2859" s="3">
        <f>COUNTIF(Expirydates!$A$2:$A$233,Analysis!A2859)</f>
        <v>0</v>
      </c>
      <c r="J2859" s="20">
        <f t="shared" si="176"/>
        <v>18.939298932664215</v>
      </c>
      <c r="K2859" s="3">
        <f>COUNTIF(Expirydates!$B$2:$B$233,Analysis!A2859)</f>
        <v>0</v>
      </c>
      <c r="L2859" s="3">
        <f t="shared" si="179"/>
        <v>18.939298932664215</v>
      </c>
      <c r="M2859" s="3">
        <f>COUNTIF(Expirydates!$C$2:$C$233,Analysis!A2859)</f>
        <v>0</v>
      </c>
    </row>
    <row r="2860" spans="1:13">
      <c r="A2860" s="8">
        <v>37914</v>
      </c>
      <c r="B2860" s="3">
        <v>1569.7</v>
      </c>
      <c r="C2860" s="3">
        <v>1574.1</v>
      </c>
      <c r="D2860" s="3">
        <v>1536.5</v>
      </c>
      <c r="E2860" s="3">
        <v>1542.7</v>
      </c>
      <c r="F2860" s="3">
        <v>167970501</v>
      </c>
      <c r="G2860" s="3">
        <f t="shared" si="177"/>
        <v>18.939298932664215</v>
      </c>
      <c r="H2860" s="3">
        <f t="shared" si="178"/>
        <v>19.116651474540518</v>
      </c>
      <c r="I2860" s="3">
        <f>COUNTIF(Expirydates!$A$2:$A$233,Analysis!A2860)</f>
        <v>0</v>
      </c>
      <c r="J2860" s="20">
        <f t="shared" si="176"/>
        <v>19.116651474540518</v>
      </c>
      <c r="K2860" s="3">
        <f>COUNTIF(Expirydates!$B$2:$B$233,Analysis!A2860)</f>
        <v>0</v>
      </c>
      <c r="L2860" s="3">
        <f t="shared" si="179"/>
        <v>19.116651474540518</v>
      </c>
      <c r="M2860" s="3">
        <f>COUNTIF(Expirydates!$C$2:$C$233,Analysis!A2860)</f>
        <v>0</v>
      </c>
    </row>
    <row r="2861" spans="1:13">
      <c r="A2861" s="8">
        <v>37911</v>
      </c>
      <c r="B2861" s="3">
        <v>1565.2</v>
      </c>
      <c r="C2861" s="3">
        <v>1574.1</v>
      </c>
      <c r="D2861" s="3">
        <v>1552.15</v>
      </c>
      <c r="E2861" s="3">
        <v>1569.45</v>
      </c>
      <c r="F2861" s="3">
        <v>200565508</v>
      </c>
      <c r="G2861" s="3">
        <f t="shared" si="177"/>
        <v>19.116651474540518</v>
      </c>
      <c r="H2861" s="3">
        <f t="shared" si="178"/>
        <v>18.907911204360222</v>
      </c>
      <c r="I2861" s="3">
        <f>COUNTIF(Expirydates!$A$2:$A$233,Analysis!A2861)</f>
        <v>0</v>
      </c>
      <c r="J2861" s="20">
        <f t="shared" si="176"/>
        <v>18.907911204360222</v>
      </c>
      <c r="K2861" s="3">
        <f>COUNTIF(Expirydates!$B$2:$B$233,Analysis!A2861)</f>
        <v>0</v>
      </c>
      <c r="L2861" s="3">
        <f t="shared" si="179"/>
        <v>18.907911204360222</v>
      </c>
      <c r="M2861" s="3">
        <f>COUNTIF(Expirydates!$C$2:$C$233,Analysis!A2861)</f>
        <v>0</v>
      </c>
    </row>
    <row r="2862" spans="1:13">
      <c r="A2862" s="8">
        <v>37910</v>
      </c>
      <c r="B2862" s="3">
        <v>1537.3</v>
      </c>
      <c r="C2862" s="3">
        <v>1563.4</v>
      </c>
      <c r="D2862" s="3">
        <v>1537.3</v>
      </c>
      <c r="E2862" s="3">
        <v>1555.7</v>
      </c>
      <c r="F2862" s="3">
        <v>162780171</v>
      </c>
      <c r="G2862" s="3">
        <f t="shared" si="177"/>
        <v>18.907911204360222</v>
      </c>
      <c r="H2862" s="3">
        <f t="shared" si="178"/>
        <v>18.840439509278362</v>
      </c>
      <c r="I2862" s="3">
        <f>COUNTIF(Expirydates!$A$2:$A$233,Analysis!A2862)</f>
        <v>0</v>
      </c>
      <c r="J2862" s="20">
        <f t="shared" si="176"/>
        <v>18.840439509278362</v>
      </c>
      <c r="K2862" s="3">
        <f>COUNTIF(Expirydates!$B$2:$B$233,Analysis!A2862)</f>
        <v>0</v>
      </c>
      <c r="L2862" s="3">
        <f t="shared" si="179"/>
        <v>18.840439509278362</v>
      </c>
      <c r="M2862" s="3">
        <f>COUNTIF(Expirydates!$C$2:$C$233,Analysis!A2862)</f>
        <v>0</v>
      </c>
    </row>
    <row r="2863" spans="1:13">
      <c r="A2863" s="8">
        <v>37909</v>
      </c>
      <c r="B2863" s="3">
        <v>1521.45</v>
      </c>
      <c r="C2863" s="3">
        <v>1543.85</v>
      </c>
      <c r="D2863" s="3">
        <v>1503</v>
      </c>
      <c r="E2863" s="3">
        <v>1537</v>
      </c>
      <c r="F2863" s="3">
        <v>152159445</v>
      </c>
      <c r="G2863" s="3">
        <f t="shared" si="177"/>
        <v>18.840439509278362</v>
      </c>
      <c r="H2863" s="3">
        <f t="shared" si="178"/>
        <v>19.020476147784212</v>
      </c>
      <c r="I2863" s="3">
        <f>COUNTIF(Expirydates!$A$2:$A$233,Analysis!A2863)</f>
        <v>0</v>
      </c>
      <c r="J2863" s="20">
        <f t="shared" si="176"/>
        <v>19.020476147784212</v>
      </c>
      <c r="K2863" s="3">
        <f>COUNTIF(Expirydates!$B$2:$B$233,Analysis!A2863)</f>
        <v>0</v>
      </c>
      <c r="L2863" s="3">
        <f t="shared" si="179"/>
        <v>19.020476147784212</v>
      </c>
      <c r="M2863" s="3">
        <f>COUNTIF(Expirydates!$C$2:$C$233,Analysis!A2863)</f>
        <v>0</v>
      </c>
    </row>
    <row r="2864" spans="1:13">
      <c r="A2864" s="8">
        <v>37908</v>
      </c>
      <c r="B2864" s="3">
        <v>1548.7</v>
      </c>
      <c r="C2864" s="3">
        <v>1562.85</v>
      </c>
      <c r="D2864" s="3">
        <v>1513.75</v>
      </c>
      <c r="E2864" s="3">
        <v>1520.8</v>
      </c>
      <c r="F2864" s="3">
        <v>182174604</v>
      </c>
      <c r="G2864" s="3">
        <f t="shared" si="177"/>
        <v>19.020476147784212</v>
      </c>
      <c r="H2864" s="3">
        <f t="shared" si="178"/>
        <v>18.700078080053018</v>
      </c>
      <c r="I2864" s="3">
        <f>COUNTIF(Expirydates!$A$2:$A$233,Analysis!A2864)</f>
        <v>0</v>
      </c>
      <c r="J2864" s="20">
        <f t="shared" si="176"/>
        <v>18.700078080053018</v>
      </c>
      <c r="K2864" s="3">
        <f>COUNTIF(Expirydates!$B$2:$B$233,Analysis!A2864)</f>
        <v>0</v>
      </c>
      <c r="L2864" s="3">
        <f t="shared" si="179"/>
        <v>18.700078080053018</v>
      </c>
      <c r="M2864" s="3">
        <f>COUNTIF(Expirydates!$C$2:$C$233,Analysis!A2864)</f>
        <v>0</v>
      </c>
    </row>
    <row r="2865" spans="1:13">
      <c r="A2865" s="8">
        <v>37907</v>
      </c>
      <c r="B2865" s="3">
        <v>1523.35</v>
      </c>
      <c r="C2865" s="3">
        <v>1550.9</v>
      </c>
      <c r="D2865" s="3">
        <v>1516.05</v>
      </c>
      <c r="E2865" s="3">
        <v>1546.75</v>
      </c>
      <c r="F2865" s="3">
        <v>132233265</v>
      </c>
      <c r="G2865" s="3">
        <f t="shared" si="177"/>
        <v>18.700078080053018</v>
      </c>
      <c r="H2865" s="3">
        <f t="shared" si="178"/>
        <v>18.844975090735002</v>
      </c>
      <c r="I2865" s="3">
        <f>COUNTIF(Expirydates!$A$2:$A$233,Analysis!A2865)</f>
        <v>0</v>
      </c>
      <c r="J2865" s="20">
        <f t="shared" si="176"/>
        <v>18.844975090735002</v>
      </c>
      <c r="K2865" s="3">
        <f>COUNTIF(Expirydates!$B$2:$B$233,Analysis!A2865)</f>
        <v>0</v>
      </c>
      <c r="L2865" s="3">
        <f t="shared" si="179"/>
        <v>18.844975090735002</v>
      </c>
      <c r="M2865" s="3">
        <f>COUNTIF(Expirydates!$C$2:$C$233,Analysis!A2865)</f>
        <v>0</v>
      </c>
    </row>
    <row r="2866" spans="1:13">
      <c r="A2866" s="8">
        <v>37904</v>
      </c>
      <c r="B2866" s="3">
        <v>1507.1</v>
      </c>
      <c r="C2866" s="3">
        <v>1527.25</v>
      </c>
      <c r="D2866" s="3">
        <v>1505.1</v>
      </c>
      <c r="E2866" s="3">
        <v>1523.1</v>
      </c>
      <c r="F2866" s="3">
        <v>152851144</v>
      </c>
      <c r="G2866" s="3">
        <f t="shared" si="177"/>
        <v>18.844975090735002</v>
      </c>
      <c r="H2866" s="3">
        <f t="shared" si="178"/>
        <v>18.585097732994914</v>
      </c>
      <c r="I2866" s="3">
        <f>COUNTIF(Expirydates!$A$2:$A$233,Analysis!A2866)</f>
        <v>0</v>
      </c>
      <c r="J2866" s="20">
        <f t="shared" si="176"/>
        <v>18.585097732994914</v>
      </c>
      <c r="K2866" s="3">
        <f>COUNTIF(Expirydates!$B$2:$B$233,Analysis!A2866)</f>
        <v>0</v>
      </c>
      <c r="L2866" s="3">
        <f t="shared" si="179"/>
        <v>18.585097732994914</v>
      </c>
      <c r="M2866" s="3">
        <f>COUNTIF(Expirydates!$C$2:$C$233,Analysis!A2866)</f>
        <v>0</v>
      </c>
    </row>
    <row r="2867" spans="1:13">
      <c r="A2867" s="8">
        <v>37903</v>
      </c>
      <c r="B2867" s="3">
        <v>1487.85</v>
      </c>
      <c r="C2867" s="3">
        <v>1505.05</v>
      </c>
      <c r="D2867" s="3">
        <v>1478.4</v>
      </c>
      <c r="E2867" s="3">
        <v>1502.1</v>
      </c>
      <c r="F2867" s="3">
        <v>117870572</v>
      </c>
      <c r="G2867" s="3">
        <f t="shared" si="177"/>
        <v>18.585097732994914</v>
      </c>
      <c r="H2867" s="3">
        <f t="shared" si="178"/>
        <v>18.811247690187852</v>
      </c>
      <c r="I2867" s="3">
        <f>COUNTIF(Expirydates!$A$2:$A$233,Analysis!A2867)</f>
        <v>0</v>
      </c>
      <c r="J2867" s="20">
        <f t="shared" si="176"/>
        <v>18.811247690187852</v>
      </c>
      <c r="K2867" s="3">
        <f>COUNTIF(Expirydates!$B$2:$B$233,Analysis!A2867)</f>
        <v>0</v>
      </c>
      <c r="L2867" s="3">
        <f t="shared" si="179"/>
        <v>18.811247690187852</v>
      </c>
      <c r="M2867" s="3">
        <f>COUNTIF(Expirydates!$C$2:$C$233,Analysis!A2867)</f>
        <v>0</v>
      </c>
    </row>
    <row r="2868" spans="1:13">
      <c r="A2868" s="8">
        <v>37902</v>
      </c>
      <c r="B2868" s="3">
        <v>1477.85</v>
      </c>
      <c r="C2868" s="3">
        <v>1493.05</v>
      </c>
      <c r="D2868" s="3">
        <v>1460.6</v>
      </c>
      <c r="E2868" s="3">
        <v>1478.6</v>
      </c>
      <c r="F2868" s="3">
        <v>147781840</v>
      </c>
      <c r="G2868" s="3">
        <f t="shared" si="177"/>
        <v>18.811247690187852</v>
      </c>
      <c r="H2868" s="3">
        <f t="shared" si="178"/>
        <v>19.164843980972979</v>
      </c>
      <c r="I2868" s="3">
        <f>COUNTIF(Expirydates!$A$2:$A$233,Analysis!A2868)</f>
        <v>0</v>
      </c>
      <c r="J2868" s="20">
        <f t="shared" si="176"/>
        <v>19.164843980972979</v>
      </c>
      <c r="K2868" s="3">
        <f>COUNTIF(Expirydates!$B$2:$B$233,Analysis!A2868)</f>
        <v>0</v>
      </c>
      <c r="L2868" s="3">
        <f t="shared" si="179"/>
        <v>19.164843980972979</v>
      </c>
      <c r="M2868" s="3">
        <f>COUNTIF(Expirydates!$C$2:$C$233,Analysis!A2868)</f>
        <v>0</v>
      </c>
    </row>
    <row r="2869" spans="1:13">
      <c r="A2869" s="8">
        <v>37901</v>
      </c>
      <c r="B2869" s="3">
        <v>1478.95</v>
      </c>
      <c r="C2869" s="3">
        <v>1498.45</v>
      </c>
      <c r="D2869" s="3">
        <v>1467.75</v>
      </c>
      <c r="E2869" s="3">
        <v>1477.85</v>
      </c>
      <c r="F2869" s="3">
        <v>210467958</v>
      </c>
      <c r="G2869" s="3">
        <f t="shared" si="177"/>
        <v>19.164843980972979</v>
      </c>
      <c r="H2869" s="3">
        <f t="shared" si="178"/>
        <v>18.79863032145035</v>
      </c>
      <c r="I2869" s="3">
        <f>COUNTIF(Expirydates!$A$2:$A$233,Analysis!A2869)</f>
        <v>0</v>
      </c>
      <c r="J2869" s="20">
        <f t="shared" si="176"/>
        <v>18.79863032145035</v>
      </c>
      <c r="K2869" s="3">
        <f>COUNTIF(Expirydates!$B$2:$B$233,Analysis!A2869)</f>
        <v>0</v>
      </c>
      <c r="L2869" s="3">
        <f t="shared" si="179"/>
        <v>18.79863032145035</v>
      </c>
      <c r="M2869" s="3">
        <f>COUNTIF(Expirydates!$C$2:$C$233,Analysis!A2869)</f>
        <v>0</v>
      </c>
    </row>
    <row r="2870" spans="1:13">
      <c r="A2870" s="8">
        <v>37900</v>
      </c>
      <c r="B2870" s="3">
        <v>1449.45</v>
      </c>
      <c r="C2870" s="3">
        <v>1481.05</v>
      </c>
      <c r="D2870" s="3">
        <v>1423.75</v>
      </c>
      <c r="E2870" s="3">
        <v>1478.9</v>
      </c>
      <c r="F2870" s="3">
        <v>145928936</v>
      </c>
      <c r="G2870" s="3">
        <f t="shared" si="177"/>
        <v>18.79863032145035</v>
      </c>
      <c r="H2870" s="3">
        <f t="shared" si="178"/>
        <v>18.760969239385847</v>
      </c>
      <c r="I2870" s="3">
        <f>COUNTIF(Expirydates!$A$2:$A$233,Analysis!A2870)</f>
        <v>0</v>
      </c>
      <c r="J2870" s="20">
        <f t="shared" si="176"/>
        <v>18.760969239385847</v>
      </c>
      <c r="K2870" s="3">
        <f>COUNTIF(Expirydates!$B$2:$B$233,Analysis!A2870)</f>
        <v>0</v>
      </c>
      <c r="L2870" s="3">
        <f t="shared" si="179"/>
        <v>18.760969239385847</v>
      </c>
      <c r="M2870" s="3">
        <f>COUNTIF(Expirydates!$C$2:$C$233,Analysis!A2870)</f>
        <v>0</v>
      </c>
    </row>
    <row r="2871" spans="1:13">
      <c r="A2871" s="8">
        <v>37897</v>
      </c>
      <c r="B2871" s="3">
        <v>1420.85</v>
      </c>
      <c r="C2871" s="3">
        <v>1451.2</v>
      </c>
      <c r="D2871" s="3">
        <v>1420.85</v>
      </c>
      <c r="E2871" s="3">
        <v>1449.3</v>
      </c>
      <c r="F2871" s="3">
        <v>140535297</v>
      </c>
      <c r="G2871" s="3">
        <f t="shared" si="177"/>
        <v>18.760969239385847</v>
      </c>
      <c r="H2871" s="3">
        <f t="shared" si="178"/>
        <v>18.592522091365652</v>
      </c>
      <c r="I2871" s="3">
        <f>COUNTIF(Expirydates!$A$2:$A$233,Analysis!A2871)</f>
        <v>0</v>
      </c>
      <c r="J2871" s="20">
        <f t="shared" si="176"/>
        <v>18.592522091365652</v>
      </c>
      <c r="K2871" s="3">
        <f>COUNTIF(Expirydates!$B$2:$B$233,Analysis!A2871)</f>
        <v>0</v>
      </c>
      <c r="L2871" s="3">
        <f t="shared" si="179"/>
        <v>18.592522091365652</v>
      </c>
      <c r="M2871" s="3">
        <f>COUNTIF(Expirydates!$C$2:$C$233,Analysis!A2871)</f>
        <v>0</v>
      </c>
    </row>
    <row r="2872" spans="1:13">
      <c r="A2872" s="8">
        <v>37895</v>
      </c>
      <c r="B2872" s="3">
        <v>1416.6</v>
      </c>
      <c r="C2872" s="3">
        <v>1430.9</v>
      </c>
      <c r="D2872" s="3">
        <v>1407.95</v>
      </c>
      <c r="E2872" s="3">
        <v>1420.85</v>
      </c>
      <c r="F2872" s="3">
        <v>118748942</v>
      </c>
      <c r="G2872" s="3">
        <f t="shared" si="177"/>
        <v>18.592522091365652</v>
      </c>
      <c r="H2872" s="3">
        <f t="shared" si="178"/>
        <v>18.582480775604996</v>
      </c>
      <c r="I2872" s="3">
        <f>COUNTIF(Expirydates!$A$2:$A$233,Analysis!A2872)</f>
        <v>0</v>
      </c>
      <c r="J2872" s="20">
        <f t="shared" si="176"/>
        <v>18.582480775604996</v>
      </c>
      <c r="K2872" s="3">
        <f>COUNTIF(Expirydates!$B$2:$B$233,Analysis!A2872)</f>
        <v>0</v>
      </c>
      <c r="L2872" s="3">
        <f t="shared" si="179"/>
        <v>18.582480775604996</v>
      </c>
      <c r="M2872" s="3">
        <f>COUNTIF(Expirydates!$C$2:$C$233,Analysis!A2872)</f>
        <v>0</v>
      </c>
    </row>
    <row r="2873" spans="1:13">
      <c r="A2873" s="8">
        <v>37894</v>
      </c>
      <c r="B2873" s="3">
        <v>1400.7</v>
      </c>
      <c r="C2873" s="3">
        <v>1418.1</v>
      </c>
      <c r="D2873" s="3">
        <v>1399.8</v>
      </c>
      <c r="E2873" s="3">
        <v>1417.1</v>
      </c>
      <c r="F2873" s="3">
        <v>117562513</v>
      </c>
      <c r="G2873" s="3">
        <f t="shared" si="177"/>
        <v>18.582480775604996</v>
      </c>
      <c r="H2873" s="3">
        <f t="shared" si="178"/>
        <v>18.754697482590164</v>
      </c>
      <c r="I2873" s="3">
        <f>COUNTIF(Expirydates!$A$2:$A$233,Analysis!A2873)</f>
        <v>0</v>
      </c>
      <c r="J2873" s="20">
        <f t="shared" si="176"/>
        <v>18.754697482590164</v>
      </c>
      <c r="K2873" s="3">
        <f>COUNTIF(Expirydates!$B$2:$B$233,Analysis!A2873)</f>
        <v>0</v>
      </c>
      <c r="L2873" s="3">
        <f t="shared" si="179"/>
        <v>18.754697482590164</v>
      </c>
      <c r="M2873" s="3">
        <f>COUNTIF(Expirydates!$C$2:$C$233,Analysis!A2873)</f>
        <v>0</v>
      </c>
    </row>
    <row r="2874" spans="1:13">
      <c r="A2874" s="8">
        <v>37893</v>
      </c>
      <c r="B2874" s="3">
        <v>1386.9</v>
      </c>
      <c r="C2874" s="3">
        <v>1422.35</v>
      </c>
      <c r="D2874" s="3">
        <v>1386.1</v>
      </c>
      <c r="E2874" s="3">
        <v>1399.95</v>
      </c>
      <c r="F2874" s="3">
        <v>139656652</v>
      </c>
      <c r="G2874" s="3">
        <f t="shared" si="177"/>
        <v>18.754697482590164</v>
      </c>
      <c r="H2874" s="3">
        <f t="shared" si="178"/>
        <v>18.77250394218439</v>
      </c>
      <c r="I2874" s="3">
        <f>COUNTIF(Expirydates!$A$2:$A$233,Analysis!A2874)</f>
        <v>0</v>
      </c>
      <c r="J2874" s="20">
        <f t="shared" si="176"/>
        <v>18.77250394218439</v>
      </c>
      <c r="K2874" s="3">
        <f>COUNTIF(Expirydates!$B$2:$B$233,Analysis!A2874)</f>
        <v>0</v>
      </c>
      <c r="L2874" s="3">
        <f t="shared" si="179"/>
        <v>18.77250394218439</v>
      </c>
      <c r="M2874" s="3">
        <f>COUNTIF(Expirydates!$C$2:$C$233,Analysis!A2874)</f>
        <v>0</v>
      </c>
    </row>
    <row r="2875" spans="1:13">
      <c r="A2875" s="8">
        <v>37890</v>
      </c>
      <c r="B2875" s="3">
        <v>1357.55</v>
      </c>
      <c r="C2875" s="3">
        <v>1389.3</v>
      </c>
      <c r="D2875" s="3">
        <v>1357.35</v>
      </c>
      <c r="E2875" s="3">
        <v>1386.95</v>
      </c>
      <c r="F2875" s="3">
        <v>142165715</v>
      </c>
      <c r="G2875" s="3">
        <f t="shared" si="177"/>
        <v>18.77250394218439</v>
      </c>
      <c r="H2875" s="3">
        <f t="shared" si="178"/>
        <v>19.098300246684801</v>
      </c>
      <c r="I2875" s="3">
        <f>COUNTIF(Expirydates!$A$2:$A$233,Analysis!A2875)</f>
        <v>0</v>
      </c>
      <c r="J2875" s="20">
        <f t="shared" si="176"/>
        <v>19.098300246684801</v>
      </c>
      <c r="K2875" s="3">
        <f>COUNTIF(Expirydates!$B$2:$B$233,Analysis!A2875)</f>
        <v>1</v>
      </c>
      <c r="L2875" s="3">
        <f t="shared" si="179"/>
        <v>19.098300246684801</v>
      </c>
      <c r="M2875" s="3">
        <f>COUNTIF(Expirydates!$C$2:$C$233,Analysis!A2875)</f>
        <v>0</v>
      </c>
    </row>
    <row r="2876" spans="1:13">
      <c r="A2876" s="8">
        <v>37889</v>
      </c>
      <c r="B2876" s="3">
        <v>1371.45</v>
      </c>
      <c r="C2876" s="3">
        <v>1377.25</v>
      </c>
      <c r="D2876" s="3">
        <v>1352.8</v>
      </c>
      <c r="E2876" s="3">
        <v>1357.2</v>
      </c>
      <c r="F2876" s="3">
        <v>196918451</v>
      </c>
      <c r="G2876" s="3">
        <f t="shared" si="177"/>
        <v>19.098300246684801</v>
      </c>
      <c r="H2876" s="3">
        <f t="shared" si="178"/>
        <v>18.738376333208517</v>
      </c>
      <c r="I2876" s="3">
        <f>COUNTIF(Expirydates!$A$2:$A$233,Analysis!A2876)</f>
        <v>1</v>
      </c>
      <c r="J2876" s="20">
        <f t="shared" si="176"/>
        <v>18.738376333208517</v>
      </c>
      <c r="K2876" s="3">
        <f>COUNTIF(Expirydates!$B$2:$B$233,Analysis!A2876)</f>
        <v>0</v>
      </c>
      <c r="L2876" s="3">
        <f t="shared" si="179"/>
        <v>18.738376333208517</v>
      </c>
      <c r="M2876" s="3">
        <f>COUNTIF(Expirydates!$C$2:$C$233,Analysis!A2876)</f>
        <v>0</v>
      </c>
    </row>
    <row r="2877" spans="1:13">
      <c r="A2877" s="8">
        <v>37888</v>
      </c>
      <c r="B2877" s="3">
        <v>1324.85</v>
      </c>
      <c r="C2877" s="3">
        <v>1373.9</v>
      </c>
      <c r="D2877" s="3">
        <v>1322.65</v>
      </c>
      <c r="E2877" s="3">
        <v>1372.05</v>
      </c>
      <c r="F2877" s="3">
        <v>137395795</v>
      </c>
      <c r="G2877" s="3">
        <f t="shared" si="177"/>
        <v>18.738376333208517</v>
      </c>
      <c r="H2877" s="3">
        <f t="shared" si="178"/>
        <v>18.591977104348764</v>
      </c>
      <c r="I2877" s="3">
        <f>COUNTIF(Expirydates!$A$2:$A$233,Analysis!A2877)</f>
        <v>0</v>
      </c>
      <c r="J2877" s="20">
        <f t="shared" si="176"/>
        <v>18.591977104348764</v>
      </c>
      <c r="K2877" s="3">
        <f>COUNTIF(Expirydates!$B$2:$B$233,Analysis!A2877)</f>
        <v>0</v>
      </c>
      <c r="L2877" s="3">
        <f t="shared" si="179"/>
        <v>18.591977104348764</v>
      </c>
      <c r="M2877" s="3">
        <f>COUNTIF(Expirydates!$C$2:$C$233,Analysis!A2877)</f>
        <v>0</v>
      </c>
    </row>
    <row r="2878" spans="1:13">
      <c r="A2878" s="8">
        <v>37887</v>
      </c>
      <c r="B2878" s="3">
        <v>1302.8499999999999</v>
      </c>
      <c r="C2878" s="3">
        <v>1333.7</v>
      </c>
      <c r="D2878" s="3">
        <v>1290.55</v>
      </c>
      <c r="E2878" s="3">
        <v>1328.2</v>
      </c>
      <c r="F2878" s="3">
        <v>118684243</v>
      </c>
      <c r="G2878" s="3">
        <f t="shared" si="177"/>
        <v>18.591977104348764</v>
      </c>
      <c r="H2878" s="3">
        <f t="shared" si="178"/>
        <v>18.557396957147581</v>
      </c>
      <c r="I2878" s="3">
        <f>COUNTIF(Expirydates!$A$2:$A$233,Analysis!A2878)</f>
        <v>0</v>
      </c>
      <c r="J2878" s="20">
        <f t="shared" si="176"/>
        <v>18.557396957147581</v>
      </c>
      <c r="K2878" s="3">
        <f>COUNTIF(Expirydates!$B$2:$B$233,Analysis!A2878)</f>
        <v>0</v>
      </c>
      <c r="L2878" s="3">
        <f t="shared" si="179"/>
        <v>18.557396957147581</v>
      </c>
      <c r="M2878" s="3">
        <f>COUNTIF(Expirydates!$C$2:$C$233,Analysis!A2878)</f>
        <v>0</v>
      </c>
    </row>
    <row r="2879" spans="1:13">
      <c r="A2879" s="8">
        <v>37886</v>
      </c>
      <c r="B2879" s="3">
        <v>1319.25</v>
      </c>
      <c r="C2879" s="3">
        <v>1333.55</v>
      </c>
      <c r="D2879" s="3">
        <v>1300.25</v>
      </c>
      <c r="E2879" s="3">
        <v>1302.9000000000001</v>
      </c>
      <c r="F2879" s="3">
        <v>114650274</v>
      </c>
      <c r="G2879" s="3">
        <f t="shared" si="177"/>
        <v>18.557396957147581</v>
      </c>
      <c r="H2879" s="3">
        <f t="shared" si="178"/>
        <v>18.841116641801612</v>
      </c>
      <c r="I2879" s="3">
        <f>COUNTIF(Expirydates!$A$2:$A$233,Analysis!A2879)</f>
        <v>0</v>
      </c>
      <c r="J2879" s="20">
        <f t="shared" si="176"/>
        <v>18.841116641801612</v>
      </c>
      <c r="K2879" s="3">
        <f>COUNTIF(Expirydates!$B$2:$B$233,Analysis!A2879)</f>
        <v>0</v>
      </c>
      <c r="L2879" s="3">
        <f t="shared" si="179"/>
        <v>18.841116641801612</v>
      </c>
      <c r="M2879" s="3">
        <f>COUNTIF(Expirydates!$C$2:$C$233,Analysis!A2879)</f>
        <v>0</v>
      </c>
    </row>
    <row r="2880" spans="1:13">
      <c r="A2880" s="8">
        <v>37883</v>
      </c>
      <c r="B2880" s="3">
        <v>1303.2</v>
      </c>
      <c r="C2880" s="3">
        <v>1331.05</v>
      </c>
      <c r="D2880" s="3">
        <v>1285.25</v>
      </c>
      <c r="E2880" s="3">
        <v>1322.15</v>
      </c>
      <c r="F2880" s="3">
        <v>152262512</v>
      </c>
      <c r="G2880" s="3">
        <f t="shared" si="177"/>
        <v>18.841116641801612</v>
      </c>
      <c r="H2880" s="3">
        <f t="shared" si="178"/>
        <v>18.776699727796309</v>
      </c>
      <c r="I2880" s="3">
        <f>COUNTIF(Expirydates!$A$2:$A$233,Analysis!A2880)</f>
        <v>0</v>
      </c>
      <c r="J2880" s="20">
        <f t="shared" si="176"/>
        <v>18.776699727796309</v>
      </c>
      <c r="K2880" s="3">
        <f>COUNTIF(Expirydates!$B$2:$B$233,Analysis!A2880)</f>
        <v>0</v>
      </c>
      <c r="L2880" s="3">
        <f t="shared" si="179"/>
        <v>18.776699727796309</v>
      </c>
      <c r="M2880" s="3">
        <f>COUNTIF(Expirydates!$C$2:$C$233,Analysis!A2880)</f>
        <v>0</v>
      </c>
    </row>
    <row r="2881" spans="1:13">
      <c r="A2881" s="8">
        <v>37882</v>
      </c>
      <c r="B2881" s="3">
        <v>1341.45</v>
      </c>
      <c r="C2881" s="3">
        <v>1342.6</v>
      </c>
      <c r="D2881" s="3">
        <v>1299.25</v>
      </c>
      <c r="E2881" s="3">
        <v>1302.3499999999999</v>
      </c>
      <c r="F2881" s="3">
        <v>142763465</v>
      </c>
      <c r="G2881" s="3">
        <f t="shared" si="177"/>
        <v>18.776699727796309</v>
      </c>
      <c r="H2881" s="3">
        <f t="shared" si="178"/>
        <v>18.92357367292794</v>
      </c>
      <c r="I2881" s="3">
        <f>COUNTIF(Expirydates!$A$2:$A$233,Analysis!A2881)</f>
        <v>0</v>
      </c>
      <c r="J2881" s="20">
        <f t="shared" si="176"/>
        <v>18.92357367292794</v>
      </c>
      <c r="K2881" s="3">
        <f>COUNTIF(Expirydates!$B$2:$B$233,Analysis!A2881)</f>
        <v>0</v>
      </c>
      <c r="L2881" s="3">
        <f t="shared" si="179"/>
        <v>18.92357367292794</v>
      </c>
      <c r="M2881" s="3">
        <f>COUNTIF(Expirydates!$C$2:$C$233,Analysis!A2881)</f>
        <v>1</v>
      </c>
    </row>
    <row r="2882" spans="1:13">
      <c r="A2882" s="8">
        <v>37881</v>
      </c>
      <c r="B2882" s="3">
        <v>1357.95</v>
      </c>
      <c r="C2882" s="3">
        <v>1377.45</v>
      </c>
      <c r="D2882" s="3">
        <v>1332.2</v>
      </c>
      <c r="E2882" s="3">
        <v>1341.6</v>
      </c>
      <c r="F2882" s="3">
        <v>165349781</v>
      </c>
      <c r="G2882" s="3">
        <f t="shared" si="177"/>
        <v>18.92357367292794</v>
      </c>
      <c r="H2882" s="3">
        <f t="shared" si="178"/>
        <v>19.086410930161833</v>
      </c>
      <c r="I2882" s="3">
        <f>COUNTIF(Expirydates!$A$2:$A$233,Analysis!A2882)</f>
        <v>0</v>
      </c>
      <c r="J2882" s="20">
        <f t="shared" ref="J2882:J2945" si="180">H2882</f>
        <v>19.086410930161833</v>
      </c>
      <c r="K2882" s="3">
        <f>COUNTIF(Expirydates!$B$2:$B$233,Analysis!A2882)</f>
        <v>0</v>
      </c>
      <c r="L2882" s="3">
        <f t="shared" si="179"/>
        <v>19.086410930161833</v>
      </c>
      <c r="M2882" s="3">
        <f>COUNTIF(Expirydates!$C$2:$C$233,Analysis!A2882)</f>
        <v>0</v>
      </c>
    </row>
    <row r="2883" spans="1:13">
      <c r="A2883" s="8">
        <v>37880</v>
      </c>
      <c r="B2883" s="3">
        <v>1330.15</v>
      </c>
      <c r="C2883" s="3">
        <v>1362.1</v>
      </c>
      <c r="D2883" s="3">
        <v>1299.5</v>
      </c>
      <c r="E2883" s="3">
        <v>1357.95</v>
      </c>
      <c r="F2883" s="3">
        <v>194591088</v>
      </c>
      <c r="G2883" s="3">
        <f t="shared" ref="G2882:H2946" si="181">LN(F2883)</f>
        <v>19.086410930161833</v>
      </c>
      <c r="H2883" s="3">
        <f t="shared" ref="H2883:H2946" si="182">LN(F2884)</f>
        <v>18.7873727640415</v>
      </c>
      <c r="I2883" s="3">
        <f>COUNTIF(Expirydates!$A$2:$A$233,Analysis!A2883)</f>
        <v>0</v>
      </c>
      <c r="J2883" s="20">
        <f t="shared" si="180"/>
        <v>18.7873727640415</v>
      </c>
      <c r="K2883" s="3">
        <f>COUNTIF(Expirydates!$B$2:$B$233,Analysis!A2883)</f>
        <v>0</v>
      </c>
      <c r="L2883" s="3">
        <f t="shared" ref="L2883:L2946" si="183">H2883</f>
        <v>18.7873727640415</v>
      </c>
      <c r="M2883" s="3">
        <f>COUNTIF(Expirydates!$C$2:$C$233,Analysis!A2883)</f>
        <v>0</v>
      </c>
    </row>
    <row r="2884" spans="1:13">
      <c r="A2884" s="8">
        <v>37879</v>
      </c>
      <c r="B2884" s="3">
        <v>1371.75</v>
      </c>
      <c r="C2884" s="3">
        <v>1371.85</v>
      </c>
      <c r="D2884" s="3">
        <v>1322.65</v>
      </c>
      <c r="E2884" s="3">
        <v>1329.25</v>
      </c>
      <c r="F2884" s="3">
        <v>144295345</v>
      </c>
      <c r="G2884" s="3">
        <f t="shared" si="181"/>
        <v>18.7873727640415</v>
      </c>
      <c r="H2884" s="3">
        <f t="shared" si="182"/>
        <v>18.770887887692549</v>
      </c>
      <c r="I2884" s="3">
        <f>COUNTIF(Expirydates!$A$2:$A$233,Analysis!A2884)</f>
        <v>0</v>
      </c>
      <c r="J2884" s="20">
        <f t="shared" si="180"/>
        <v>18.770887887692549</v>
      </c>
      <c r="K2884" s="3">
        <f>COUNTIF(Expirydates!$B$2:$B$233,Analysis!A2884)</f>
        <v>0</v>
      </c>
      <c r="L2884" s="3">
        <f t="shared" si="183"/>
        <v>18.770887887692549</v>
      </c>
      <c r="M2884" s="3">
        <f>COUNTIF(Expirydates!$C$2:$C$233,Analysis!A2884)</f>
        <v>0</v>
      </c>
    </row>
    <row r="2885" spans="1:13">
      <c r="A2885" s="8">
        <v>37876</v>
      </c>
      <c r="B2885" s="3">
        <v>1405.55</v>
      </c>
      <c r="C2885" s="3">
        <v>1415.65</v>
      </c>
      <c r="D2885" s="3">
        <v>1367.15</v>
      </c>
      <c r="E2885" s="3">
        <v>1372.1</v>
      </c>
      <c r="F2885" s="3">
        <v>141936153</v>
      </c>
      <c r="G2885" s="3">
        <f t="shared" si="181"/>
        <v>18.770887887692549</v>
      </c>
      <c r="H2885" s="3">
        <f t="shared" si="182"/>
        <v>18.853645629816441</v>
      </c>
      <c r="I2885" s="3">
        <f>COUNTIF(Expirydates!$A$2:$A$233,Analysis!A2885)</f>
        <v>0</v>
      </c>
      <c r="J2885" s="20">
        <f t="shared" si="180"/>
        <v>18.853645629816441</v>
      </c>
      <c r="K2885" s="3">
        <f>COUNTIF(Expirydates!$B$2:$B$233,Analysis!A2885)</f>
        <v>0</v>
      </c>
      <c r="L2885" s="3">
        <f t="shared" si="183"/>
        <v>18.853645629816441</v>
      </c>
      <c r="M2885" s="3">
        <f>COUNTIF(Expirydates!$C$2:$C$233,Analysis!A2885)</f>
        <v>0</v>
      </c>
    </row>
    <row r="2886" spans="1:13">
      <c r="A2886" s="8">
        <v>37875</v>
      </c>
      <c r="B2886" s="3">
        <v>1409.65</v>
      </c>
      <c r="C2886" s="3">
        <v>1422.4</v>
      </c>
      <c r="D2886" s="3">
        <v>1399.6</v>
      </c>
      <c r="E2886" s="3">
        <v>1403.15</v>
      </c>
      <c r="F2886" s="3">
        <v>154182208</v>
      </c>
      <c r="G2886" s="3">
        <f t="shared" si="181"/>
        <v>18.853645629816441</v>
      </c>
      <c r="H2886" s="3">
        <f t="shared" si="182"/>
        <v>19.031403460624624</v>
      </c>
      <c r="I2886" s="3">
        <f>COUNTIF(Expirydates!$A$2:$A$233,Analysis!A2886)</f>
        <v>0</v>
      </c>
      <c r="J2886" s="20">
        <f t="shared" si="180"/>
        <v>19.031403460624624</v>
      </c>
      <c r="K2886" s="3">
        <f>COUNTIF(Expirydates!$B$2:$B$233,Analysis!A2886)</f>
        <v>0</v>
      </c>
      <c r="L2886" s="3">
        <f t="shared" si="183"/>
        <v>19.031403460624624</v>
      </c>
      <c r="M2886" s="3">
        <f>COUNTIF(Expirydates!$C$2:$C$233,Analysis!A2886)</f>
        <v>0</v>
      </c>
    </row>
    <row r="2887" spans="1:13">
      <c r="A2887" s="8">
        <v>37874</v>
      </c>
      <c r="B2887" s="3">
        <v>1407</v>
      </c>
      <c r="C2887" s="3">
        <v>1414.1</v>
      </c>
      <c r="D2887" s="3">
        <v>1389.65</v>
      </c>
      <c r="E2887" s="3">
        <v>1409.55</v>
      </c>
      <c r="F2887" s="3">
        <v>184176199</v>
      </c>
      <c r="G2887" s="3">
        <f t="shared" si="181"/>
        <v>19.031403460624624</v>
      </c>
      <c r="H2887" s="3">
        <f t="shared" si="182"/>
        <v>18.699402893410159</v>
      </c>
      <c r="I2887" s="3">
        <f>COUNTIF(Expirydates!$A$2:$A$233,Analysis!A2887)</f>
        <v>0</v>
      </c>
      <c r="J2887" s="20">
        <f t="shared" si="180"/>
        <v>18.699402893410159</v>
      </c>
      <c r="K2887" s="3">
        <f>COUNTIF(Expirydates!$B$2:$B$233,Analysis!A2887)</f>
        <v>0</v>
      </c>
      <c r="L2887" s="3">
        <f t="shared" si="183"/>
        <v>18.699402893410159</v>
      </c>
      <c r="M2887" s="3">
        <f>COUNTIF(Expirydates!$C$2:$C$233,Analysis!A2887)</f>
        <v>0</v>
      </c>
    </row>
    <row r="2888" spans="1:13">
      <c r="A2888" s="8">
        <v>37873</v>
      </c>
      <c r="B2888" s="3">
        <v>1417.8</v>
      </c>
      <c r="C2888" s="3">
        <v>1430.7</v>
      </c>
      <c r="D2888" s="3">
        <v>1397.65</v>
      </c>
      <c r="E2888" s="3">
        <v>1407.05</v>
      </c>
      <c r="F2888" s="3">
        <v>132144013</v>
      </c>
      <c r="G2888" s="3">
        <f t="shared" si="181"/>
        <v>18.699402893410159</v>
      </c>
      <c r="H2888" s="3">
        <f t="shared" si="182"/>
        <v>18.506989358228783</v>
      </c>
      <c r="I2888" s="3">
        <f>COUNTIF(Expirydates!$A$2:$A$233,Analysis!A2888)</f>
        <v>0</v>
      </c>
      <c r="J2888" s="20">
        <f t="shared" si="180"/>
        <v>18.506989358228783</v>
      </c>
      <c r="K2888" s="3">
        <f>COUNTIF(Expirydates!$B$2:$B$233,Analysis!A2888)</f>
        <v>0</v>
      </c>
      <c r="L2888" s="3">
        <f t="shared" si="183"/>
        <v>18.506989358228783</v>
      </c>
      <c r="M2888" s="3">
        <f>COUNTIF(Expirydates!$C$2:$C$233,Analysis!A2888)</f>
        <v>0</v>
      </c>
    </row>
    <row r="2889" spans="1:13">
      <c r="A2889" s="8">
        <v>37872</v>
      </c>
      <c r="B2889" s="3">
        <v>1398.4</v>
      </c>
      <c r="C2889" s="3">
        <v>1420.25</v>
      </c>
      <c r="D2889" s="3">
        <v>1398.35</v>
      </c>
      <c r="E2889" s="3">
        <v>1417.35</v>
      </c>
      <c r="F2889" s="3">
        <v>109014271</v>
      </c>
      <c r="G2889" s="3">
        <f t="shared" si="181"/>
        <v>18.506989358228783</v>
      </c>
      <c r="H2889" s="3">
        <f t="shared" si="182"/>
        <v>18.756273193674556</v>
      </c>
      <c r="I2889" s="3">
        <f>COUNTIF(Expirydates!$A$2:$A$233,Analysis!A2889)</f>
        <v>0</v>
      </c>
      <c r="J2889" s="20">
        <f t="shared" si="180"/>
        <v>18.756273193674556</v>
      </c>
      <c r="K2889" s="3">
        <f>COUNTIF(Expirydates!$B$2:$B$233,Analysis!A2889)</f>
        <v>0</v>
      </c>
      <c r="L2889" s="3">
        <f t="shared" si="183"/>
        <v>18.756273193674556</v>
      </c>
      <c r="M2889" s="3">
        <f>COUNTIF(Expirydates!$C$2:$C$233,Analysis!A2889)</f>
        <v>0</v>
      </c>
    </row>
    <row r="2890" spans="1:13">
      <c r="A2890" s="8">
        <v>37869</v>
      </c>
      <c r="B2890" s="3">
        <v>1373</v>
      </c>
      <c r="C2890" s="3">
        <v>1400.9</v>
      </c>
      <c r="D2890" s="3">
        <v>1372.75</v>
      </c>
      <c r="E2890" s="3">
        <v>1398.4</v>
      </c>
      <c r="F2890" s="3">
        <v>139876884</v>
      </c>
      <c r="G2890" s="3">
        <f t="shared" si="181"/>
        <v>18.756273193674556</v>
      </c>
      <c r="H2890" s="3">
        <f t="shared" si="182"/>
        <v>18.959450200579155</v>
      </c>
      <c r="I2890" s="3">
        <f>COUNTIF(Expirydates!$A$2:$A$233,Analysis!A2890)</f>
        <v>0</v>
      </c>
      <c r="J2890" s="20">
        <f t="shared" si="180"/>
        <v>18.959450200579155</v>
      </c>
      <c r="K2890" s="3">
        <f>COUNTIF(Expirydates!$B$2:$B$233,Analysis!A2890)</f>
        <v>0</v>
      </c>
      <c r="L2890" s="3">
        <f t="shared" si="183"/>
        <v>18.959450200579155</v>
      </c>
      <c r="M2890" s="3">
        <f>COUNTIF(Expirydates!$C$2:$C$233,Analysis!A2890)</f>
        <v>0</v>
      </c>
    </row>
    <row r="2891" spans="1:13">
      <c r="A2891" s="8">
        <v>37868</v>
      </c>
      <c r="B2891" s="3">
        <v>1358.9</v>
      </c>
      <c r="C2891" s="3">
        <v>1382.6</v>
      </c>
      <c r="D2891" s="3">
        <v>1355.8</v>
      </c>
      <c r="E2891" s="3">
        <v>1372.7</v>
      </c>
      <c r="F2891" s="3">
        <v>171389654</v>
      </c>
      <c r="G2891" s="3">
        <f t="shared" si="181"/>
        <v>18.959450200579155</v>
      </c>
      <c r="H2891" s="3">
        <f t="shared" si="182"/>
        <v>18.947111403322729</v>
      </c>
      <c r="I2891" s="3">
        <f>COUNTIF(Expirydates!$A$2:$A$233,Analysis!A2891)</f>
        <v>0</v>
      </c>
      <c r="J2891" s="20">
        <f t="shared" si="180"/>
        <v>18.947111403322729</v>
      </c>
      <c r="K2891" s="3">
        <f>COUNTIF(Expirydates!$B$2:$B$233,Analysis!A2891)</f>
        <v>0</v>
      </c>
      <c r="L2891" s="3">
        <f t="shared" si="183"/>
        <v>18.947111403322729</v>
      </c>
      <c r="M2891" s="3">
        <f>COUNTIF(Expirydates!$C$2:$C$233,Analysis!A2891)</f>
        <v>0</v>
      </c>
    </row>
    <row r="2892" spans="1:13">
      <c r="A2892" s="8">
        <v>37867</v>
      </c>
      <c r="B2892" s="3">
        <v>1387.2</v>
      </c>
      <c r="C2892" s="3">
        <v>1394.95</v>
      </c>
      <c r="D2892" s="3">
        <v>1353.6</v>
      </c>
      <c r="E2892" s="3">
        <v>1359.35</v>
      </c>
      <c r="F2892" s="3">
        <v>169287905</v>
      </c>
      <c r="G2892" s="3">
        <f t="shared" si="181"/>
        <v>18.947111403322729</v>
      </c>
      <c r="H2892" s="3">
        <f t="shared" si="182"/>
        <v>18.681891728263263</v>
      </c>
      <c r="I2892" s="3">
        <f>COUNTIF(Expirydates!$A$2:$A$233,Analysis!A2892)</f>
        <v>0</v>
      </c>
      <c r="J2892" s="20">
        <f t="shared" si="180"/>
        <v>18.681891728263263</v>
      </c>
      <c r="K2892" s="3">
        <f>COUNTIF(Expirydates!$B$2:$B$233,Analysis!A2892)</f>
        <v>0</v>
      </c>
      <c r="L2892" s="3">
        <f t="shared" si="183"/>
        <v>18.681891728263263</v>
      </c>
      <c r="M2892" s="3">
        <f>COUNTIF(Expirydates!$C$2:$C$233,Analysis!A2892)</f>
        <v>0</v>
      </c>
    </row>
    <row r="2893" spans="1:13">
      <c r="A2893" s="8">
        <v>37866</v>
      </c>
      <c r="B2893" s="3">
        <v>1375.95</v>
      </c>
      <c r="C2893" s="3">
        <v>1388.95</v>
      </c>
      <c r="D2893" s="3">
        <v>1366.9</v>
      </c>
      <c r="E2893" s="3">
        <v>1385.45</v>
      </c>
      <c r="F2893" s="3">
        <v>129850160</v>
      </c>
      <c r="G2893" s="3">
        <f t="shared" si="181"/>
        <v>18.681891728263263</v>
      </c>
      <c r="H2893" s="3">
        <f t="shared" si="182"/>
        <v>18.607053367417397</v>
      </c>
      <c r="I2893" s="3">
        <f>COUNTIF(Expirydates!$A$2:$A$233,Analysis!A2893)</f>
        <v>0</v>
      </c>
      <c r="J2893" s="20">
        <f t="shared" si="180"/>
        <v>18.607053367417397</v>
      </c>
      <c r="K2893" s="3">
        <f>COUNTIF(Expirydates!$B$2:$B$233,Analysis!A2893)</f>
        <v>0</v>
      </c>
      <c r="L2893" s="3">
        <f t="shared" si="183"/>
        <v>18.607053367417397</v>
      </c>
      <c r="M2893" s="3">
        <f>COUNTIF(Expirydates!$C$2:$C$233,Analysis!A2893)</f>
        <v>0</v>
      </c>
    </row>
    <row r="2894" spans="1:13">
      <c r="A2894" s="8">
        <v>37865</v>
      </c>
      <c r="B2894" s="3">
        <v>1356.7</v>
      </c>
      <c r="C2894" s="3">
        <v>1379.4</v>
      </c>
      <c r="D2894" s="3">
        <v>1356.65</v>
      </c>
      <c r="E2894" s="3">
        <v>1375.95</v>
      </c>
      <c r="F2894" s="3">
        <v>120487114</v>
      </c>
      <c r="G2894" s="3">
        <f t="shared" si="181"/>
        <v>18.607053367417397</v>
      </c>
      <c r="H2894" s="3">
        <f t="shared" si="182"/>
        <v>19.050994993362181</v>
      </c>
      <c r="I2894" s="3">
        <f>COUNTIF(Expirydates!$A$2:$A$233,Analysis!A2894)</f>
        <v>0</v>
      </c>
      <c r="J2894" s="20">
        <f t="shared" si="180"/>
        <v>19.050994993362181</v>
      </c>
      <c r="K2894" s="3">
        <f>COUNTIF(Expirydates!$B$2:$B$233,Analysis!A2894)</f>
        <v>0</v>
      </c>
      <c r="L2894" s="3">
        <f t="shared" si="183"/>
        <v>19.050994993362181</v>
      </c>
      <c r="M2894" s="3">
        <f>COUNTIF(Expirydates!$C$2:$C$233,Analysis!A2894)</f>
        <v>0</v>
      </c>
    </row>
    <row r="2895" spans="1:13">
      <c r="A2895" s="8">
        <v>37862</v>
      </c>
      <c r="B2895" s="3">
        <v>1341.2</v>
      </c>
      <c r="C2895" s="3">
        <v>1365.8</v>
      </c>
      <c r="D2895" s="3">
        <v>1340.8</v>
      </c>
      <c r="E2895" s="3">
        <v>1356.55</v>
      </c>
      <c r="F2895" s="3">
        <v>187820071</v>
      </c>
      <c r="G2895" s="3">
        <f t="shared" si="181"/>
        <v>19.050994993362181</v>
      </c>
      <c r="H2895" s="3">
        <f t="shared" si="182"/>
        <v>18.807022045513403</v>
      </c>
      <c r="I2895" s="3">
        <f>COUNTIF(Expirydates!$A$2:$A$233,Analysis!A2895)</f>
        <v>0</v>
      </c>
      <c r="J2895" s="20">
        <f t="shared" si="180"/>
        <v>18.807022045513403</v>
      </c>
      <c r="K2895" s="3">
        <f>COUNTIF(Expirydates!$B$2:$B$233,Analysis!A2895)</f>
        <v>1</v>
      </c>
      <c r="L2895" s="3">
        <f t="shared" si="183"/>
        <v>18.807022045513403</v>
      </c>
      <c r="M2895" s="3">
        <f>COUNTIF(Expirydates!$C$2:$C$233,Analysis!A2895)</f>
        <v>0</v>
      </c>
    </row>
    <row r="2896" spans="1:13">
      <c r="A2896" s="8">
        <v>37861</v>
      </c>
      <c r="B2896" s="3">
        <v>1340.2</v>
      </c>
      <c r="C2896" s="3">
        <v>1349</v>
      </c>
      <c r="D2896" s="3">
        <v>1328.35</v>
      </c>
      <c r="E2896" s="3">
        <v>1341.05</v>
      </c>
      <c r="F2896" s="3">
        <v>147158684</v>
      </c>
      <c r="G2896" s="3">
        <f t="shared" si="181"/>
        <v>18.807022045513403</v>
      </c>
      <c r="H2896" s="3">
        <f t="shared" si="182"/>
        <v>19.042181111220923</v>
      </c>
      <c r="I2896" s="3">
        <f>COUNTIF(Expirydates!$A$2:$A$233,Analysis!A2896)</f>
        <v>1</v>
      </c>
      <c r="J2896" s="20">
        <f t="shared" si="180"/>
        <v>19.042181111220923</v>
      </c>
      <c r="K2896" s="3">
        <f>COUNTIF(Expirydates!$B$2:$B$233,Analysis!A2896)</f>
        <v>0</v>
      </c>
      <c r="L2896" s="3">
        <f t="shared" si="183"/>
        <v>19.042181111220923</v>
      </c>
      <c r="M2896" s="3">
        <f>COUNTIF(Expirydates!$C$2:$C$233,Analysis!A2896)</f>
        <v>0</v>
      </c>
    </row>
    <row r="2897" spans="1:13">
      <c r="A2897" s="8">
        <v>37860</v>
      </c>
      <c r="B2897" s="3">
        <v>1318.75</v>
      </c>
      <c r="C2897" s="3">
        <v>1346.3</v>
      </c>
      <c r="D2897" s="3">
        <v>1318.75</v>
      </c>
      <c r="E2897" s="3">
        <v>1340.3</v>
      </c>
      <c r="F2897" s="3">
        <v>186171921</v>
      </c>
      <c r="G2897" s="3">
        <f t="shared" si="181"/>
        <v>19.042181111220923</v>
      </c>
      <c r="H2897" s="3">
        <f t="shared" si="182"/>
        <v>19.128935995681864</v>
      </c>
      <c r="I2897" s="3">
        <f>COUNTIF(Expirydates!$A$2:$A$233,Analysis!A2897)</f>
        <v>0</v>
      </c>
      <c r="J2897" s="20">
        <f t="shared" si="180"/>
        <v>19.128935995681864</v>
      </c>
      <c r="K2897" s="3">
        <f>COUNTIF(Expirydates!$B$2:$B$233,Analysis!A2897)</f>
        <v>0</v>
      </c>
      <c r="L2897" s="3">
        <f t="shared" si="183"/>
        <v>19.128935995681864</v>
      </c>
      <c r="M2897" s="3">
        <f>COUNTIF(Expirydates!$C$2:$C$233,Analysis!A2897)</f>
        <v>0</v>
      </c>
    </row>
    <row r="2898" spans="1:13">
      <c r="A2898" s="8">
        <v>37859</v>
      </c>
      <c r="B2898" s="3">
        <v>1270.2</v>
      </c>
      <c r="C2898" s="3">
        <v>1322.95</v>
      </c>
      <c r="D2898" s="3">
        <v>1269.5</v>
      </c>
      <c r="E2898" s="3">
        <v>1318.2</v>
      </c>
      <c r="F2898" s="3">
        <v>203044555</v>
      </c>
      <c r="G2898" s="3">
        <f t="shared" si="181"/>
        <v>19.128935995681864</v>
      </c>
      <c r="H2898" s="3">
        <f t="shared" si="182"/>
        <v>19.058287830486179</v>
      </c>
      <c r="I2898" s="3">
        <f>COUNTIF(Expirydates!$A$2:$A$233,Analysis!A2898)</f>
        <v>0</v>
      </c>
      <c r="J2898" s="20">
        <f t="shared" si="180"/>
        <v>19.058287830486179</v>
      </c>
      <c r="K2898" s="3">
        <f>COUNTIF(Expirydates!$B$2:$B$233,Analysis!A2898)</f>
        <v>0</v>
      </c>
      <c r="L2898" s="3">
        <f t="shared" si="183"/>
        <v>19.058287830486179</v>
      </c>
      <c r="M2898" s="3">
        <f>COUNTIF(Expirydates!$C$2:$C$233,Analysis!A2898)</f>
        <v>0</v>
      </c>
    </row>
    <row r="2899" spans="1:13">
      <c r="A2899" s="8">
        <v>37858</v>
      </c>
      <c r="B2899" s="3">
        <v>1311.95</v>
      </c>
      <c r="C2899" s="3">
        <v>1332.55</v>
      </c>
      <c r="D2899" s="3">
        <v>1245.8499999999999</v>
      </c>
      <c r="E2899" s="3">
        <v>1271.0999999999999</v>
      </c>
      <c r="F2899" s="3">
        <v>189194819</v>
      </c>
      <c r="G2899" s="3">
        <f t="shared" si="181"/>
        <v>19.058287830486179</v>
      </c>
      <c r="H2899" s="3">
        <f t="shared" si="182"/>
        <v>18.974638360297515</v>
      </c>
      <c r="I2899" s="3">
        <f>COUNTIF(Expirydates!$A$2:$A$233,Analysis!A2899)</f>
        <v>0</v>
      </c>
      <c r="J2899" s="20">
        <f t="shared" si="180"/>
        <v>18.974638360297515</v>
      </c>
      <c r="K2899" s="3">
        <f>COUNTIF(Expirydates!$B$2:$B$233,Analysis!A2899)</f>
        <v>0</v>
      </c>
      <c r="L2899" s="3">
        <f t="shared" si="183"/>
        <v>18.974638360297515</v>
      </c>
      <c r="M2899" s="3">
        <f>COUNTIF(Expirydates!$C$2:$C$233,Analysis!A2899)</f>
        <v>0</v>
      </c>
    </row>
    <row r="2900" spans="1:13">
      <c r="A2900" s="8">
        <v>37855</v>
      </c>
      <c r="B2900" s="3">
        <v>1301.5</v>
      </c>
      <c r="C2900" s="3">
        <v>1319.45</v>
      </c>
      <c r="D2900" s="3">
        <v>1298.8</v>
      </c>
      <c r="E2900" s="3">
        <v>1311.15</v>
      </c>
      <c r="F2900" s="3">
        <v>174012616</v>
      </c>
      <c r="G2900" s="3">
        <f t="shared" si="181"/>
        <v>18.974638360297515</v>
      </c>
      <c r="H2900" s="3">
        <f t="shared" si="182"/>
        <v>18.812414243579422</v>
      </c>
      <c r="I2900" s="3">
        <f>COUNTIF(Expirydates!$A$2:$A$233,Analysis!A2900)</f>
        <v>0</v>
      </c>
      <c r="J2900" s="20">
        <f t="shared" si="180"/>
        <v>18.812414243579422</v>
      </c>
      <c r="K2900" s="3">
        <f>COUNTIF(Expirydates!$B$2:$B$233,Analysis!A2900)</f>
        <v>0</v>
      </c>
      <c r="L2900" s="3">
        <f t="shared" si="183"/>
        <v>18.812414243579422</v>
      </c>
      <c r="M2900" s="3">
        <f>COUNTIF(Expirydates!$C$2:$C$233,Analysis!A2900)</f>
        <v>0</v>
      </c>
    </row>
    <row r="2901" spans="1:13">
      <c r="A2901" s="8">
        <v>37854</v>
      </c>
      <c r="B2901" s="3">
        <v>1288.2</v>
      </c>
      <c r="C2901" s="3">
        <v>1304.1500000000001</v>
      </c>
      <c r="D2901" s="3">
        <v>1287</v>
      </c>
      <c r="E2901" s="3">
        <v>1300.95</v>
      </c>
      <c r="F2901" s="3">
        <v>147954336</v>
      </c>
      <c r="G2901" s="3">
        <f t="shared" si="181"/>
        <v>18.812414243579422</v>
      </c>
      <c r="H2901" s="3">
        <f t="shared" si="182"/>
        <v>19.005152587566602</v>
      </c>
      <c r="I2901" s="3">
        <f>COUNTIF(Expirydates!$A$2:$A$233,Analysis!A2901)</f>
        <v>0</v>
      </c>
      <c r="J2901" s="20">
        <f t="shared" si="180"/>
        <v>19.005152587566602</v>
      </c>
      <c r="K2901" s="3">
        <f>COUNTIF(Expirydates!$B$2:$B$233,Analysis!A2901)</f>
        <v>0</v>
      </c>
      <c r="L2901" s="3">
        <f t="shared" si="183"/>
        <v>19.005152587566602</v>
      </c>
      <c r="M2901" s="3">
        <f>COUNTIF(Expirydates!$C$2:$C$233,Analysis!A2901)</f>
        <v>1</v>
      </c>
    </row>
    <row r="2902" spans="1:13">
      <c r="A2902" s="8">
        <v>37853</v>
      </c>
      <c r="B2902" s="3">
        <v>1280.8</v>
      </c>
      <c r="C2902" s="3">
        <v>1292.95</v>
      </c>
      <c r="D2902" s="3">
        <v>1280.8</v>
      </c>
      <c r="E2902" s="3">
        <v>1287.4000000000001</v>
      </c>
      <c r="F2902" s="3">
        <v>179404320</v>
      </c>
      <c r="G2902" s="3">
        <f t="shared" si="181"/>
        <v>19.005152587566602</v>
      </c>
      <c r="H2902" s="3">
        <f t="shared" si="182"/>
        <v>19.270426210791271</v>
      </c>
      <c r="I2902" s="3">
        <f>COUNTIF(Expirydates!$A$2:$A$233,Analysis!A2902)</f>
        <v>0</v>
      </c>
      <c r="J2902" s="20">
        <f t="shared" si="180"/>
        <v>19.270426210791271</v>
      </c>
      <c r="K2902" s="3">
        <f>COUNTIF(Expirydates!$B$2:$B$233,Analysis!A2902)</f>
        <v>0</v>
      </c>
      <c r="L2902" s="3">
        <f t="shared" si="183"/>
        <v>19.270426210791271</v>
      </c>
      <c r="M2902" s="3">
        <f>COUNTIF(Expirydates!$C$2:$C$233,Analysis!A2902)</f>
        <v>0</v>
      </c>
    </row>
    <row r="2903" spans="1:13">
      <c r="A2903" s="8">
        <v>37852</v>
      </c>
      <c r="B2903" s="3">
        <v>1286.05</v>
      </c>
      <c r="C2903" s="3">
        <v>1307.5999999999999</v>
      </c>
      <c r="D2903" s="3">
        <v>1268.0999999999999</v>
      </c>
      <c r="E2903" s="3">
        <v>1277.7</v>
      </c>
      <c r="F2903" s="3">
        <v>233905141</v>
      </c>
      <c r="G2903" s="3">
        <f t="shared" si="181"/>
        <v>19.270426210791271</v>
      </c>
      <c r="H2903" s="3">
        <f t="shared" si="182"/>
        <v>19.185637050628817</v>
      </c>
      <c r="I2903" s="3">
        <f>COUNTIF(Expirydates!$A$2:$A$233,Analysis!A2903)</f>
        <v>0</v>
      </c>
      <c r="J2903" s="20">
        <f t="shared" si="180"/>
        <v>19.185637050628817</v>
      </c>
      <c r="K2903" s="3">
        <f>COUNTIF(Expirydates!$B$2:$B$233,Analysis!A2903)</f>
        <v>0</v>
      </c>
      <c r="L2903" s="3">
        <f t="shared" si="183"/>
        <v>19.185637050628817</v>
      </c>
      <c r="M2903" s="3">
        <f>COUNTIF(Expirydates!$C$2:$C$233,Analysis!A2903)</f>
        <v>0</v>
      </c>
    </row>
    <row r="2904" spans="1:13">
      <c r="A2904" s="8">
        <v>37851</v>
      </c>
      <c r="B2904" s="3">
        <v>1247.9000000000001</v>
      </c>
      <c r="C2904" s="3">
        <v>1285.7</v>
      </c>
      <c r="D2904" s="3">
        <v>1247.9000000000001</v>
      </c>
      <c r="E2904" s="3">
        <v>1281.4000000000001</v>
      </c>
      <c r="F2904" s="3">
        <v>214890048</v>
      </c>
      <c r="G2904" s="3">
        <f t="shared" si="181"/>
        <v>19.185637050628817</v>
      </c>
      <c r="H2904" s="3">
        <f t="shared" si="182"/>
        <v>18.831665305149514</v>
      </c>
      <c r="I2904" s="3">
        <f>COUNTIF(Expirydates!$A$2:$A$233,Analysis!A2904)</f>
        <v>0</v>
      </c>
      <c r="J2904" s="20">
        <f t="shared" si="180"/>
        <v>18.831665305149514</v>
      </c>
      <c r="K2904" s="3">
        <f>COUNTIF(Expirydates!$B$2:$B$233,Analysis!A2904)</f>
        <v>0</v>
      </c>
      <c r="L2904" s="3">
        <f t="shared" si="183"/>
        <v>18.831665305149514</v>
      </c>
      <c r="M2904" s="3">
        <f>COUNTIF(Expirydates!$C$2:$C$233,Analysis!A2904)</f>
        <v>0</v>
      </c>
    </row>
    <row r="2905" spans="1:13">
      <c r="A2905" s="8">
        <v>37847</v>
      </c>
      <c r="B2905" s="3">
        <v>1247</v>
      </c>
      <c r="C2905" s="3">
        <v>1260.3499999999999</v>
      </c>
      <c r="D2905" s="3">
        <v>1243.4000000000001</v>
      </c>
      <c r="E2905" s="3">
        <v>1247.75</v>
      </c>
      <c r="F2905" s="3">
        <v>150830207</v>
      </c>
      <c r="G2905" s="3">
        <f t="shared" si="181"/>
        <v>18.831665305149514</v>
      </c>
      <c r="H2905" s="3">
        <f t="shared" si="182"/>
        <v>18.66379436736662</v>
      </c>
      <c r="I2905" s="3">
        <f>COUNTIF(Expirydates!$A$2:$A$233,Analysis!A2905)</f>
        <v>0</v>
      </c>
      <c r="J2905" s="20">
        <f t="shared" si="180"/>
        <v>18.66379436736662</v>
      </c>
      <c r="K2905" s="3">
        <f>COUNTIF(Expirydates!$B$2:$B$233,Analysis!A2905)</f>
        <v>0</v>
      </c>
      <c r="L2905" s="3">
        <f t="shared" si="183"/>
        <v>18.66379436736662</v>
      </c>
      <c r="M2905" s="3">
        <f>COUNTIF(Expirydates!$C$2:$C$233,Analysis!A2905)</f>
        <v>0</v>
      </c>
    </row>
    <row r="2906" spans="1:13">
      <c r="A2906" s="8">
        <v>37846</v>
      </c>
      <c r="B2906" s="3">
        <v>1235.3499999999999</v>
      </c>
      <c r="C2906" s="3">
        <v>1249.3499999999999</v>
      </c>
      <c r="D2906" s="3">
        <v>1229.3</v>
      </c>
      <c r="E2906" s="3">
        <v>1246.9000000000001</v>
      </c>
      <c r="F2906" s="3">
        <v>127521351</v>
      </c>
      <c r="G2906" s="3">
        <f t="shared" si="181"/>
        <v>18.66379436736662</v>
      </c>
      <c r="H2906" s="3">
        <f t="shared" si="182"/>
        <v>18.799542876721997</v>
      </c>
      <c r="I2906" s="3">
        <f>COUNTIF(Expirydates!$A$2:$A$233,Analysis!A2906)</f>
        <v>0</v>
      </c>
      <c r="J2906" s="20">
        <f t="shared" si="180"/>
        <v>18.799542876721997</v>
      </c>
      <c r="K2906" s="3">
        <f>COUNTIF(Expirydates!$B$2:$B$233,Analysis!A2906)</f>
        <v>0</v>
      </c>
      <c r="L2906" s="3">
        <f t="shared" si="183"/>
        <v>18.799542876721997</v>
      </c>
      <c r="M2906" s="3">
        <f>COUNTIF(Expirydates!$C$2:$C$233,Analysis!A2906)</f>
        <v>0</v>
      </c>
    </row>
    <row r="2907" spans="1:13">
      <c r="A2907" s="8">
        <v>37845</v>
      </c>
      <c r="B2907" s="3">
        <v>1233.95</v>
      </c>
      <c r="C2907" s="3">
        <v>1249.3499999999999</v>
      </c>
      <c r="D2907" s="3">
        <v>1229.8</v>
      </c>
      <c r="E2907" s="3">
        <v>1234.75</v>
      </c>
      <c r="F2907" s="3">
        <v>146062165</v>
      </c>
      <c r="G2907" s="3">
        <f t="shared" si="181"/>
        <v>18.799542876721997</v>
      </c>
      <c r="H2907" s="3">
        <f t="shared" si="182"/>
        <v>18.856768133914557</v>
      </c>
      <c r="I2907" s="3">
        <f>COUNTIF(Expirydates!$A$2:$A$233,Analysis!A2907)</f>
        <v>0</v>
      </c>
      <c r="J2907" s="20">
        <f t="shared" si="180"/>
        <v>18.856768133914557</v>
      </c>
      <c r="K2907" s="3">
        <f>COUNTIF(Expirydates!$B$2:$B$233,Analysis!A2907)</f>
        <v>0</v>
      </c>
      <c r="L2907" s="3">
        <f t="shared" si="183"/>
        <v>18.856768133914557</v>
      </c>
      <c r="M2907" s="3">
        <f>COUNTIF(Expirydates!$C$2:$C$233,Analysis!A2907)</f>
        <v>0</v>
      </c>
    </row>
    <row r="2908" spans="1:13">
      <c r="A2908" s="8">
        <v>37844</v>
      </c>
      <c r="B2908" s="3">
        <v>1222.5999999999999</v>
      </c>
      <c r="C2908" s="3">
        <v>1240.3499999999999</v>
      </c>
      <c r="D2908" s="3">
        <v>1215.75</v>
      </c>
      <c r="E2908" s="3">
        <v>1232.8499999999999</v>
      </c>
      <c r="F2908" s="3">
        <v>154664395</v>
      </c>
      <c r="G2908" s="3">
        <f t="shared" si="181"/>
        <v>18.856768133914557</v>
      </c>
      <c r="H2908" s="3">
        <f t="shared" si="182"/>
        <v>18.68372903595813</v>
      </c>
      <c r="I2908" s="3">
        <f>COUNTIF(Expirydates!$A$2:$A$233,Analysis!A2908)</f>
        <v>0</v>
      </c>
      <c r="J2908" s="20">
        <f t="shared" si="180"/>
        <v>18.68372903595813</v>
      </c>
      <c r="K2908" s="3">
        <f>COUNTIF(Expirydates!$B$2:$B$233,Analysis!A2908)</f>
        <v>0</v>
      </c>
      <c r="L2908" s="3">
        <f t="shared" si="183"/>
        <v>18.68372903595813</v>
      </c>
      <c r="M2908" s="3">
        <f>COUNTIF(Expirydates!$C$2:$C$233,Analysis!A2908)</f>
        <v>0</v>
      </c>
    </row>
    <row r="2909" spans="1:13">
      <c r="A2909" s="8">
        <v>37841</v>
      </c>
      <c r="B2909" s="3">
        <v>1199.7</v>
      </c>
      <c r="C2909" s="3">
        <v>1224.5</v>
      </c>
      <c r="D2909" s="3">
        <v>1199.7</v>
      </c>
      <c r="E2909" s="3">
        <v>1222.6500000000001</v>
      </c>
      <c r="F2909" s="3">
        <v>130088954</v>
      </c>
      <c r="G2909" s="3">
        <f t="shared" si="181"/>
        <v>18.68372903595813</v>
      </c>
      <c r="H2909" s="3">
        <f t="shared" si="182"/>
        <v>18.536875318672415</v>
      </c>
      <c r="I2909" s="3">
        <f>COUNTIF(Expirydates!$A$2:$A$233,Analysis!A2909)</f>
        <v>0</v>
      </c>
      <c r="J2909" s="20">
        <f t="shared" si="180"/>
        <v>18.536875318672415</v>
      </c>
      <c r="K2909" s="3">
        <f>COUNTIF(Expirydates!$B$2:$B$233,Analysis!A2909)</f>
        <v>0</v>
      </c>
      <c r="L2909" s="3">
        <f t="shared" si="183"/>
        <v>18.536875318672415</v>
      </c>
      <c r="M2909" s="3">
        <f>COUNTIF(Expirydates!$C$2:$C$233,Analysis!A2909)</f>
        <v>0</v>
      </c>
    </row>
    <row r="2910" spans="1:13">
      <c r="A2910" s="8">
        <v>37840</v>
      </c>
      <c r="B2910" s="3">
        <v>1170.75</v>
      </c>
      <c r="C2910" s="3">
        <v>1199.7</v>
      </c>
      <c r="D2910" s="3">
        <v>1170.75</v>
      </c>
      <c r="E2910" s="3">
        <v>1196.95</v>
      </c>
      <c r="F2910" s="3">
        <v>112321440</v>
      </c>
      <c r="G2910" s="3">
        <f t="shared" si="181"/>
        <v>18.536875318672415</v>
      </c>
      <c r="H2910" s="3">
        <f t="shared" si="182"/>
        <v>18.536528414664293</v>
      </c>
      <c r="I2910" s="3">
        <f>COUNTIF(Expirydates!$A$2:$A$233,Analysis!A2910)</f>
        <v>0</v>
      </c>
      <c r="J2910" s="20">
        <f t="shared" si="180"/>
        <v>18.536528414664293</v>
      </c>
      <c r="K2910" s="3">
        <f>COUNTIF(Expirydates!$B$2:$B$233,Analysis!A2910)</f>
        <v>0</v>
      </c>
      <c r="L2910" s="3">
        <f t="shared" si="183"/>
        <v>18.536528414664293</v>
      </c>
      <c r="M2910" s="3">
        <f>COUNTIF(Expirydates!$C$2:$C$233,Analysis!A2910)</f>
        <v>0</v>
      </c>
    </row>
    <row r="2911" spans="1:13">
      <c r="A2911" s="8">
        <v>37839</v>
      </c>
      <c r="B2911" s="3">
        <v>1184.0999999999999</v>
      </c>
      <c r="C2911" s="3">
        <v>1191.05</v>
      </c>
      <c r="D2911" s="3">
        <v>1164.75</v>
      </c>
      <c r="E2911" s="3">
        <v>1171.05</v>
      </c>
      <c r="F2911" s="3">
        <v>112282482</v>
      </c>
      <c r="G2911" s="3">
        <f t="shared" si="181"/>
        <v>18.536528414664293</v>
      </c>
      <c r="H2911" s="3">
        <f t="shared" si="182"/>
        <v>18.499964705389225</v>
      </c>
      <c r="I2911" s="3">
        <f>COUNTIF(Expirydates!$A$2:$A$233,Analysis!A2911)</f>
        <v>0</v>
      </c>
      <c r="J2911" s="20">
        <f t="shared" si="180"/>
        <v>18.499964705389225</v>
      </c>
      <c r="K2911" s="3">
        <f>COUNTIF(Expirydates!$B$2:$B$233,Analysis!A2911)</f>
        <v>0</v>
      </c>
      <c r="L2911" s="3">
        <f t="shared" si="183"/>
        <v>18.499964705389225</v>
      </c>
      <c r="M2911" s="3">
        <f>COUNTIF(Expirydates!$C$2:$C$233,Analysis!A2911)</f>
        <v>0</v>
      </c>
    </row>
    <row r="2912" spans="1:13">
      <c r="A2912" s="8">
        <v>37838</v>
      </c>
      <c r="B2912" s="3">
        <v>1203.9000000000001</v>
      </c>
      <c r="C2912" s="3">
        <v>1218.5</v>
      </c>
      <c r="D2912" s="3">
        <v>1181</v>
      </c>
      <c r="E2912" s="3">
        <v>1184.45</v>
      </c>
      <c r="F2912" s="3">
        <v>108251167</v>
      </c>
      <c r="G2912" s="3">
        <f t="shared" si="181"/>
        <v>18.499964705389225</v>
      </c>
      <c r="H2912" s="3">
        <f t="shared" si="182"/>
        <v>18.435685310314341</v>
      </c>
      <c r="I2912" s="3">
        <f>COUNTIF(Expirydates!$A$2:$A$233,Analysis!A2912)</f>
        <v>0</v>
      </c>
      <c r="J2912" s="20">
        <f t="shared" si="180"/>
        <v>18.435685310314341</v>
      </c>
      <c r="K2912" s="3">
        <f>COUNTIF(Expirydates!$B$2:$B$233,Analysis!A2912)</f>
        <v>0</v>
      </c>
      <c r="L2912" s="3">
        <f t="shared" si="183"/>
        <v>18.435685310314341</v>
      </c>
      <c r="M2912" s="3">
        <f>COUNTIF(Expirydates!$C$2:$C$233,Analysis!A2912)</f>
        <v>0</v>
      </c>
    </row>
    <row r="2913" spans="1:13">
      <c r="A2913" s="8">
        <v>37837</v>
      </c>
      <c r="B2913" s="3">
        <v>1196.05</v>
      </c>
      <c r="C2913" s="3">
        <v>1206.0999999999999</v>
      </c>
      <c r="D2913" s="3">
        <v>1185.95</v>
      </c>
      <c r="E2913" s="3">
        <v>1203.5999999999999</v>
      </c>
      <c r="F2913" s="3">
        <v>101511770</v>
      </c>
      <c r="G2913" s="3">
        <f t="shared" si="181"/>
        <v>18.435685310314341</v>
      </c>
      <c r="H2913" s="3">
        <f t="shared" si="182"/>
        <v>18.273732188121407</v>
      </c>
      <c r="I2913" s="3">
        <f>COUNTIF(Expirydates!$A$2:$A$233,Analysis!A2913)</f>
        <v>0</v>
      </c>
      <c r="J2913" s="20">
        <f t="shared" si="180"/>
        <v>18.273732188121407</v>
      </c>
      <c r="K2913" s="3">
        <f>COUNTIF(Expirydates!$B$2:$B$233,Analysis!A2913)</f>
        <v>0</v>
      </c>
      <c r="L2913" s="3">
        <f t="shared" si="183"/>
        <v>18.273732188121407</v>
      </c>
      <c r="M2913" s="3">
        <f>COUNTIF(Expirydates!$C$2:$C$233,Analysis!A2913)</f>
        <v>0</v>
      </c>
    </row>
    <row r="2914" spans="1:13">
      <c r="A2914" s="8">
        <v>37834</v>
      </c>
      <c r="B2914" s="3">
        <v>1185.8</v>
      </c>
      <c r="C2914" s="3">
        <v>1198.8</v>
      </c>
      <c r="D2914" s="3">
        <v>1180.3</v>
      </c>
      <c r="E2914" s="3">
        <v>1195.75</v>
      </c>
      <c r="F2914" s="3">
        <v>86333839</v>
      </c>
      <c r="G2914" s="3">
        <f t="shared" si="181"/>
        <v>18.273732188121407</v>
      </c>
      <c r="H2914" s="3">
        <f t="shared" si="182"/>
        <v>18.580602146796867</v>
      </c>
      <c r="I2914" s="3">
        <f>COUNTIF(Expirydates!$A$2:$A$233,Analysis!A2914)</f>
        <v>0</v>
      </c>
      <c r="J2914" s="20">
        <f t="shared" si="180"/>
        <v>18.580602146796867</v>
      </c>
      <c r="K2914" s="3">
        <f>COUNTIF(Expirydates!$B$2:$B$233,Analysis!A2914)</f>
        <v>1</v>
      </c>
      <c r="L2914" s="3">
        <f t="shared" si="183"/>
        <v>18.580602146796867</v>
      </c>
      <c r="M2914" s="3">
        <f>COUNTIF(Expirydates!$C$2:$C$233,Analysis!A2914)</f>
        <v>0</v>
      </c>
    </row>
    <row r="2915" spans="1:13">
      <c r="A2915" s="8">
        <v>37833</v>
      </c>
      <c r="B2915" s="3">
        <v>1183.3</v>
      </c>
      <c r="C2915" s="3">
        <v>1198.5</v>
      </c>
      <c r="D2915" s="3">
        <v>1181.9000000000001</v>
      </c>
      <c r="E2915" s="3">
        <v>1185.8499999999999</v>
      </c>
      <c r="F2915" s="3">
        <v>117341864</v>
      </c>
      <c r="G2915" s="3">
        <f t="shared" si="181"/>
        <v>18.580602146796867</v>
      </c>
      <c r="H2915" s="3">
        <f t="shared" si="182"/>
        <v>18.226168392459474</v>
      </c>
      <c r="I2915" s="3">
        <f>COUNTIF(Expirydates!$A$2:$A$233,Analysis!A2915)</f>
        <v>1</v>
      </c>
      <c r="J2915" s="20">
        <f t="shared" si="180"/>
        <v>18.226168392459474</v>
      </c>
      <c r="K2915" s="3">
        <f>COUNTIF(Expirydates!$B$2:$B$233,Analysis!A2915)</f>
        <v>0</v>
      </c>
      <c r="L2915" s="3">
        <f t="shared" si="183"/>
        <v>18.226168392459474</v>
      </c>
      <c r="M2915" s="3">
        <f>COUNTIF(Expirydates!$C$2:$C$233,Analysis!A2915)</f>
        <v>0</v>
      </c>
    </row>
    <row r="2916" spans="1:13">
      <c r="A2916" s="8">
        <v>37832</v>
      </c>
      <c r="B2916" s="3">
        <v>1175.3</v>
      </c>
      <c r="C2916" s="3">
        <v>1187.7</v>
      </c>
      <c r="D2916" s="3">
        <v>1168.45</v>
      </c>
      <c r="E2916" s="3">
        <v>1183</v>
      </c>
      <c r="F2916" s="3">
        <v>82323601</v>
      </c>
      <c r="G2916" s="3">
        <f t="shared" si="181"/>
        <v>18.226168392459474</v>
      </c>
      <c r="H2916" s="3">
        <f t="shared" si="182"/>
        <v>18.149057922011316</v>
      </c>
      <c r="I2916" s="3">
        <f>COUNTIF(Expirydates!$A$2:$A$233,Analysis!A2916)</f>
        <v>0</v>
      </c>
      <c r="J2916" s="20">
        <f t="shared" si="180"/>
        <v>18.149057922011316</v>
      </c>
      <c r="K2916" s="3">
        <f>COUNTIF(Expirydates!$B$2:$B$233,Analysis!A2916)</f>
        <v>0</v>
      </c>
      <c r="L2916" s="3">
        <f t="shared" si="183"/>
        <v>18.149057922011316</v>
      </c>
      <c r="M2916" s="3">
        <f>COUNTIF(Expirydates!$C$2:$C$233,Analysis!A2916)</f>
        <v>0</v>
      </c>
    </row>
    <row r="2917" spans="1:13">
      <c r="A2917" s="8">
        <v>37831</v>
      </c>
      <c r="B2917" s="3">
        <v>1169.25</v>
      </c>
      <c r="C2917" s="3">
        <v>1177.25</v>
      </c>
      <c r="D2917" s="3">
        <v>1154.8</v>
      </c>
      <c r="E2917" s="3">
        <v>1174.75</v>
      </c>
      <c r="F2917" s="3">
        <v>76214167</v>
      </c>
      <c r="G2917" s="3">
        <f t="shared" si="181"/>
        <v>18.149057922011316</v>
      </c>
      <c r="H2917" s="3">
        <f t="shared" si="182"/>
        <v>18.231948945389131</v>
      </c>
      <c r="I2917" s="3">
        <f>COUNTIF(Expirydates!$A$2:$A$233,Analysis!A2917)</f>
        <v>0</v>
      </c>
      <c r="J2917" s="20">
        <f t="shared" si="180"/>
        <v>18.231948945389131</v>
      </c>
      <c r="K2917" s="3">
        <f>COUNTIF(Expirydates!$B$2:$B$233,Analysis!A2917)</f>
        <v>0</v>
      </c>
      <c r="L2917" s="3">
        <f t="shared" si="183"/>
        <v>18.231948945389131</v>
      </c>
      <c r="M2917" s="3">
        <f>COUNTIF(Expirydates!$C$2:$C$233,Analysis!A2917)</f>
        <v>0</v>
      </c>
    </row>
    <row r="2918" spans="1:13">
      <c r="A2918" s="8">
        <v>37830</v>
      </c>
      <c r="B2918" s="3">
        <v>1163.25</v>
      </c>
      <c r="C2918" s="3">
        <v>1180.5999999999999</v>
      </c>
      <c r="D2918" s="3">
        <v>1163.25</v>
      </c>
      <c r="E2918" s="3">
        <v>1169.2</v>
      </c>
      <c r="F2918" s="3">
        <v>82800855</v>
      </c>
      <c r="G2918" s="3">
        <f t="shared" si="181"/>
        <v>18.231948945389131</v>
      </c>
      <c r="H2918" s="3">
        <f t="shared" si="182"/>
        <v>18.26288170528354</v>
      </c>
      <c r="I2918" s="3">
        <f>COUNTIF(Expirydates!$A$2:$A$233,Analysis!A2918)</f>
        <v>0</v>
      </c>
      <c r="J2918" s="20">
        <f t="shared" si="180"/>
        <v>18.26288170528354</v>
      </c>
      <c r="K2918" s="3">
        <f>COUNTIF(Expirydates!$B$2:$B$233,Analysis!A2918)</f>
        <v>0</v>
      </c>
      <c r="L2918" s="3">
        <f t="shared" si="183"/>
        <v>18.26288170528354</v>
      </c>
      <c r="M2918" s="3">
        <f>COUNTIF(Expirydates!$C$2:$C$233,Analysis!A2918)</f>
        <v>0</v>
      </c>
    </row>
    <row r="2919" spans="1:13">
      <c r="A2919" s="8">
        <v>37827</v>
      </c>
      <c r="B2919" s="3">
        <v>1135.5</v>
      </c>
      <c r="C2919" s="3">
        <v>1164.7</v>
      </c>
      <c r="D2919" s="3">
        <v>1135.05</v>
      </c>
      <c r="E2919" s="3">
        <v>1162.75</v>
      </c>
      <c r="F2919" s="3">
        <v>85402139</v>
      </c>
      <c r="G2919" s="3">
        <f t="shared" si="181"/>
        <v>18.26288170528354</v>
      </c>
      <c r="H2919" s="3">
        <f t="shared" si="182"/>
        <v>18.342331278601264</v>
      </c>
      <c r="I2919" s="3">
        <f>COUNTIF(Expirydates!$A$2:$A$233,Analysis!A2919)</f>
        <v>0</v>
      </c>
      <c r="J2919" s="20">
        <f t="shared" si="180"/>
        <v>18.342331278601264</v>
      </c>
      <c r="K2919" s="3">
        <f>COUNTIF(Expirydates!$B$2:$B$233,Analysis!A2919)</f>
        <v>0</v>
      </c>
      <c r="L2919" s="3">
        <f t="shared" si="183"/>
        <v>18.342331278601264</v>
      </c>
      <c r="M2919" s="3">
        <f>COUNTIF(Expirydates!$C$2:$C$233,Analysis!A2919)</f>
        <v>0</v>
      </c>
    </row>
    <row r="2920" spans="1:13">
      <c r="A2920" s="8">
        <v>37826</v>
      </c>
      <c r="B2920" s="3">
        <v>1119.95</v>
      </c>
      <c r="C2920" s="3">
        <v>1144.3499999999999</v>
      </c>
      <c r="D2920" s="3">
        <v>1118.55</v>
      </c>
      <c r="E2920" s="3">
        <v>1139.45</v>
      </c>
      <c r="F2920" s="3">
        <v>92464124</v>
      </c>
      <c r="G2920" s="3">
        <f t="shared" si="181"/>
        <v>18.342331278601264</v>
      </c>
      <c r="H2920" s="3">
        <f t="shared" si="182"/>
        <v>18.350932054764307</v>
      </c>
      <c r="I2920" s="3">
        <f>COUNTIF(Expirydates!$A$2:$A$233,Analysis!A2920)</f>
        <v>0</v>
      </c>
      <c r="J2920" s="20">
        <f t="shared" si="180"/>
        <v>18.350932054764307</v>
      </c>
      <c r="K2920" s="3">
        <f>COUNTIF(Expirydates!$B$2:$B$233,Analysis!A2920)</f>
        <v>0</v>
      </c>
      <c r="L2920" s="3">
        <f t="shared" si="183"/>
        <v>18.350932054764307</v>
      </c>
      <c r="M2920" s="3">
        <f>COUNTIF(Expirydates!$C$2:$C$233,Analysis!A2920)</f>
        <v>1</v>
      </c>
    </row>
    <row r="2921" spans="1:13">
      <c r="A2921" s="8">
        <v>37825</v>
      </c>
      <c r="B2921" s="3">
        <v>1109.5999999999999</v>
      </c>
      <c r="C2921" s="3">
        <v>1124.7</v>
      </c>
      <c r="D2921" s="3">
        <v>1109.5999999999999</v>
      </c>
      <c r="E2921" s="3">
        <v>1119.05</v>
      </c>
      <c r="F2921" s="3">
        <v>93262817</v>
      </c>
      <c r="G2921" s="3">
        <f t="shared" si="181"/>
        <v>18.350932054764307</v>
      </c>
      <c r="H2921" s="3">
        <f t="shared" si="182"/>
        <v>18.205129932199259</v>
      </c>
      <c r="I2921" s="3">
        <f>COUNTIF(Expirydates!$A$2:$A$233,Analysis!A2921)</f>
        <v>0</v>
      </c>
      <c r="J2921" s="20">
        <f t="shared" si="180"/>
        <v>18.205129932199259</v>
      </c>
      <c r="K2921" s="3">
        <f>COUNTIF(Expirydates!$B$2:$B$233,Analysis!A2921)</f>
        <v>0</v>
      </c>
      <c r="L2921" s="3">
        <f t="shared" si="183"/>
        <v>18.205129932199259</v>
      </c>
      <c r="M2921" s="3">
        <f>COUNTIF(Expirydates!$C$2:$C$233,Analysis!A2921)</f>
        <v>0</v>
      </c>
    </row>
    <row r="2922" spans="1:13">
      <c r="A2922" s="8">
        <v>37824</v>
      </c>
      <c r="B2922" s="3">
        <v>1115.3499999999999</v>
      </c>
      <c r="C2922" s="3">
        <v>1118.25</v>
      </c>
      <c r="D2922" s="3">
        <v>1089.3</v>
      </c>
      <c r="E2922" s="3">
        <v>1109.2</v>
      </c>
      <c r="F2922" s="3">
        <v>80609731</v>
      </c>
      <c r="G2922" s="3">
        <f t="shared" si="181"/>
        <v>18.205129932199259</v>
      </c>
      <c r="H2922" s="3">
        <f t="shared" si="182"/>
        <v>18.093767522026177</v>
      </c>
      <c r="I2922" s="3">
        <f>COUNTIF(Expirydates!$A$2:$A$233,Analysis!A2922)</f>
        <v>0</v>
      </c>
      <c r="J2922" s="20">
        <f t="shared" si="180"/>
        <v>18.093767522026177</v>
      </c>
      <c r="K2922" s="3">
        <f>COUNTIF(Expirydates!$B$2:$B$233,Analysis!A2922)</f>
        <v>0</v>
      </c>
      <c r="L2922" s="3">
        <f t="shared" si="183"/>
        <v>18.093767522026177</v>
      </c>
      <c r="M2922" s="3">
        <f>COUNTIF(Expirydates!$C$2:$C$233,Analysis!A2922)</f>
        <v>0</v>
      </c>
    </row>
    <row r="2923" spans="1:13">
      <c r="A2923" s="8">
        <v>37823</v>
      </c>
      <c r="B2923" s="3">
        <v>1140</v>
      </c>
      <c r="C2923" s="3">
        <v>1146.4000000000001</v>
      </c>
      <c r="D2923" s="3">
        <v>1112.55</v>
      </c>
      <c r="E2923" s="3">
        <v>1115.8</v>
      </c>
      <c r="F2923" s="3">
        <v>72114632</v>
      </c>
      <c r="G2923" s="3">
        <f t="shared" si="181"/>
        <v>18.093767522026177</v>
      </c>
      <c r="H2923" s="3">
        <f t="shared" si="182"/>
        <v>18.16673975785795</v>
      </c>
      <c r="I2923" s="3">
        <f>COUNTIF(Expirydates!$A$2:$A$233,Analysis!A2923)</f>
        <v>0</v>
      </c>
      <c r="J2923" s="20">
        <f t="shared" si="180"/>
        <v>18.16673975785795</v>
      </c>
      <c r="K2923" s="3">
        <f>COUNTIF(Expirydates!$B$2:$B$233,Analysis!A2923)</f>
        <v>0</v>
      </c>
      <c r="L2923" s="3">
        <f t="shared" si="183"/>
        <v>18.16673975785795</v>
      </c>
      <c r="M2923" s="3">
        <f>COUNTIF(Expirydates!$C$2:$C$233,Analysis!A2923)</f>
        <v>0</v>
      </c>
    </row>
    <row r="2924" spans="1:13">
      <c r="A2924" s="8">
        <v>37820</v>
      </c>
      <c r="B2924" s="3">
        <v>1151.8499999999999</v>
      </c>
      <c r="C2924" s="3">
        <v>1162.5999999999999</v>
      </c>
      <c r="D2924" s="3">
        <v>1130.45</v>
      </c>
      <c r="E2924" s="3">
        <v>1140</v>
      </c>
      <c r="F2924" s="3">
        <v>77573758</v>
      </c>
      <c r="G2924" s="3">
        <f t="shared" si="181"/>
        <v>18.16673975785795</v>
      </c>
      <c r="H2924" s="3">
        <f t="shared" si="182"/>
        <v>18.201929793525522</v>
      </c>
      <c r="I2924" s="3">
        <f>COUNTIF(Expirydates!$A$2:$A$233,Analysis!A2924)</f>
        <v>0</v>
      </c>
      <c r="J2924" s="20">
        <f t="shared" si="180"/>
        <v>18.201929793525522</v>
      </c>
      <c r="K2924" s="3">
        <f>COUNTIF(Expirydates!$B$2:$B$233,Analysis!A2924)</f>
        <v>0</v>
      </c>
      <c r="L2924" s="3">
        <f t="shared" si="183"/>
        <v>18.201929793525522</v>
      </c>
      <c r="M2924" s="3">
        <f>COUNTIF(Expirydates!$C$2:$C$233,Analysis!A2924)</f>
        <v>0</v>
      </c>
    </row>
    <row r="2925" spans="1:13">
      <c r="A2925" s="8">
        <v>37819</v>
      </c>
      <c r="B2925" s="3">
        <v>1168.8499999999999</v>
      </c>
      <c r="C2925" s="3">
        <v>1175.95</v>
      </c>
      <c r="D2925" s="3">
        <v>1145.6500000000001</v>
      </c>
      <c r="E2925" s="3">
        <v>1152</v>
      </c>
      <c r="F2925" s="3">
        <v>80352181</v>
      </c>
      <c r="G2925" s="3">
        <f t="shared" si="181"/>
        <v>18.201929793525522</v>
      </c>
      <c r="H2925" s="3">
        <f t="shared" si="182"/>
        <v>18.032633495370195</v>
      </c>
      <c r="I2925" s="3">
        <f>COUNTIF(Expirydates!$A$2:$A$233,Analysis!A2925)</f>
        <v>0</v>
      </c>
      <c r="J2925" s="20">
        <f t="shared" si="180"/>
        <v>18.032633495370195</v>
      </c>
      <c r="K2925" s="3">
        <f>COUNTIF(Expirydates!$B$2:$B$233,Analysis!A2925)</f>
        <v>0</v>
      </c>
      <c r="L2925" s="3">
        <f t="shared" si="183"/>
        <v>18.032633495370195</v>
      </c>
      <c r="M2925" s="3">
        <f>COUNTIF(Expirydates!$C$2:$C$233,Analysis!A2925)</f>
        <v>0</v>
      </c>
    </row>
    <row r="2926" spans="1:13">
      <c r="A2926" s="8">
        <v>37818</v>
      </c>
      <c r="B2926" s="3">
        <v>1158.7</v>
      </c>
      <c r="C2926" s="3">
        <v>1170.45</v>
      </c>
      <c r="D2926" s="3">
        <v>1148.5999999999999</v>
      </c>
      <c r="E2926" s="3">
        <v>1168.75</v>
      </c>
      <c r="F2926" s="3">
        <v>67838029</v>
      </c>
      <c r="G2926" s="3">
        <f t="shared" si="181"/>
        <v>18.032633495370195</v>
      </c>
      <c r="H2926" s="3">
        <f t="shared" si="182"/>
        <v>18.167536269300481</v>
      </c>
      <c r="I2926" s="3">
        <f>COUNTIF(Expirydates!$A$2:$A$233,Analysis!A2926)</f>
        <v>0</v>
      </c>
      <c r="J2926" s="20">
        <f t="shared" si="180"/>
        <v>18.167536269300481</v>
      </c>
      <c r="K2926" s="3">
        <f>COUNTIF(Expirydates!$B$2:$B$233,Analysis!A2926)</f>
        <v>0</v>
      </c>
      <c r="L2926" s="3">
        <f t="shared" si="183"/>
        <v>18.167536269300481</v>
      </c>
      <c r="M2926" s="3">
        <f>COUNTIF(Expirydates!$C$2:$C$233,Analysis!A2926)</f>
        <v>0</v>
      </c>
    </row>
    <row r="2927" spans="1:13">
      <c r="A2927" s="8">
        <v>37817</v>
      </c>
      <c r="B2927" s="3">
        <v>1171.5</v>
      </c>
      <c r="C2927" s="3">
        <v>1175.55</v>
      </c>
      <c r="D2927" s="3">
        <v>1148.8</v>
      </c>
      <c r="E2927" s="3">
        <v>1159.8499999999999</v>
      </c>
      <c r="F2927" s="3">
        <v>77635571</v>
      </c>
      <c r="G2927" s="3">
        <f t="shared" si="181"/>
        <v>18.167536269300481</v>
      </c>
      <c r="H2927" s="3">
        <f t="shared" si="182"/>
        <v>18.060156343209872</v>
      </c>
      <c r="I2927" s="3">
        <f>COUNTIF(Expirydates!$A$2:$A$233,Analysis!A2927)</f>
        <v>0</v>
      </c>
      <c r="J2927" s="20">
        <f t="shared" si="180"/>
        <v>18.060156343209872</v>
      </c>
      <c r="K2927" s="3">
        <f>COUNTIF(Expirydates!$B$2:$B$233,Analysis!A2927)</f>
        <v>0</v>
      </c>
      <c r="L2927" s="3">
        <f t="shared" si="183"/>
        <v>18.060156343209872</v>
      </c>
      <c r="M2927" s="3">
        <f>COUNTIF(Expirydates!$C$2:$C$233,Analysis!A2927)</f>
        <v>0</v>
      </c>
    </row>
    <row r="2928" spans="1:13">
      <c r="A2928" s="8">
        <v>37816</v>
      </c>
      <c r="B2928" s="3">
        <v>1161.2</v>
      </c>
      <c r="C2928" s="3">
        <v>1173.95</v>
      </c>
      <c r="D2928" s="3">
        <v>1161.2</v>
      </c>
      <c r="E2928" s="3">
        <v>1171.5</v>
      </c>
      <c r="F2928" s="3">
        <v>69731056</v>
      </c>
      <c r="G2928" s="3">
        <f t="shared" si="181"/>
        <v>18.060156343209872</v>
      </c>
      <c r="H2928" s="3">
        <f t="shared" si="182"/>
        <v>18.116738996530085</v>
      </c>
      <c r="I2928" s="3">
        <f>COUNTIF(Expirydates!$A$2:$A$233,Analysis!A2928)</f>
        <v>0</v>
      </c>
      <c r="J2928" s="20">
        <f t="shared" si="180"/>
        <v>18.116738996530085</v>
      </c>
      <c r="K2928" s="3">
        <f>COUNTIF(Expirydates!$B$2:$B$233,Analysis!A2928)</f>
        <v>0</v>
      </c>
      <c r="L2928" s="3">
        <f t="shared" si="183"/>
        <v>18.116738996530085</v>
      </c>
      <c r="M2928" s="3">
        <f>COUNTIF(Expirydates!$C$2:$C$233,Analysis!A2928)</f>
        <v>0</v>
      </c>
    </row>
    <row r="2929" spans="1:13">
      <c r="A2929" s="8">
        <v>37813</v>
      </c>
      <c r="B2929" s="3">
        <v>1162.3</v>
      </c>
      <c r="C2929" s="3">
        <v>1170.75</v>
      </c>
      <c r="D2929" s="3">
        <v>1157.45</v>
      </c>
      <c r="E2929" s="3">
        <v>1161.6500000000001</v>
      </c>
      <c r="F2929" s="3">
        <v>73790385</v>
      </c>
      <c r="G2929" s="3">
        <f t="shared" si="181"/>
        <v>18.116738996530085</v>
      </c>
      <c r="H2929" s="3">
        <f t="shared" si="182"/>
        <v>18.126516051316198</v>
      </c>
      <c r="I2929" s="3">
        <f>COUNTIF(Expirydates!$A$2:$A$233,Analysis!A2929)</f>
        <v>0</v>
      </c>
      <c r="J2929" s="20">
        <f t="shared" si="180"/>
        <v>18.126516051316198</v>
      </c>
      <c r="K2929" s="3">
        <f>COUNTIF(Expirydates!$B$2:$B$233,Analysis!A2929)</f>
        <v>0</v>
      </c>
      <c r="L2929" s="3">
        <f t="shared" si="183"/>
        <v>18.126516051316198</v>
      </c>
      <c r="M2929" s="3">
        <f>COUNTIF(Expirydates!$C$2:$C$233,Analysis!A2929)</f>
        <v>0</v>
      </c>
    </row>
    <row r="2930" spans="1:13">
      <c r="A2930" s="8">
        <v>37812</v>
      </c>
      <c r="B2930" s="3">
        <v>1146</v>
      </c>
      <c r="C2930" s="3">
        <v>1163.5999999999999</v>
      </c>
      <c r="D2930" s="3">
        <v>1146</v>
      </c>
      <c r="E2930" s="3">
        <v>1162.3499999999999</v>
      </c>
      <c r="F2930" s="3">
        <v>74515376</v>
      </c>
      <c r="G2930" s="3">
        <f t="shared" si="181"/>
        <v>18.126516051316198</v>
      </c>
      <c r="H2930" s="3">
        <f t="shared" si="182"/>
        <v>17.792677501228312</v>
      </c>
      <c r="I2930" s="3">
        <f>COUNTIF(Expirydates!$A$2:$A$233,Analysis!A2930)</f>
        <v>0</v>
      </c>
      <c r="J2930" s="20">
        <f t="shared" si="180"/>
        <v>17.792677501228312</v>
      </c>
      <c r="K2930" s="3">
        <f>COUNTIF(Expirydates!$B$2:$B$233,Analysis!A2930)</f>
        <v>0</v>
      </c>
      <c r="L2930" s="3">
        <f t="shared" si="183"/>
        <v>17.792677501228312</v>
      </c>
      <c r="M2930" s="3">
        <f>COUNTIF(Expirydates!$C$2:$C$233,Analysis!A2930)</f>
        <v>0</v>
      </c>
    </row>
    <row r="2931" spans="1:13">
      <c r="A2931" s="8">
        <v>37811</v>
      </c>
      <c r="B2931" s="3">
        <v>1146.3499999999999</v>
      </c>
      <c r="C2931" s="3">
        <v>1155.3</v>
      </c>
      <c r="D2931" s="3">
        <v>1137.1500000000001</v>
      </c>
      <c r="E2931" s="3">
        <v>1141.05</v>
      </c>
      <c r="F2931" s="3">
        <v>53365632</v>
      </c>
      <c r="G2931" s="3">
        <f t="shared" si="181"/>
        <v>17.792677501228312</v>
      </c>
      <c r="H2931" s="3">
        <f t="shared" si="182"/>
        <v>18.040379600745251</v>
      </c>
      <c r="I2931" s="3">
        <f>COUNTIF(Expirydates!$A$2:$A$233,Analysis!A2931)</f>
        <v>0</v>
      </c>
      <c r="J2931" s="20">
        <f t="shared" si="180"/>
        <v>18.040379600745251</v>
      </c>
      <c r="K2931" s="3">
        <f>COUNTIF(Expirydates!$B$2:$B$233,Analysis!A2931)</f>
        <v>0</v>
      </c>
      <c r="L2931" s="3">
        <f t="shared" si="183"/>
        <v>18.040379600745251</v>
      </c>
      <c r="M2931" s="3">
        <f>COUNTIF(Expirydates!$C$2:$C$233,Analysis!A2931)</f>
        <v>0</v>
      </c>
    </row>
    <row r="2932" spans="1:13">
      <c r="A2932" s="8">
        <v>37810</v>
      </c>
      <c r="B2932" s="3">
        <v>1141.45</v>
      </c>
      <c r="C2932" s="3">
        <v>1153.1500000000001</v>
      </c>
      <c r="D2932" s="3">
        <v>1141.3</v>
      </c>
      <c r="E2932" s="3">
        <v>1145.9000000000001</v>
      </c>
      <c r="F2932" s="3">
        <v>68365550</v>
      </c>
      <c r="G2932" s="3">
        <f t="shared" si="181"/>
        <v>18.040379600745251</v>
      </c>
      <c r="H2932" s="3">
        <f t="shared" si="182"/>
        <v>17.866049529861886</v>
      </c>
      <c r="I2932" s="3">
        <f>COUNTIF(Expirydates!$A$2:$A$233,Analysis!A2932)</f>
        <v>0</v>
      </c>
      <c r="J2932" s="20">
        <f t="shared" si="180"/>
        <v>17.866049529861886</v>
      </c>
      <c r="K2932" s="3">
        <f>COUNTIF(Expirydates!$B$2:$B$233,Analysis!A2932)</f>
        <v>0</v>
      </c>
      <c r="L2932" s="3">
        <f t="shared" si="183"/>
        <v>17.866049529861886</v>
      </c>
      <c r="M2932" s="3">
        <f>COUNTIF(Expirydates!$C$2:$C$233,Analysis!A2932)</f>
        <v>0</v>
      </c>
    </row>
    <row r="2933" spans="1:13">
      <c r="A2933" s="8">
        <v>37809</v>
      </c>
      <c r="B2933" s="3">
        <v>1138.9000000000001</v>
      </c>
      <c r="C2933" s="3">
        <v>1145.75</v>
      </c>
      <c r="D2933" s="3">
        <v>1134.5999999999999</v>
      </c>
      <c r="E2933" s="3">
        <v>1140.55</v>
      </c>
      <c r="F2933" s="3">
        <v>57428401</v>
      </c>
      <c r="G2933" s="3">
        <f t="shared" si="181"/>
        <v>17.866049529861886</v>
      </c>
      <c r="H2933" s="3">
        <f t="shared" si="182"/>
        <v>17.870313538226871</v>
      </c>
      <c r="I2933" s="3">
        <f>COUNTIF(Expirydates!$A$2:$A$233,Analysis!A2933)</f>
        <v>0</v>
      </c>
      <c r="J2933" s="20">
        <f t="shared" si="180"/>
        <v>17.870313538226871</v>
      </c>
      <c r="K2933" s="3">
        <f>COUNTIF(Expirydates!$B$2:$B$233,Analysis!A2933)</f>
        <v>0</v>
      </c>
      <c r="L2933" s="3">
        <f t="shared" si="183"/>
        <v>17.870313538226871</v>
      </c>
      <c r="M2933" s="3">
        <f>COUNTIF(Expirydates!$C$2:$C$233,Analysis!A2933)</f>
        <v>0</v>
      </c>
    </row>
    <row r="2934" spans="1:13">
      <c r="A2934" s="8">
        <v>37806</v>
      </c>
      <c r="B2934" s="3">
        <v>1145.5999999999999</v>
      </c>
      <c r="C2934" s="3">
        <v>1148.8499999999999</v>
      </c>
      <c r="D2934" s="3">
        <v>1134</v>
      </c>
      <c r="E2934" s="3">
        <v>1138.45</v>
      </c>
      <c r="F2934" s="3">
        <v>57673799</v>
      </c>
      <c r="G2934" s="3">
        <f t="shared" si="181"/>
        <v>17.870313538226871</v>
      </c>
      <c r="H2934" s="3">
        <f t="shared" si="182"/>
        <v>18.286217831884006</v>
      </c>
      <c r="I2934" s="3">
        <f>COUNTIF(Expirydates!$A$2:$A$233,Analysis!A2934)</f>
        <v>0</v>
      </c>
      <c r="J2934" s="20">
        <f t="shared" si="180"/>
        <v>18.286217831884006</v>
      </c>
      <c r="K2934" s="3">
        <f>COUNTIF(Expirydates!$B$2:$B$233,Analysis!A2934)</f>
        <v>0</v>
      </c>
      <c r="L2934" s="3">
        <f t="shared" si="183"/>
        <v>18.286217831884006</v>
      </c>
      <c r="M2934" s="3">
        <f>COUNTIF(Expirydates!$C$2:$C$233,Analysis!A2934)</f>
        <v>0</v>
      </c>
    </row>
    <row r="2935" spans="1:13">
      <c r="A2935" s="8">
        <v>37805</v>
      </c>
      <c r="B2935" s="3">
        <v>1133.8</v>
      </c>
      <c r="C2935" s="3">
        <v>1150.75</v>
      </c>
      <c r="D2935" s="3">
        <v>1126.3499999999999</v>
      </c>
      <c r="E2935" s="3">
        <v>1144.6500000000001</v>
      </c>
      <c r="F2935" s="3">
        <v>87418530</v>
      </c>
      <c r="G2935" s="3">
        <f t="shared" si="181"/>
        <v>18.286217831884006</v>
      </c>
      <c r="H2935" s="3">
        <f t="shared" si="182"/>
        <v>18.116188610806994</v>
      </c>
      <c r="I2935" s="3">
        <f>COUNTIF(Expirydates!$A$2:$A$233,Analysis!A2935)</f>
        <v>0</v>
      </c>
      <c r="J2935" s="20">
        <f t="shared" si="180"/>
        <v>18.116188610806994</v>
      </c>
      <c r="K2935" s="3">
        <f>COUNTIF(Expirydates!$B$2:$B$233,Analysis!A2935)</f>
        <v>0</v>
      </c>
      <c r="L2935" s="3">
        <f t="shared" si="183"/>
        <v>18.116188610806994</v>
      </c>
      <c r="M2935" s="3">
        <f>COUNTIF(Expirydates!$C$2:$C$233,Analysis!A2935)</f>
        <v>0</v>
      </c>
    </row>
    <row r="2936" spans="1:13">
      <c r="A2936" s="8">
        <v>37804</v>
      </c>
      <c r="B2936" s="3">
        <v>1131.55</v>
      </c>
      <c r="C2936" s="3">
        <v>1145.4000000000001</v>
      </c>
      <c r="D2936" s="3">
        <v>1130.2</v>
      </c>
      <c r="E2936" s="3">
        <v>1133.8</v>
      </c>
      <c r="F2936" s="3">
        <v>73749783</v>
      </c>
      <c r="G2936" s="3">
        <f t="shared" si="181"/>
        <v>18.116188610806994</v>
      </c>
      <c r="H2936" s="3">
        <f t="shared" si="182"/>
        <v>17.987589766333958</v>
      </c>
      <c r="I2936" s="3">
        <f>COUNTIF(Expirydates!$A$2:$A$233,Analysis!A2936)</f>
        <v>0</v>
      </c>
      <c r="J2936" s="20">
        <f t="shared" si="180"/>
        <v>17.987589766333958</v>
      </c>
      <c r="K2936" s="3">
        <f>COUNTIF(Expirydates!$B$2:$B$233,Analysis!A2936)</f>
        <v>0</v>
      </c>
      <c r="L2936" s="3">
        <f t="shared" si="183"/>
        <v>17.987589766333958</v>
      </c>
      <c r="M2936" s="3">
        <f>COUNTIF(Expirydates!$C$2:$C$233,Analysis!A2936)</f>
        <v>0</v>
      </c>
    </row>
    <row r="2937" spans="1:13">
      <c r="A2937" s="8">
        <v>37803</v>
      </c>
      <c r="B2937" s="3">
        <v>1133.95</v>
      </c>
      <c r="C2937" s="3">
        <v>1139</v>
      </c>
      <c r="D2937" s="3">
        <v>1125.75</v>
      </c>
      <c r="E2937" s="3">
        <v>1130.7</v>
      </c>
      <c r="F2937" s="3">
        <v>64850149</v>
      </c>
      <c r="G2937" s="3">
        <f t="shared" si="181"/>
        <v>17.987589766333958</v>
      </c>
      <c r="H2937" s="3">
        <f t="shared" si="182"/>
        <v>18.03404284639964</v>
      </c>
      <c r="I2937" s="3">
        <f>COUNTIF(Expirydates!$A$2:$A$233,Analysis!A2937)</f>
        <v>0</v>
      </c>
      <c r="J2937" s="20">
        <f t="shared" si="180"/>
        <v>18.03404284639964</v>
      </c>
      <c r="K2937" s="3">
        <f>COUNTIF(Expirydates!$B$2:$B$233,Analysis!A2937)</f>
        <v>0</v>
      </c>
      <c r="L2937" s="3">
        <f t="shared" si="183"/>
        <v>18.03404284639964</v>
      </c>
      <c r="M2937" s="3">
        <f>COUNTIF(Expirydates!$C$2:$C$233,Analysis!A2937)</f>
        <v>0</v>
      </c>
    </row>
    <row r="2938" spans="1:13">
      <c r="A2938" s="8">
        <v>37802</v>
      </c>
      <c r="B2938" s="3">
        <v>1125.5999999999999</v>
      </c>
      <c r="C2938" s="3">
        <v>1141.3</v>
      </c>
      <c r="D2938" s="3">
        <v>1125.5</v>
      </c>
      <c r="E2938" s="3">
        <v>1134.1500000000001</v>
      </c>
      <c r="F2938" s="3">
        <v>67933704</v>
      </c>
      <c r="G2938" s="3">
        <f t="shared" si="181"/>
        <v>18.03404284639964</v>
      </c>
      <c r="H2938" s="3">
        <f t="shared" si="182"/>
        <v>18.287647227366996</v>
      </c>
      <c r="I2938" s="3">
        <f>COUNTIF(Expirydates!$A$2:$A$233,Analysis!A2938)</f>
        <v>0</v>
      </c>
      <c r="J2938" s="20">
        <f t="shared" si="180"/>
        <v>18.287647227366996</v>
      </c>
      <c r="K2938" s="3">
        <f>COUNTIF(Expirydates!$B$2:$B$233,Analysis!A2938)</f>
        <v>0</v>
      </c>
      <c r="L2938" s="3">
        <f t="shared" si="183"/>
        <v>18.287647227366996</v>
      </c>
      <c r="M2938" s="3">
        <f>COUNTIF(Expirydates!$C$2:$C$233,Analysis!A2938)</f>
        <v>0</v>
      </c>
    </row>
    <row r="2939" spans="1:13">
      <c r="A2939" s="8">
        <v>37799</v>
      </c>
      <c r="B2939" s="3">
        <v>1117.45</v>
      </c>
      <c r="C2939" s="3">
        <v>1126.8</v>
      </c>
      <c r="D2939" s="3">
        <v>1109.3499999999999</v>
      </c>
      <c r="E2939" s="3">
        <v>1125.55</v>
      </c>
      <c r="F2939" s="3">
        <v>87543575</v>
      </c>
      <c r="G2939" s="3">
        <f t="shared" si="181"/>
        <v>18.287647227366996</v>
      </c>
      <c r="H2939" s="3">
        <f t="shared" si="182"/>
        <v>18.338888393212358</v>
      </c>
      <c r="I2939" s="3">
        <f>COUNTIF(Expirydates!$A$2:$A$233,Analysis!A2939)</f>
        <v>0</v>
      </c>
      <c r="J2939" s="20">
        <f t="shared" si="180"/>
        <v>18.338888393212358</v>
      </c>
      <c r="K2939" s="3">
        <f>COUNTIF(Expirydates!$B$2:$B$233,Analysis!A2939)</f>
        <v>1</v>
      </c>
      <c r="L2939" s="3">
        <f t="shared" si="183"/>
        <v>18.338888393212358</v>
      </c>
      <c r="M2939" s="3">
        <f>COUNTIF(Expirydates!$C$2:$C$233,Analysis!A2939)</f>
        <v>0</v>
      </c>
    </row>
    <row r="2940" spans="1:13">
      <c r="A2940" s="8">
        <v>37798</v>
      </c>
      <c r="B2940" s="3">
        <v>1106.8</v>
      </c>
      <c r="C2940" s="3">
        <v>1118.9000000000001</v>
      </c>
      <c r="D2940" s="3">
        <v>1106.8</v>
      </c>
      <c r="E2940" s="3">
        <v>1116.3499999999999</v>
      </c>
      <c r="F2940" s="3">
        <v>92146328</v>
      </c>
      <c r="G2940" s="3">
        <f t="shared" si="181"/>
        <v>18.338888393212358</v>
      </c>
      <c r="H2940" s="3">
        <f t="shared" si="182"/>
        <v>18.148750740336833</v>
      </c>
      <c r="I2940" s="3">
        <f>COUNTIF(Expirydates!$A$2:$A$233,Analysis!A2940)</f>
        <v>1</v>
      </c>
      <c r="J2940" s="20">
        <f t="shared" si="180"/>
        <v>18.148750740336833</v>
      </c>
      <c r="K2940" s="3">
        <f>COUNTIF(Expirydates!$B$2:$B$233,Analysis!A2940)</f>
        <v>0</v>
      </c>
      <c r="L2940" s="3">
        <f t="shared" si="183"/>
        <v>18.148750740336833</v>
      </c>
      <c r="M2940" s="3">
        <f>COUNTIF(Expirydates!$C$2:$C$233,Analysis!A2940)</f>
        <v>0</v>
      </c>
    </row>
    <row r="2941" spans="1:13">
      <c r="A2941" s="8">
        <v>37797</v>
      </c>
      <c r="B2941" s="3">
        <v>1085.6500000000001</v>
      </c>
      <c r="C2941" s="3">
        <v>1109.75</v>
      </c>
      <c r="D2941" s="3">
        <v>1084.3499999999999</v>
      </c>
      <c r="E2941" s="3">
        <v>1106.6500000000001</v>
      </c>
      <c r="F2941" s="3">
        <v>76190759</v>
      </c>
      <c r="G2941" s="3">
        <f t="shared" si="181"/>
        <v>18.148750740336833</v>
      </c>
      <c r="H2941" s="3">
        <f t="shared" si="182"/>
        <v>17.939758717348251</v>
      </c>
      <c r="I2941" s="3">
        <f>COUNTIF(Expirydates!$A$2:$A$233,Analysis!A2941)</f>
        <v>0</v>
      </c>
      <c r="J2941" s="20">
        <f t="shared" si="180"/>
        <v>17.939758717348251</v>
      </c>
      <c r="K2941" s="3">
        <f>COUNTIF(Expirydates!$B$2:$B$233,Analysis!A2941)</f>
        <v>0</v>
      </c>
      <c r="L2941" s="3">
        <f t="shared" si="183"/>
        <v>17.939758717348251</v>
      </c>
      <c r="M2941" s="3">
        <f>COUNTIF(Expirydates!$C$2:$C$233,Analysis!A2941)</f>
        <v>0</v>
      </c>
    </row>
    <row r="2942" spans="1:13">
      <c r="A2942" s="8">
        <v>37796</v>
      </c>
      <c r="B2942" s="3">
        <v>1089.2</v>
      </c>
      <c r="C2942" s="3">
        <v>1092.6500000000001</v>
      </c>
      <c r="D2942" s="3">
        <v>1079.0999999999999</v>
      </c>
      <c r="E2942" s="3">
        <v>1085.3499999999999</v>
      </c>
      <c r="F2942" s="3">
        <v>61821312</v>
      </c>
      <c r="G2942" s="3">
        <f t="shared" si="181"/>
        <v>17.939758717348251</v>
      </c>
      <c r="H2942" s="3">
        <f t="shared" si="182"/>
        <v>17.928829218072327</v>
      </c>
      <c r="I2942" s="3">
        <f>COUNTIF(Expirydates!$A$2:$A$233,Analysis!A2942)</f>
        <v>0</v>
      </c>
      <c r="J2942" s="20">
        <f t="shared" si="180"/>
        <v>17.928829218072327</v>
      </c>
      <c r="K2942" s="3">
        <f>COUNTIF(Expirydates!$B$2:$B$233,Analysis!A2942)</f>
        <v>0</v>
      </c>
      <c r="L2942" s="3">
        <f t="shared" si="183"/>
        <v>17.928829218072327</v>
      </c>
      <c r="M2942" s="3">
        <f>COUNTIF(Expirydates!$C$2:$C$233,Analysis!A2942)</f>
        <v>0</v>
      </c>
    </row>
    <row r="2943" spans="1:13">
      <c r="A2943" s="8">
        <v>37795</v>
      </c>
      <c r="B2943" s="3">
        <v>1100.5999999999999</v>
      </c>
      <c r="C2943" s="3">
        <v>1106.1500000000001</v>
      </c>
      <c r="D2943" s="3">
        <v>1087.6500000000001</v>
      </c>
      <c r="E2943" s="3">
        <v>1089.2</v>
      </c>
      <c r="F2943" s="3">
        <v>61149315</v>
      </c>
      <c r="G2943" s="3">
        <f t="shared" si="181"/>
        <v>17.928829218072327</v>
      </c>
      <c r="H2943" s="3">
        <f t="shared" si="182"/>
        <v>18.077310202644306</v>
      </c>
      <c r="I2943" s="3">
        <f>COUNTIF(Expirydates!$A$2:$A$233,Analysis!A2943)</f>
        <v>0</v>
      </c>
      <c r="J2943" s="20">
        <f t="shared" si="180"/>
        <v>18.077310202644306</v>
      </c>
      <c r="K2943" s="3">
        <f>COUNTIF(Expirydates!$B$2:$B$233,Analysis!A2943)</f>
        <v>0</v>
      </c>
      <c r="L2943" s="3">
        <f t="shared" si="183"/>
        <v>18.077310202644306</v>
      </c>
      <c r="M2943" s="3">
        <f>COUNTIF(Expirydates!$C$2:$C$233,Analysis!A2943)</f>
        <v>0</v>
      </c>
    </row>
    <row r="2944" spans="1:13">
      <c r="A2944" s="8">
        <v>37792</v>
      </c>
      <c r="B2944" s="3">
        <v>1092.6500000000001</v>
      </c>
      <c r="C2944" s="3">
        <v>1101.5999999999999</v>
      </c>
      <c r="D2944" s="3">
        <v>1081.3499999999999</v>
      </c>
      <c r="E2944" s="3">
        <v>1100.25</v>
      </c>
      <c r="F2944" s="3">
        <v>70937531</v>
      </c>
      <c r="G2944" s="3">
        <f t="shared" si="181"/>
        <v>18.077310202644306</v>
      </c>
      <c r="H2944" s="3">
        <f t="shared" si="182"/>
        <v>18.140979989211473</v>
      </c>
      <c r="I2944" s="3">
        <f>COUNTIF(Expirydates!$A$2:$A$233,Analysis!A2944)</f>
        <v>0</v>
      </c>
      <c r="J2944" s="20">
        <f t="shared" si="180"/>
        <v>18.140979989211473</v>
      </c>
      <c r="K2944" s="3">
        <f>COUNTIF(Expirydates!$B$2:$B$233,Analysis!A2944)</f>
        <v>0</v>
      </c>
      <c r="L2944" s="3">
        <f t="shared" si="183"/>
        <v>18.140979989211473</v>
      </c>
      <c r="M2944" s="3">
        <f>COUNTIF(Expirydates!$C$2:$C$233,Analysis!A2944)</f>
        <v>0</v>
      </c>
    </row>
    <row r="2945" spans="1:13">
      <c r="A2945" s="8">
        <v>37791</v>
      </c>
      <c r="B2945" s="3">
        <v>1085.95</v>
      </c>
      <c r="C2945" s="3">
        <v>1097</v>
      </c>
      <c r="D2945" s="3">
        <v>1078.9000000000001</v>
      </c>
      <c r="E2945" s="3">
        <v>1092.55</v>
      </c>
      <c r="F2945" s="3">
        <v>75600994</v>
      </c>
      <c r="G2945" s="3">
        <f t="shared" si="181"/>
        <v>18.140979989211473</v>
      </c>
      <c r="H2945" s="3">
        <f t="shared" si="182"/>
        <v>18.23075105457611</v>
      </c>
      <c r="I2945" s="3">
        <f>COUNTIF(Expirydates!$A$2:$A$233,Analysis!A2945)</f>
        <v>0</v>
      </c>
      <c r="J2945" s="20">
        <f t="shared" si="180"/>
        <v>18.23075105457611</v>
      </c>
      <c r="K2945" s="3">
        <f>COUNTIF(Expirydates!$B$2:$B$233,Analysis!A2945)</f>
        <v>0</v>
      </c>
      <c r="L2945" s="3">
        <f t="shared" si="183"/>
        <v>18.23075105457611</v>
      </c>
      <c r="M2945" s="3">
        <f>COUNTIF(Expirydates!$C$2:$C$233,Analysis!A2945)</f>
        <v>1</v>
      </c>
    </row>
    <row r="2946" spans="1:13">
      <c r="A2946" s="8">
        <v>37790</v>
      </c>
      <c r="B2946" s="3">
        <v>1082.8</v>
      </c>
      <c r="C2946" s="3">
        <v>1093.2</v>
      </c>
      <c r="D2946" s="3">
        <v>1080.9000000000001</v>
      </c>
      <c r="E2946" s="3">
        <v>1086.75</v>
      </c>
      <c r="F2946" s="3">
        <v>82701728</v>
      </c>
      <c r="G2946" s="3">
        <f t="shared" si="181"/>
        <v>18.23075105457611</v>
      </c>
      <c r="H2946" s="3">
        <f t="shared" si="182"/>
        <v>18.100759144792466</v>
      </c>
      <c r="I2946" s="3">
        <f>COUNTIF(Expirydates!$A$2:$A$233,Analysis!A2946)</f>
        <v>0</v>
      </c>
      <c r="J2946" s="20">
        <f t="shared" ref="J2946:J3009" si="184">H2946</f>
        <v>18.100759144792466</v>
      </c>
      <c r="K2946" s="3">
        <f>COUNTIF(Expirydates!$B$2:$B$233,Analysis!A2946)</f>
        <v>0</v>
      </c>
      <c r="L2946" s="3">
        <f t="shared" si="183"/>
        <v>18.100759144792466</v>
      </c>
      <c r="M2946" s="3">
        <f>COUNTIF(Expirydates!$C$2:$C$233,Analysis!A2946)</f>
        <v>0</v>
      </c>
    </row>
    <row r="2947" spans="1:13">
      <c r="A2947" s="8">
        <v>37789</v>
      </c>
      <c r="B2947" s="3">
        <v>1052.3</v>
      </c>
      <c r="C2947" s="3">
        <v>1083.2</v>
      </c>
      <c r="D2947" s="3">
        <v>1052.3</v>
      </c>
      <c r="E2947" s="3">
        <v>1081.95</v>
      </c>
      <c r="F2947" s="3">
        <v>72620597</v>
      </c>
      <c r="G2947" s="3">
        <f t="shared" ref="G2946:H3010" si="185">LN(F2947)</f>
        <v>18.100759144792466</v>
      </c>
      <c r="H2947" s="3">
        <f t="shared" ref="H2947:H3010" si="186">LN(F2948)</f>
        <v>17.842302193623802</v>
      </c>
      <c r="I2947" s="3">
        <f>COUNTIF(Expirydates!$A$2:$A$233,Analysis!A2947)</f>
        <v>0</v>
      </c>
      <c r="J2947" s="20">
        <f t="shared" si="184"/>
        <v>17.842302193623802</v>
      </c>
      <c r="K2947" s="3">
        <f>COUNTIF(Expirydates!$B$2:$B$233,Analysis!A2947)</f>
        <v>0</v>
      </c>
      <c r="L2947" s="3">
        <f t="shared" ref="L2947:L3010" si="187">H2947</f>
        <v>17.842302193623802</v>
      </c>
      <c r="M2947" s="3">
        <f>COUNTIF(Expirydates!$C$2:$C$233,Analysis!A2947)</f>
        <v>0</v>
      </c>
    </row>
    <row r="2948" spans="1:13">
      <c r="A2948" s="8">
        <v>37788</v>
      </c>
      <c r="B2948" s="3">
        <v>1056.5</v>
      </c>
      <c r="C2948" s="3">
        <v>1059.8</v>
      </c>
      <c r="D2948" s="3">
        <v>1045.55</v>
      </c>
      <c r="E2948" s="3">
        <v>1051.8</v>
      </c>
      <c r="F2948" s="3">
        <v>56080695</v>
      </c>
      <c r="G2948" s="3">
        <f t="shared" si="185"/>
        <v>17.842302193623802</v>
      </c>
      <c r="H2948" s="3">
        <f t="shared" si="186"/>
        <v>17.937687659830861</v>
      </c>
      <c r="I2948" s="3">
        <f>COUNTIF(Expirydates!$A$2:$A$233,Analysis!A2948)</f>
        <v>0</v>
      </c>
      <c r="J2948" s="20">
        <f t="shared" si="184"/>
        <v>17.937687659830861</v>
      </c>
      <c r="K2948" s="3">
        <f>COUNTIF(Expirydates!$B$2:$B$233,Analysis!A2948)</f>
        <v>0</v>
      </c>
      <c r="L2948" s="3">
        <f t="shared" si="187"/>
        <v>17.937687659830861</v>
      </c>
      <c r="M2948" s="3">
        <f>COUNTIF(Expirydates!$C$2:$C$233,Analysis!A2948)</f>
        <v>0</v>
      </c>
    </row>
    <row r="2949" spans="1:13">
      <c r="A2949" s="8">
        <v>37785</v>
      </c>
      <c r="B2949" s="3">
        <v>1050.95</v>
      </c>
      <c r="C2949" s="3">
        <v>1059.45</v>
      </c>
      <c r="D2949" s="3">
        <v>1050.95</v>
      </c>
      <c r="E2949" s="3">
        <v>1056.2</v>
      </c>
      <c r="F2949" s="3">
        <v>61693409</v>
      </c>
      <c r="G2949" s="3">
        <f t="shared" si="185"/>
        <v>17.937687659830861</v>
      </c>
      <c r="H2949" s="3">
        <f t="shared" si="186"/>
        <v>17.886686812336354</v>
      </c>
      <c r="I2949" s="3">
        <f>COUNTIF(Expirydates!$A$2:$A$233,Analysis!A2949)</f>
        <v>0</v>
      </c>
      <c r="J2949" s="20">
        <f t="shared" si="184"/>
        <v>17.886686812336354</v>
      </c>
      <c r="K2949" s="3">
        <f>COUNTIF(Expirydates!$B$2:$B$233,Analysis!A2949)</f>
        <v>0</v>
      </c>
      <c r="L2949" s="3">
        <f t="shared" si="187"/>
        <v>17.886686812336354</v>
      </c>
      <c r="M2949" s="3">
        <f>COUNTIF(Expirydates!$C$2:$C$233,Analysis!A2949)</f>
        <v>0</v>
      </c>
    </row>
    <row r="2950" spans="1:13">
      <c r="A2950" s="8">
        <v>37784</v>
      </c>
      <c r="B2950" s="3">
        <v>1044.2</v>
      </c>
      <c r="C2950" s="3">
        <v>1052.5999999999999</v>
      </c>
      <c r="D2950" s="3">
        <v>1043.0999999999999</v>
      </c>
      <c r="E2950" s="3">
        <v>1051.3</v>
      </c>
      <c r="F2950" s="3">
        <v>58625881</v>
      </c>
      <c r="G2950" s="3">
        <f t="shared" si="185"/>
        <v>17.886686812336354</v>
      </c>
      <c r="H2950" s="3">
        <f t="shared" si="186"/>
        <v>17.937132422107855</v>
      </c>
      <c r="I2950" s="3">
        <f>COUNTIF(Expirydates!$A$2:$A$233,Analysis!A2950)</f>
        <v>0</v>
      </c>
      <c r="J2950" s="20">
        <f t="shared" si="184"/>
        <v>17.937132422107855</v>
      </c>
      <c r="K2950" s="3">
        <f>COUNTIF(Expirydates!$B$2:$B$233,Analysis!A2950)</f>
        <v>0</v>
      </c>
      <c r="L2950" s="3">
        <f t="shared" si="187"/>
        <v>17.937132422107855</v>
      </c>
      <c r="M2950" s="3">
        <f>COUNTIF(Expirydates!$C$2:$C$233,Analysis!A2950)</f>
        <v>0</v>
      </c>
    </row>
    <row r="2951" spans="1:13">
      <c r="A2951" s="8">
        <v>37783</v>
      </c>
      <c r="B2951" s="3">
        <v>1038</v>
      </c>
      <c r="C2951" s="3">
        <v>1048.25</v>
      </c>
      <c r="D2951" s="3">
        <v>1035</v>
      </c>
      <c r="E2951" s="3">
        <v>1044.0999999999999</v>
      </c>
      <c r="F2951" s="3">
        <v>61659164</v>
      </c>
      <c r="G2951" s="3">
        <f t="shared" si="185"/>
        <v>17.937132422107855</v>
      </c>
      <c r="H2951" s="3">
        <f t="shared" si="186"/>
        <v>18.152520501206876</v>
      </c>
      <c r="I2951" s="3">
        <f>COUNTIF(Expirydates!$A$2:$A$233,Analysis!A2951)</f>
        <v>0</v>
      </c>
      <c r="J2951" s="20">
        <f t="shared" si="184"/>
        <v>18.152520501206876</v>
      </c>
      <c r="K2951" s="3">
        <f>COUNTIF(Expirydates!$B$2:$B$233,Analysis!A2951)</f>
        <v>0</v>
      </c>
      <c r="L2951" s="3">
        <f t="shared" si="187"/>
        <v>18.152520501206876</v>
      </c>
      <c r="M2951" s="3">
        <f>COUNTIF(Expirydates!$C$2:$C$233,Analysis!A2951)</f>
        <v>0</v>
      </c>
    </row>
    <row r="2952" spans="1:13">
      <c r="A2952" s="8">
        <v>37782</v>
      </c>
      <c r="B2952" s="3">
        <v>1052</v>
      </c>
      <c r="C2952" s="3">
        <v>1056.55</v>
      </c>
      <c r="D2952" s="3">
        <v>1033.95</v>
      </c>
      <c r="E2952" s="3">
        <v>1037.8</v>
      </c>
      <c r="F2952" s="3">
        <v>76478522</v>
      </c>
      <c r="G2952" s="3">
        <f t="shared" si="185"/>
        <v>18.152520501206876</v>
      </c>
      <c r="H2952" s="3">
        <f t="shared" si="186"/>
        <v>17.888804008858244</v>
      </c>
      <c r="I2952" s="3">
        <f>COUNTIF(Expirydates!$A$2:$A$233,Analysis!A2952)</f>
        <v>0</v>
      </c>
      <c r="J2952" s="20">
        <f t="shared" si="184"/>
        <v>17.888804008858244</v>
      </c>
      <c r="K2952" s="3">
        <f>COUNTIF(Expirydates!$B$2:$B$233,Analysis!A2952)</f>
        <v>0</v>
      </c>
      <c r="L2952" s="3">
        <f t="shared" si="187"/>
        <v>17.888804008858244</v>
      </c>
      <c r="M2952" s="3">
        <f>COUNTIF(Expirydates!$C$2:$C$233,Analysis!A2952)</f>
        <v>0</v>
      </c>
    </row>
    <row r="2953" spans="1:13">
      <c r="A2953" s="8">
        <v>37781</v>
      </c>
      <c r="B2953" s="3">
        <v>1046</v>
      </c>
      <c r="C2953" s="3">
        <v>1057.05</v>
      </c>
      <c r="D2953" s="3">
        <v>1039.8499999999999</v>
      </c>
      <c r="E2953" s="3">
        <v>1052.0999999999999</v>
      </c>
      <c r="F2953" s="3">
        <v>58750135</v>
      </c>
      <c r="G2953" s="3">
        <f t="shared" si="185"/>
        <v>17.888804008858244</v>
      </c>
      <c r="H2953" s="3">
        <f t="shared" si="186"/>
        <v>18.127922087425375</v>
      </c>
      <c r="I2953" s="3">
        <f>COUNTIF(Expirydates!$A$2:$A$233,Analysis!A2953)</f>
        <v>0</v>
      </c>
      <c r="J2953" s="20">
        <f t="shared" si="184"/>
        <v>18.127922087425375</v>
      </c>
      <c r="K2953" s="3">
        <f>COUNTIF(Expirydates!$B$2:$B$233,Analysis!A2953)</f>
        <v>0</v>
      </c>
      <c r="L2953" s="3">
        <f t="shared" si="187"/>
        <v>18.127922087425375</v>
      </c>
      <c r="M2953" s="3">
        <f>COUNTIF(Expirydates!$C$2:$C$233,Analysis!A2953)</f>
        <v>0</v>
      </c>
    </row>
    <row r="2954" spans="1:13">
      <c r="A2954" s="8">
        <v>37778</v>
      </c>
      <c r="B2954" s="3">
        <v>1036.2</v>
      </c>
      <c r="C2954" s="3">
        <v>1048.8499999999999</v>
      </c>
      <c r="D2954" s="3">
        <v>1035.95</v>
      </c>
      <c r="E2954" s="3">
        <v>1046.4000000000001</v>
      </c>
      <c r="F2954" s="3">
        <v>74620221</v>
      </c>
      <c r="G2954" s="3">
        <f t="shared" si="185"/>
        <v>18.127922087425375</v>
      </c>
      <c r="H2954" s="3">
        <f t="shared" si="186"/>
        <v>18.310018543612369</v>
      </c>
      <c r="I2954" s="3">
        <f>COUNTIF(Expirydates!$A$2:$A$233,Analysis!A2954)</f>
        <v>0</v>
      </c>
      <c r="J2954" s="20">
        <f t="shared" si="184"/>
        <v>18.310018543612369</v>
      </c>
      <c r="K2954" s="3">
        <f>COUNTIF(Expirydates!$B$2:$B$233,Analysis!A2954)</f>
        <v>0</v>
      </c>
      <c r="L2954" s="3">
        <f t="shared" si="187"/>
        <v>18.310018543612369</v>
      </c>
      <c r="M2954" s="3">
        <f>COUNTIF(Expirydates!$C$2:$C$233,Analysis!A2954)</f>
        <v>0</v>
      </c>
    </row>
    <row r="2955" spans="1:13">
      <c r="A2955" s="8">
        <v>37777</v>
      </c>
      <c r="B2955" s="3">
        <v>1021.1</v>
      </c>
      <c r="C2955" s="3">
        <v>1038.3</v>
      </c>
      <c r="D2955" s="3">
        <v>1021.1</v>
      </c>
      <c r="E2955" s="3">
        <v>1035.05</v>
      </c>
      <c r="F2955" s="3">
        <v>89524111</v>
      </c>
      <c r="G2955" s="3">
        <f t="shared" si="185"/>
        <v>18.310018543612369</v>
      </c>
      <c r="H2955" s="3">
        <f t="shared" si="186"/>
        <v>17.961684296796729</v>
      </c>
      <c r="I2955" s="3">
        <f>COUNTIF(Expirydates!$A$2:$A$233,Analysis!A2955)</f>
        <v>0</v>
      </c>
      <c r="J2955" s="20">
        <f t="shared" si="184"/>
        <v>17.961684296796729</v>
      </c>
      <c r="K2955" s="3">
        <f>COUNTIF(Expirydates!$B$2:$B$233,Analysis!A2955)</f>
        <v>0</v>
      </c>
      <c r="L2955" s="3">
        <f t="shared" si="187"/>
        <v>17.961684296796729</v>
      </c>
      <c r="M2955" s="3">
        <f>COUNTIF(Expirydates!$C$2:$C$233,Analysis!A2955)</f>
        <v>0</v>
      </c>
    </row>
    <row r="2956" spans="1:13">
      <c r="A2956" s="8">
        <v>37776</v>
      </c>
      <c r="B2956" s="3">
        <v>1010.7</v>
      </c>
      <c r="C2956" s="3">
        <v>1022.75</v>
      </c>
      <c r="D2956" s="3">
        <v>1010.1</v>
      </c>
      <c r="E2956" s="3">
        <v>1021.05</v>
      </c>
      <c r="F2956" s="3">
        <v>63191749</v>
      </c>
      <c r="G2956" s="3">
        <f t="shared" si="185"/>
        <v>17.961684296796729</v>
      </c>
      <c r="H2956" s="3">
        <f t="shared" si="186"/>
        <v>17.85669779131991</v>
      </c>
      <c r="I2956" s="3">
        <f>COUNTIF(Expirydates!$A$2:$A$233,Analysis!A2956)</f>
        <v>0</v>
      </c>
      <c r="J2956" s="20">
        <f t="shared" si="184"/>
        <v>17.85669779131991</v>
      </c>
      <c r="K2956" s="3">
        <f>COUNTIF(Expirydates!$B$2:$B$233,Analysis!A2956)</f>
        <v>0</v>
      </c>
      <c r="L2956" s="3">
        <f t="shared" si="187"/>
        <v>17.85669779131991</v>
      </c>
      <c r="M2956" s="3">
        <f>COUNTIF(Expirydates!$C$2:$C$233,Analysis!A2956)</f>
        <v>0</v>
      </c>
    </row>
    <row r="2957" spans="1:13">
      <c r="A2957" s="8">
        <v>37775</v>
      </c>
      <c r="B2957" s="3">
        <v>1015.9</v>
      </c>
      <c r="C2957" s="3">
        <v>1016.9</v>
      </c>
      <c r="D2957" s="3">
        <v>1007.65</v>
      </c>
      <c r="E2957" s="3">
        <v>1010.65</v>
      </c>
      <c r="F2957" s="3">
        <v>56893849</v>
      </c>
      <c r="G2957" s="3">
        <f t="shared" si="185"/>
        <v>17.85669779131991</v>
      </c>
      <c r="H2957" s="3">
        <f t="shared" si="186"/>
        <v>18.033026236253971</v>
      </c>
      <c r="I2957" s="3">
        <f>COUNTIF(Expirydates!$A$2:$A$233,Analysis!A2957)</f>
        <v>0</v>
      </c>
      <c r="J2957" s="20">
        <f t="shared" si="184"/>
        <v>18.033026236253971</v>
      </c>
      <c r="K2957" s="3">
        <f>COUNTIF(Expirydates!$B$2:$B$233,Analysis!A2957)</f>
        <v>0</v>
      </c>
      <c r="L2957" s="3">
        <f t="shared" si="187"/>
        <v>18.033026236253971</v>
      </c>
      <c r="M2957" s="3">
        <f>COUNTIF(Expirydates!$C$2:$C$233,Analysis!A2957)</f>
        <v>0</v>
      </c>
    </row>
    <row r="2958" spans="1:13">
      <c r="A2958" s="8">
        <v>37774</v>
      </c>
      <c r="B2958" s="3">
        <v>1006.85</v>
      </c>
      <c r="C2958" s="3">
        <v>1020.5</v>
      </c>
      <c r="D2958" s="3">
        <v>1004.7</v>
      </c>
      <c r="E2958" s="3">
        <v>1015.15</v>
      </c>
      <c r="F2958" s="3">
        <v>67864677</v>
      </c>
      <c r="G2958" s="3">
        <f t="shared" si="185"/>
        <v>18.033026236253971</v>
      </c>
      <c r="H2958" s="3">
        <f t="shared" si="186"/>
        <v>18.116627322629686</v>
      </c>
      <c r="I2958" s="3">
        <f>COUNTIF(Expirydates!$A$2:$A$233,Analysis!A2958)</f>
        <v>0</v>
      </c>
      <c r="J2958" s="20">
        <f t="shared" si="184"/>
        <v>18.116627322629686</v>
      </c>
      <c r="K2958" s="3">
        <f>COUNTIF(Expirydates!$B$2:$B$233,Analysis!A2958)</f>
        <v>0</v>
      </c>
      <c r="L2958" s="3">
        <f t="shared" si="187"/>
        <v>18.116627322629686</v>
      </c>
      <c r="M2958" s="3">
        <f>COUNTIF(Expirydates!$C$2:$C$233,Analysis!A2958)</f>
        <v>0</v>
      </c>
    </row>
    <row r="2959" spans="1:13">
      <c r="A2959" s="8">
        <v>37771</v>
      </c>
      <c r="B2959" s="3">
        <v>1000.05</v>
      </c>
      <c r="C2959" s="3">
        <v>1013.85</v>
      </c>
      <c r="D2959" s="3">
        <v>994.65</v>
      </c>
      <c r="E2959" s="3">
        <v>1006.8</v>
      </c>
      <c r="F2959" s="3">
        <v>73782145</v>
      </c>
      <c r="G2959" s="3">
        <f t="shared" si="185"/>
        <v>18.116627322629686</v>
      </c>
      <c r="H2959" s="3">
        <f t="shared" si="186"/>
        <v>18.33250671316085</v>
      </c>
      <c r="I2959" s="3">
        <f>COUNTIF(Expirydates!$A$2:$A$233,Analysis!A2959)</f>
        <v>0</v>
      </c>
      <c r="J2959" s="20">
        <f t="shared" si="184"/>
        <v>18.33250671316085</v>
      </c>
      <c r="K2959" s="3">
        <f>COUNTIF(Expirydates!$B$2:$B$233,Analysis!A2959)</f>
        <v>1</v>
      </c>
      <c r="L2959" s="3">
        <f t="shared" si="187"/>
        <v>18.33250671316085</v>
      </c>
      <c r="M2959" s="3">
        <f>COUNTIF(Expirydates!$C$2:$C$233,Analysis!A2959)</f>
        <v>0</v>
      </c>
    </row>
    <row r="2960" spans="1:13">
      <c r="A2960" s="8">
        <v>37770</v>
      </c>
      <c r="B2960" s="3">
        <v>990.8</v>
      </c>
      <c r="C2960" s="3">
        <v>1004.85</v>
      </c>
      <c r="D2960" s="3">
        <v>989.5</v>
      </c>
      <c r="E2960" s="3">
        <v>1002.6</v>
      </c>
      <c r="F2960" s="3">
        <v>91560152</v>
      </c>
      <c r="G2960" s="3">
        <f t="shared" si="185"/>
        <v>18.33250671316085</v>
      </c>
      <c r="H2960" s="3">
        <f t="shared" si="186"/>
        <v>17.986245072356311</v>
      </c>
      <c r="I2960" s="3">
        <f>COUNTIF(Expirydates!$A$2:$A$233,Analysis!A2960)</f>
        <v>1</v>
      </c>
      <c r="J2960" s="20">
        <f t="shared" si="184"/>
        <v>17.986245072356311</v>
      </c>
      <c r="K2960" s="3">
        <f>COUNTIF(Expirydates!$B$2:$B$233,Analysis!A2960)</f>
        <v>0</v>
      </c>
      <c r="L2960" s="3">
        <f t="shared" si="187"/>
        <v>17.986245072356311</v>
      </c>
      <c r="M2960" s="3">
        <f>COUNTIF(Expirydates!$C$2:$C$233,Analysis!A2960)</f>
        <v>0</v>
      </c>
    </row>
    <row r="2961" spans="1:13">
      <c r="A2961" s="8">
        <v>37769</v>
      </c>
      <c r="B2961" s="3">
        <v>977.65</v>
      </c>
      <c r="C2961" s="3">
        <v>992.25</v>
      </c>
      <c r="D2961" s="3">
        <v>977.55</v>
      </c>
      <c r="E2961" s="3">
        <v>990.8</v>
      </c>
      <c r="F2961" s="3">
        <v>64763004</v>
      </c>
      <c r="G2961" s="3">
        <f t="shared" si="185"/>
        <v>17.986245072356311</v>
      </c>
      <c r="H2961" s="3">
        <f t="shared" si="186"/>
        <v>17.883339415523082</v>
      </c>
      <c r="I2961" s="3">
        <f>COUNTIF(Expirydates!$A$2:$A$233,Analysis!A2961)</f>
        <v>0</v>
      </c>
      <c r="J2961" s="20">
        <f t="shared" si="184"/>
        <v>17.883339415523082</v>
      </c>
      <c r="K2961" s="3">
        <f>COUNTIF(Expirydates!$B$2:$B$233,Analysis!A2961)</f>
        <v>0</v>
      </c>
      <c r="L2961" s="3">
        <f t="shared" si="187"/>
        <v>17.883339415523082</v>
      </c>
      <c r="M2961" s="3">
        <f>COUNTIF(Expirydates!$C$2:$C$233,Analysis!A2961)</f>
        <v>0</v>
      </c>
    </row>
    <row r="2962" spans="1:13">
      <c r="A2962" s="8">
        <v>37768</v>
      </c>
      <c r="B2962" s="3">
        <v>982.35</v>
      </c>
      <c r="C2962" s="3">
        <v>990</v>
      </c>
      <c r="D2962" s="3">
        <v>974.25</v>
      </c>
      <c r="E2962" s="3">
        <v>976.85</v>
      </c>
      <c r="F2962" s="3">
        <v>58429965</v>
      </c>
      <c r="G2962" s="3">
        <f t="shared" si="185"/>
        <v>17.883339415523082</v>
      </c>
      <c r="H2962" s="3">
        <f t="shared" si="186"/>
        <v>17.80484930087562</v>
      </c>
      <c r="I2962" s="3">
        <f>COUNTIF(Expirydates!$A$2:$A$233,Analysis!A2962)</f>
        <v>0</v>
      </c>
      <c r="J2962" s="20">
        <f t="shared" si="184"/>
        <v>17.80484930087562</v>
      </c>
      <c r="K2962" s="3">
        <f>COUNTIF(Expirydates!$B$2:$B$233,Analysis!A2962)</f>
        <v>0</v>
      </c>
      <c r="L2962" s="3">
        <f t="shared" si="187"/>
        <v>17.80484930087562</v>
      </c>
      <c r="M2962" s="3">
        <f>COUNTIF(Expirydates!$C$2:$C$233,Analysis!A2962)</f>
        <v>0</v>
      </c>
    </row>
    <row r="2963" spans="1:13">
      <c r="A2963" s="8">
        <v>37767</v>
      </c>
      <c r="B2963" s="3">
        <v>967.85</v>
      </c>
      <c r="C2963" s="3">
        <v>983.9</v>
      </c>
      <c r="D2963" s="3">
        <v>967.1</v>
      </c>
      <c r="E2963" s="3">
        <v>982.45</v>
      </c>
      <c r="F2963" s="3">
        <v>54019157</v>
      </c>
      <c r="G2963" s="3">
        <f t="shared" si="185"/>
        <v>17.80484930087562</v>
      </c>
      <c r="H2963" s="3">
        <f t="shared" si="186"/>
        <v>17.977759408270241</v>
      </c>
      <c r="I2963" s="3">
        <f>COUNTIF(Expirydates!$A$2:$A$233,Analysis!A2963)</f>
        <v>0</v>
      </c>
      <c r="J2963" s="20">
        <f t="shared" si="184"/>
        <v>17.977759408270241</v>
      </c>
      <c r="K2963" s="3">
        <f>COUNTIF(Expirydates!$B$2:$B$233,Analysis!A2963)</f>
        <v>0</v>
      </c>
      <c r="L2963" s="3">
        <f t="shared" si="187"/>
        <v>17.977759408270241</v>
      </c>
      <c r="M2963" s="3">
        <f>COUNTIF(Expirydates!$C$2:$C$233,Analysis!A2963)</f>
        <v>0</v>
      </c>
    </row>
    <row r="2964" spans="1:13">
      <c r="A2964" s="8">
        <v>37764</v>
      </c>
      <c r="B2964" s="3">
        <v>963.5</v>
      </c>
      <c r="C2964" s="3">
        <v>972.9</v>
      </c>
      <c r="D2964" s="3">
        <v>962.4</v>
      </c>
      <c r="E2964" s="3">
        <v>967.9</v>
      </c>
      <c r="F2964" s="3">
        <v>64215772</v>
      </c>
      <c r="G2964" s="3">
        <f t="shared" si="185"/>
        <v>17.977759408270241</v>
      </c>
      <c r="H2964" s="3">
        <f t="shared" si="186"/>
        <v>17.833046481436412</v>
      </c>
      <c r="I2964" s="3">
        <f>COUNTIF(Expirydates!$A$2:$A$233,Analysis!A2964)</f>
        <v>0</v>
      </c>
      <c r="J2964" s="20">
        <f t="shared" si="184"/>
        <v>17.833046481436412</v>
      </c>
      <c r="K2964" s="3">
        <f>COUNTIF(Expirydates!$B$2:$B$233,Analysis!A2964)</f>
        <v>0</v>
      </c>
      <c r="L2964" s="3">
        <f t="shared" si="187"/>
        <v>17.833046481436412</v>
      </c>
      <c r="M2964" s="3">
        <f>COUNTIF(Expirydates!$C$2:$C$233,Analysis!A2964)</f>
        <v>0</v>
      </c>
    </row>
    <row r="2965" spans="1:13">
      <c r="A2965" s="8">
        <v>37763</v>
      </c>
      <c r="B2965" s="3">
        <v>967.95</v>
      </c>
      <c r="C2965" s="3">
        <v>972.4</v>
      </c>
      <c r="D2965" s="3">
        <v>960.05</v>
      </c>
      <c r="E2965" s="3">
        <v>963.25</v>
      </c>
      <c r="F2965" s="3">
        <v>55564023</v>
      </c>
      <c r="G2965" s="3">
        <f t="shared" si="185"/>
        <v>17.833046481436412</v>
      </c>
      <c r="H2965" s="3">
        <f t="shared" si="186"/>
        <v>17.865110302557891</v>
      </c>
      <c r="I2965" s="3">
        <f>COUNTIF(Expirydates!$A$2:$A$233,Analysis!A2965)</f>
        <v>0</v>
      </c>
      <c r="J2965" s="20">
        <f t="shared" si="184"/>
        <v>17.865110302557891</v>
      </c>
      <c r="K2965" s="3">
        <f>COUNTIF(Expirydates!$B$2:$B$233,Analysis!A2965)</f>
        <v>0</v>
      </c>
      <c r="L2965" s="3">
        <f t="shared" si="187"/>
        <v>17.865110302557891</v>
      </c>
      <c r="M2965" s="3">
        <f>COUNTIF(Expirydates!$C$2:$C$233,Analysis!A2965)</f>
        <v>1</v>
      </c>
    </row>
    <row r="2966" spans="1:13">
      <c r="A2966" s="8">
        <v>37762</v>
      </c>
      <c r="B2966" s="3">
        <v>972.05</v>
      </c>
      <c r="C2966" s="3">
        <v>980.75</v>
      </c>
      <c r="D2966" s="3">
        <v>965.55</v>
      </c>
      <c r="E2966" s="3">
        <v>968</v>
      </c>
      <c r="F2966" s="3">
        <v>57374488</v>
      </c>
      <c r="G2966" s="3">
        <f t="shared" si="185"/>
        <v>17.865110302557891</v>
      </c>
      <c r="H2966" s="3">
        <f t="shared" si="186"/>
        <v>17.923058092754225</v>
      </c>
      <c r="I2966" s="3">
        <f>COUNTIF(Expirydates!$A$2:$A$233,Analysis!A2966)</f>
        <v>0</v>
      </c>
      <c r="J2966" s="20">
        <f t="shared" si="184"/>
        <v>17.923058092754225</v>
      </c>
      <c r="K2966" s="3">
        <f>COUNTIF(Expirydates!$B$2:$B$233,Analysis!A2966)</f>
        <v>0</v>
      </c>
      <c r="L2966" s="3">
        <f t="shared" si="187"/>
        <v>17.923058092754225</v>
      </c>
      <c r="M2966" s="3">
        <f>COUNTIF(Expirydates!$C$2:$C$233,Analysis!A2966)</f>
        <v>0</v>
      </c>
    </row>
    <row r="2967" spans="1:13">
      <c r="A2967" s="8">
        <v>37761</v>
      </c>
      <c r="B2967" s="3">
        <v>964.65</v>
      </c>
      <c r="C2967" s="3">
        <v>974.05</v>
      </c>
      <c r="D2967" s="3">
        <v>959.8</v>
      </c>
      <c r="E2967" s="3">
        <v>971.55</v>
      </c>
      <c r="F2967" s="3">
        <v>60797431</v>
      </c>
      <c r="G2967" s="3">
        <f t="shared" si="185"/>
        <v>17.923058092754225</v>
      </c>
      <c r="H2967" s="3">
        <f t="shared" si="186"/>
        <v>17.930710363222811</v>
      </c>
      <c r="I2967" s="3">
        <f>COUNTIF(Expirydates!$A$2:$A$233,Analysis!A2967)</f>
        <v>0</v>
      </c>
      <c r="J2967" s="20">
        <f t="shared" si="184"/>
        <v>17.930710363222811</v>
      </c>
      <c r="K2967" s="3">
        <f>COUNTIF(Expirydates!$B$2:$B$233,Analysis!A2967)</f>
        <v>0</v>
      </c>
      <c r="L2967" s="3">
        <f t="shared" si="187"/>
        <v>17.930710363222811</v>
      </c>
      <c r="M2967" s="3">
        <f>COUNTIF(Expirydates!$C$2:$C$233,Analysis!A2967)</f>
        <v>0</v>
      </c>
    </row>
    <row r="2968" spans="1:13">
      <c r="A2968" s="8">
        <v>37760</v>
      </c>
      <c r="B2968" s="3">
        <v>973.7</v>
      </c>
      <c r="C2968" s="3">
        <v>979.85</v>
      </c>
      <c r="D2968" s="3">
        <v>964.6</v>
      </c>
      <c r="E2968" s="3">
        <v>966.55</v>
      </c>
      <c r="F2968" s="3">
        <v>61264454</v>
      </c>
      <c r="G2968" s="3">
        <f t="shared" si="185"/>
        <v>17.930710363222811</v>
      </c>
      <c r="H2968" s="3">
        <f t="shared" si="186"/>
        <v>17.80118416811246</v>
      </c>
      <c r="I2968" s="3">
        <f>COUNTIF(Expirydates!$A$2:$A$233,Analysis!A2968)</f>
        <v>0</v>
      </c>
      <c r="J2968" s="20">
        <f t="shared" si="184"/>
        <v>17.80118416811246</v>
      </c>
      <c r="K2968" s="3">
        <f>COUNTIF(Expirydates!$B$2:$B$233,Analysis!A2968)</f>
        <v>0</v>
      </c>
      <c r="L2968" s="3">
        <f t="shared" si="187"/>
        <v>17.80118416811246</v>
      </c>
      <c r="M2968" s="3">
        <f>COUNTIF(Expirydates!$C$2:$C$233,Analysis!A2968)</f>
        <v>0</v>
      </c>
    </row>
    <row r="2969" spans="1:13">
      <c r="A2969" s="8">
        <v>37757</v>
      </c>
      <c r="B2969" s="3">
        <v>959.85</v>
      </c>
      <c r="C2969" s="3">
        <v>974.4</v>
      </c>
      <c r="D2969" s="3">
        <v>959.85</v>
      </c>
      <c r="E2969" s="3">
        <v>973.1</v>
      </c>
      <c r="F2969" s="3">
        <v>53821532</v>
      </c>
      <c r="G2969" s="3">
        <f t="shared" si="185"/>
        <v>17.80118416811246</v>
      </c>
      <c r="H2969" s="3">
        <f t="shared" si="186"/>
        <v>17.709924917158684</v>
      </c>
      <c r="I2969" s="3">
        <f>COUNTIF(Expirydates!$A$2:$A$233,Analysis!A2969)</f>
        <v>0</v>
      </c>
      <c r="J2969" s="20">
        <f t="shared" si="184"/>
        <v>17.709924917158684</v>
      </c>
      <c r="K2969" s="3">
        <f>COUNTIF(Expirydates!$B$2:$B$233,Analysis!A2969)</f>
        <v>0</v>
      </c>
      <c r="L2969" s="3">
        <f t="shared" si="187"/>
        <v>17.709924917158684</v>
      </c>
      <c r="M2969" s="3">
        <f>COUNTIF(Expirydates!$C$2:$C$233,Analysis!A2969)</f>
        <v>0</v>
      </c>
    </row>
    <row r="2970" spans="1:13">
      <c r="A2970" s="8">
        <v>37756</v>
      </c>
      <c r="B2970" s="3">
        <v>952.15</v>
      </c>
      <c r="C2970" s="3">
        <v>961.6</v>
      </c>
      <c r="D2970" s="3">
        <v>951.15</v>
      </c>
      <c r="E2970" s="3">
        <v>959.85</v>
      </c>
      <c r="F2970" s="3">
        <v>49127274</v>
      </c>
      <c r="G2970" s="3">
        <f t="shared" si="185"/>
        <v>17.709924917158684</v>
      </c>
      <c r="H2970" s="3">
        <f t="shared" si="186"/>
        <v>17.740152607288767</v>
      </c>
      <c r="I2970" s="3">
        <f>COUNTIF(Expirydates!$A$2:$A$233,Analysis!A2970)</f>
        <v>0</v>
      </c>
      <c r="J2970" s="20">
        <f t="shared" si="184"/>
        <v>17.740152607288767</v>
      </c>
      <c r="K2970" s="3">
        <f>COUNTIF(Expirydates!$B$2:$B$233,Analysis!A2970)</f>
        <v>0</v>
      </c>
      <c r="L2970" s="3">
        <f t="shared" si="187"/>
        <v>17.740152607288767</v>
      </c>
      <c r="M2970" s="3">
        <f>COUNTIF(Expirydates!$C$2:$C$233,Analysis!A2970)</f>
        <v>0</v>
      </c>
    </row>
    <row r="2971" spans="1:13">
      <c r="A2971" s="8">
        <v>37755</v>
      </c>
      <c r="B2971" s="3">
        <v>944.2</v>
      </c>
      <c r="C2971" s="3">
        <v>953.45</v>
      </c>
      <c r="D2971" s="3">
        <v>943.15</v>
      </c>
      <c r="E2971" s="3">
        <v>952.15</v>
      </c>
      <c r="F2971" s="3">
        <v>50634950</v>
      </c>
      <c r="G2971" s="3">
        <f t="shared" si="185"/>
        <v>17.740152607288767</v>
      </c>
      <c r="H2971" s="3">
        <f t="shared" si="186"/>
        <v>17.82523232462713</v>
      </c>
      <c r="I2971" s="3">
        <f>COUNTIF(Expirydates!$A$2:$A$233,Analysis!A2971)</f>
        <v>0</v>
      </c>
      <c r="J2971" s="20">
        <f t="shared" si="184"/>
        <v>17.82523232462713</v>
      </c>
      <c r="K2971" s="3">
        <f>COUNTIF(Expirydates!$B$2:$B$233,Analysis!A2971)</f>
        <v>0</v>
      </c>
      <c r="L2971" s="3">
        <f t="shared" si="187"/>
        <v>17.82523232462713</v>
      </c>
      <c r="M2971" s="3">
        <f>COUNTIF(Expirydates!$C$2:$C$233,Analysis!A2971)</f>
        <v>0</v>
      </c>
    </row>
    <row r="2972" spans="1:13">
      <c r="A2972" s="8">
        <v>37754</v>
      </c>
      <c r="B2972" s="3">
        <v>936.9</v>
      </c>
      <c r="C2972" s="3">
        <v>945.8</v>
      </c>
      <c r="D2972" s="3">
        <v>936.7</v>
      </c>
      <c r="E2972" s="3">
        <v>944.2</v>
      </c>
      <c r="F2972" s="3">
        <v>55131529</v>
      </c>
      <c r="G2972" s="3">
        <f t="shared" si="185"/>
        <v>17.82523232462713</v>
      </c>
      <c r="H2972" s="3">
        <f t="shared" si="186"/>
        <v>17.640886912609375</v>
      </c>
      <c r="I2972" s="3">
        <f>COUNTIF(Expirydates!$A$2:$A$233,Analysis!A2972)</f>
        <v>0</v>
      </c>
      <c r="J2972" s="20">
        <f t="shared" si="184"/>
        <v>17.640886912609375</v>
      </c>
      <c r="K2972" s="3">
        <f>COUNTIF(Expirydates!$B$2:$B$233,Analysis!A2972)</f>
        <v>0</v>
      </c>
      <c r="L2972" s="3">
        <f t="shared" si="187"/>
        <v>17.640886912609375</v>
      </c>
      <c r="M2972" s="3">
        <f>COUNTIF(Expirydates!$C$2:$C$233,Analysis!A2972)</f>
        <v>0</v>
      </c>
    </row>
    <row r="2973" spans="1:13">
      <c r="A2973" s="8">
        <v>37753</v>
      </c>
      <c r="B2973" s="3">
        <v>938.5</v>
      </c>
      <c r="C2973" s="3">
        <v>944.45</v>
      </c>
      <c r="D2973" s="3">
        <v>934</v>
      </c>
      <c r="E2973" s="3">
        <v>936</v>
      </c>
      <c r="F2973" s="3">
        <v>45850053</v>
      </c>
      <c r="G2973" s="3">
        <f t="shared" si="185"/>
        <v>17.640886912609375</v>
      </c>
      <c r="H2973" s="3">
        <f t="shared" si="186"/>
        <v>17.751293448444745</v>
      </c>
      <c r="I2973" s="3">
        <f>COUNTIF(Expirydates!$A$2:$A$233,Analysis!A2973)</f>
        <v>0</v>
      </c>
      <c r="J2973" s="20">
        <f t="shared" si="184"/>
        <v>17.751293448444745</v>
      </c>
      <c r="K2973" s="3">
        <f>COUNTIF(Expirydates!$B$2:$B$233,Analysis!A2973)</f>
        <v>0</v>
      </c>
      <c r="L2973" s="3">
        <f t="shared" si="187"/>
        <v>17.751293448444745</v>
      </c>
      <c r="M2973" s="3">
        <f>COUNTIF(Expirydates!$C$2:$C$233,Analysis!A2973)</f>
        <v>0</v>
      </c>
    </row>
    <row r="2974" spans="1:13">
      <c r="A2974" s="8">
        <v>37750</v>
      </c>
      <c r="B2974" s="3">
        <v>941.6</v>
      </c>
      <c r="C2974" s="3">
        <v>941.65</v>
      </c>
      <c r="D2974" s="3">
        <v>935.8</v>
      </c>
      <c r="E2974" s="3">
        <v>937.85</v>
      </c>
      <c r="F2974" s="3">
        <v>51202220</v>
      </c>
      <c r="G2974" s="3">
        <f t="shared" si="185"/>
        <v>17.751293448444745</v>
      </c>
      <c r="H2974" s="3">
        <f t="shared" si="186"/>
        <v>18.013654047199076</v>
      </c>
      <c r="I2974" s="3">
        <f>COUNTIF(Expirydates!$A$2:$A$233,Analysis!A2974)</f>
        <v>0</v>
      </c>
      <c r="J2974" s="20">
        <f t="shared" si="184"/>
        <v>18.013654047199076</v>
      </c>
      <c r="K2974" s="3">
        <f>COUNTIF(Expirydates!$B$2:$B$233,Analysis!A2974)</f>
        <v>0</v>
      </c>
      <c r="L2974" s="3">
        <f t="shared" si="187"/>
        <v>18.013654047199076</v>
      </c>
      <c r="M2974" s="3">
        <f>COUNTIF(Expirydates!$C$2:$C$233,Analysis!A2974)</f>
        <v>0</v>
      </c>
    </row>
    <row r="2975" spans="1:13">
      <c r="A2975" s="8">
        <v>37749</v>
      </c>
      <c r="B2975" s="3">
        <v>950.15</v>
      </c>
      <c r="C2975" s="3">
        <v>951.3</v>
      </c>
      <c r="D2975" s="3">
        <v>938.7</v>
      </c>
      <c r="E2975" s="3">
        <v>941.55</v>
      </c>
      <c r="F2975" s="3">
        <v>66562642</v>
      </c>
      <c r="G2975" s="3">
        <f t="shared" si="185"/>
        <v>18.013654047199076</v>
      </c>
      <c r="H2975" s="3">
        <f t="shared" si="186"/>
        <v>18.054985539510916</v>
      </c>
      <c r="I2975" s="3">
        <f>COUNTIF(Expirydates!$A$2:$A$233,Analysis!A2975)</f>
        <v>0</v>
      </c>
      <c r="J2975" s="20">
        <f t="shared" si="184"/>
        <v>18.054985539510916</v>
      </c>
      <c r="K2975" s="3">
        <f>COUNTIF(Expirydates!$B$2:$B$233,Analysis!A2975)</f>
        <v>0</v>
      </c>
      <c r="L2975" s="3">
        <f t="shared" si="187"/>
        <v>18.054985539510916</v>
      </c>
      <c r="M2975" s="3">
        <f>COUNTIF(Expirydates!$C$2:$C$233,Analysis!A2975)</f>
        <v>0</v>
      </c>
    </row>
    <row r="2976" spans="1:13">
      <c r="A2976" s="8">
        <v>37748</v>
      </c>
      <c r="B2976" s="3">
        <v>950.4</v>
      </c>
      <c r="C2976" s="3">
        <v>956.65</v>
      </c>
      <c r="D2976" s="3">
        <v>948.9</v>
      </c>
      <c r="E2976" s="3">
        <v>950.15</v>
      </c>
      <c r="F2976" s="3">
        <v>69371421</v>
      </c>
      <c r="G2976" s="3">
        <f t="shared" si="185"/>
        <v>18.054985539510916</v>
      </c>
      <c r="H2976" s="3">
        <f t="shared" si="186"/>
        <v>18.082570784995728</v>
      </c>
      <c r="I2976" s="3">
        <f>COUNTIF(Expirydates!$A$2:$A$233,Analysis!A2976)</f>
        <v>0</v>
      </c>
      <c r="J2976" s="20">
        <f t="shared" si="184"/>
        <v>18.082570784995728</v>
      </c>
      <c r="K2976" s="3">
        <f>COUNTIF(Expirydates!$B$2:$B$233,Analysis!A2976)</f>
        <v>0</v>
      </c>
      <c r="L2976" s="3">
        <f t="shared" si="187"/>
        <v>18.082570784995728</v>
      </c>
      <c r="M2976" s="3">
        <f>COUNTIF(Expirydates!$C$2:$C$233,Analysis!A2976)</f>
        <v>0</v>
      </c>
    </row>
    <row r="2977" spans="1:13">
      <c r="A2977" s="8">
        <v>37747</v>
      </c>
      <c r="B2977" s="3">
        <v>945.85</v>
      </c>
      <c r="C2977" s="3">
        <v>955</v>
      </c>
      <c r="D2977" s="3">
        <v>943.2</v>
      </c>
      <c r="E2977" s="3">
        <v>951.85</v>
      </c>
      <c r="F2977" s="3">
        <v>71311687</v>
      </c>
      <c r="G2977" s="3">
        <f t="shared" si="185"/>
        <v>18.082570784995728</v>
      </c>
      <c r="H2977" s="3">
        <f t="shared" si="186"/>
        <v>18.00151502462241</v>
      </c>
      <c r="I2977" s="3">
        <f>COUNTIF(Expirydates!$A$2:$A$233,Analysis!A2977)</f>
        <v>0</v>
      </c>
      <c r="J2977" s="20">
        <f t="shared" si="184"/>
        <v>18.00151502462241</v>
      </c>
      <c r="K2977" s="3">
        <f>COUNTIF(Expirydates!$B$2:$B$233,Analysis!A2977)</f>
        <v>0</v>
      </c>
      <c r="L2977" s="3">
        <f t="shared" si="187"/>
        <v>18.00151502462241</v>
      </c>
      <c r="M2977" s="3">
        <f>COUNTIF(Expirydates!$C$2:$C$233,Analysis!A2977)</f>
        <v>0</v>
      </c>
    </row>
    <row r="2978" spans="1:13">
      <c r="A2978" s="8">
        <v>37746</v>
      </c>
      <c r="B2978" s="3">
        <v>937.45</v>
      </c>
      <c r="C2978" s="3">
        <v>948.95</v>
      </c>
      <c r="D2978" s="3">
        <v>936.65</v>
      </c>
      <c r="E2978" s="3">
        <v>945.4</v>
      </c>
      <c r="F2978" s="3">
        <v>65759521</v>
      </c>
      <c r="G2978" s="3">
        <f t="shared" si="185"/>
        <v>18.00151502462241</v>
      </c>
      <c r="H2978" s="3">
        <f t="shared" si="186"/>
        <v>17.954965713506649</v>
      </c>
      <c r="I2978" s="3">
        <f>COUNTIF(Expirydates!$A$2:$A$233,Analysis!A2978)</f>
        <v>0</v>
      </c>
      <c r="J2978" s="20">
        <f t="shared" si="184"/>
        <v>17.954965713506649</v>
      </c>
      <c r="K2978" s="3">
        <f>COUNTIF(Expirydates!$B$2:$B$233,Analysis!A2978)</f>
        <v>0</v>
      </c>
      <c r="L2978" s="3">
        <f t="shared" si="187"/>
        <v>17.954965713506649</v>
      </c>
      <c r="M2978" s="3">
        <f>COUNTIF(Expirydates!$C$2:$C$233,Analysis!A2978)</f>
        <v>0</v>
      </c>
    </row>
    <row r="2979" spans="1:13">
      <c r="A2979" s="8">
        <v>37743</v>
      </c>
      <c r="B2979" s="3">
        <v>930.9</v>
      </c>
      <c r="C2979" s="3">
        <v>940.2</v>
      </c>
      <c r="D2979" s="3">
        <v>930.8</v>
      </c>
      <c r="E2979" s="3">
        <v>938.3</v>
      </c>
      <c r="F2979" s="3">
        <v>62768613</v>
      </c>
      <c r="G2979" s="3">
        <f t="shared" si="185"/>
        <v>17.954965713506649</v>
      </c>
      <c r="H2979" s="3">
        <f t="shared" si="186"/>
        <v>17.971310267609155</v>
      </c>
      <c r="I2979" s="3">
        <f>COUNTIF(Expirydates!$A$2:$A$233,Analysis!A2979)</f>
        <v>0</v>
      </c>
      <c r="J2979" s="20">
        <f t="shared" si="184"/>
        <v>17.971310267609155</v>
      </c>
      <c r="K2979" s="3">
        <f>COUNTIF(Expirydates!$B$2:$B$233,Analysis!A2979)</f>
        <v>0</v>
      </c>
      <c r="L2979" s="3">
        <f t="shared" si="187"/>
        <v>17.971310267609155</v>
      </c>
      <c r="M2979" s="3">
        <f>COUNTIF(Expirydates!$C$2:$C$233,Analysis!A2979)</f>
        <v>0</v>
      </c>
    </row>
    <row r="2980" spans="1:13">
      <c r="A2980" s="8">
        <v>37741</v>
      </c>
      <c r="B2980" s="3">
        <v>935.25</v>
      </c>
      <c r="C2980" s="3">
        <v>935.55</v>
      </c>
      <c r="D2980" s="3">
        <v>929.85</v>
      </c>
      <c r="E2980" s="3">
        <v>934.05</v>
      </c>
      <c r="F2980" s="3">
        <v>63802968</v>
      </c>
      <c r="G2980" s="3">
        <f t="shared" si="185"/>
        <v>17.971310267609155</v>
      </c>
      <c r="H2980" s="3">
        <f t="shared" si="186"/>
        <v>17.873710019152174</v>
      </c>
      <c r="I2980" s="3">
        <f>COUNTIF(Expirydates!$A$2:$A$233,Analysis!A2980)</f>
        <v>0</v>
      </c>
      <c r="J2980" s="20">
        <f t="shared" si="184"/>
        <v>17.873710019152174</v>
      </c>
      <c r="K2980" s="3">
        <f>COUNTIF(Expirydates!$B$2:$B$233,Analysis!A2980)</f>
        <v>0</v>
      </c>
      <c r="L2980" s="3">
        <f t="shared" si="187"/>
        <v>17.873710019152174</v>
      </c>
      <c r="M2980" s="3">
        <f>COUNTIF(Expirydates!$C$2:$C$233,Analysis!A2980)</f>
        <v>0</v>
      </c>
    </row>
    <row r="2981" spans="1:13">
      <c r="A2981" s="8">
        <v>37740</v>
      </c>
      <c r="B2981" s="3">
        <v>929.75</v>
      </c>
      <c r="C2981" s="3">
        <v>936.9</v>
      </c>
      <c r="D2981" s="3">
        <v>929.75</v>
      </c>
      <c r="E2981" s="3">
        <v>932.3</v>
      </c>
      <c r="F2981" s="3">
        <v>57870020</v>
      </c>
      <c r="G2981" s="3">
        <f t="shared" si="185"/>
        <v>17.873710019152174</v>
      </c>
      <c r="H2981" s="3">
        <f t="shared" si="186"/>
        <v>17.948584029731776</v>
      </c>
      <c r="I2981" s="3">
        <f>COUNTIF(Expirydates!$A$2:$A$233,Analysis!A2981)</f>
        <v>0</v>
      </c>
      <c r="J2981" s="20">
        <f t="shared" si="184"/>
        <v>17.948584029731776</v>
      </c>
      <c r="K2981" s="3">
        <f>COUNTIF(Expirydates!$B$2:$B$233,Analysis!A2981)</f>
        <v>0</v>
      </c>
      <c r="L2981" s="3">
        <f t="shared" si="187"/>
        <v>17.948584029731776</v>
      </c>
      <c r="M2981" s="3">
        <f>COUNTIF(Expirydates!$C$2:$C$233,Analysis!A2981)</f>
        <v>0</v>
      </c>
    </row>
    <row r="2982" spans="1:13">
      <c r="A2982" s="8">
        <v>37739</v>
      </c>
      <c r="B2982" s="3">
        <v>922.85</v>
      </c>
      <c r="C2982" s="3">
        <v>931.05</v>
      </c>
      <c r="D2982" s="3">
        <v>920</v>
      </c>
      <c r="E2982" s="3">
        <v>929.5</v>
      </c>
      <c r="F2982" s="3">
        <v>62369319</v>
      </c>
      <c r="G2982" s="3">
        <f t="shared" si="185"/>
        <v>17.948584029731776</v>
      </c>
      <c r="H2982" s="3">
        <f t="shared" si="186"/>
        <v>17.992936606093014</v>
      </c>
      <c r="I2982" s="3">
        <f>COUNTIF(Expirydates!$A$2:$A$233,Analysis!A2982)</f>
        <v>0</v>
      </c>
      <c r="J2982" s="20">
        <f t="shared" si="184"/>
        <v>17.992936606093014</v>
      </c>
      <c r="K2982" s="3">
        <f>COUNTIF(Expirydates!$B$2:$B$233,Analysis!A2982)</f>
        <v>0</v>
      </c>
      <c r="L2982" s="3">
        <f t="shared" si="187"/>
        <v>17.992936606093014</v>
      </c>
      <c r="M2982" s="3">
        <f>COUNTIF(Expirydates!$C$2:$C$233,Analysis!A2982)</f>
        <v>0</v>
      </c>
    </row>
    <row r="2983" spans="1:13">
      <c r="A2983" s="8">
        <v>37736</v>
      </c>
      <c r="B2983" s="3">
        <v>929.45</v>
      </c>
      <c r="C2983" s="3">
        <v>931.35</v>
      </c>
      <c r="D2983" s="3">
        <v>921.1</v>
      </c>
      <c r="E2983" s="3">
        <v>924.3</v>
      </c>
      <c r="F2983" s="3">
        <v>65197821</v>
      </c>
      <c r="G2983" s="3">
        <f t="shared" si="185"/>
        <v>17.992936606093014</v>
      </c>
      <c r="H2983" s="3">
        <f t="shared" si="186"/>
        <v>18.491400217337343</v>
      </c>
      <c r="I2983" s="3">
        <f>COUNTIF(Expirydates!$A$2:$A$233,Analysis!A2983)</f>
        <v>0</v>
      </c>
      <c r="J2983" s="20">
        <f t="shared" si="184"/>
        <v>18.491400217337343</v>
      </c>
      <c r="K2983" s="3">
        <f>COUNTIF(Expirydates!$B$2:$B$233,Analysis!A2983)</f>
        <v>1</v>
      </c>
      <c r="L2983" s="3">
        <f t="shared" si="187"/>
        <v>18.491400217337343</v>
      </c>
      <c r="M2983" s="3">
        <f>COUNTIF(Expirydates!$C$2:$C$233,Analysis!A2983)</f>
        <v>0</v>
      </c>
    </row>
    <row r="2984" spans="1:13">
      <c r="A2984" s="8">
        <v>37735</v>
      </c>
      <c r="B2984" s="3">
        <v>934.2</v>
      </c>
      <c r="C2984" s="3">
        <v>943.15</v>
      </c>
      <c r="D2984" s="3">
        <v>927.8</v>
      </c>
      <c r="E2984" s="3">
        <v>929.7</v>
      </c>
      <c r="F2984" s="3">
        <v>107328010</v>
      </c>
      <c r="G2984" s="3">
        <f t="shared" si="185"/>
        <v>18.491400217337343</v>
      </c>
      <c r="H2984" s="3">
        <f t="shared" si="186"/>
        <v>18.009441598126088</v>
      </c>
      <c r="I2984" s="3">
        <f>COUNTIF(Expirydates!$A$2:$A$233,Analysis!A2984)</f>
        <v>1</v>
      </c>
      <c r="J2984" s="20">
        <f t="shared" si="184"/>
        <v>18.009441598126088</v>
      </c>
      <c r="K2984" s="3">
        <f>COUNTIF(Expirydates!$B$2:$B$233,Analysis!A2984)</f>
        <v>0</v>
      </c>
      <c r="L2984" s="3">
        <f t="shared" si="187"/>
        <v>18.009441598126088</v>
      </c>
      <c r="M2984" s="3">
        <f>COUNTIF(Expirydates!$C$2:$C$233,Analysis!A2984)</f>
        <v>0</v>
      </c>
    </row>
    <row r="2985" spans="1:13">
      <c r="A2985" s="8">
        <v>37734</v>
      </c>
      <c r="B2985" s="3">
        <v>943.75</v>
      </c>
      <c r="C2985" s="3">
        <v>951.2</v>
      </c>
      <c r="D2985" s="3">
        <v>931.5</v>
      </c>
      <c r="E2985" s="3">
        <v>934.2</v>
      </c>
      <c r="F2985" s="3">
        <v>66282840</v>
      </c>
      <c r="G2985" s="3">
        <f t="shared" si="185"/>
        <v>18.009441598126088</v>
      </c>
      <c r="H2985" s="3">
        <f t="shared" si="186"/>
        <v>17.991673742297642</v>
      </c>
      <c r="I2985" s="3">
        <f>COUNTIF(Expirydates!$A$2:$A$233,Analysis!A2985)</f>
        <v>0</v>
      </c>
      <c r="J2985" s="20">
        <f t="shared" si="184"/>
        <v>17.991673742297642</v>
      </c>
      <c r="K2985" s="3">
        <f>COUNTIF(Expirydates!$B$2:$B$233,Analysis!A2985)</f>
        <v>0</v>
      </c>
      <c r="L2985" s="3">
        <f t="shared" si="187"/>
        <v>17.991673742297642</v>
      </c>
      <c r="M2985" s="3">
        <f>COUNTIF(Expirydates!$C$2:$C$233,Analysis!A2985)</f>
        <v>0</v>
      </c>
    </row>
    <row r="2986" spans="1:13">
      <c r="A2986" s="8">
        <v>37733</v>
      </c>
      <c r="B2986" s="3">
        <v>947.1</v>
      </c>
      <c r="C2986" s="3">
        <v>951.4</v>
      </c>
      <c r="D2986" s="3">
        <v>937.85</v>
      </c>
      <c r="E2986" s="3">
        <v>943.5</v>
      </c>
      <c r="F2986" s="3">
        <v>65115537</v>
      </c>
      <c r="G2986" s="3">
        <f t="shared" si="185"/>
        <v>17.991673742297642</v>
      </c>
      <c r="H2986" s="3">
        <f t="shared" si="186"/>
        <v>17.760986250343404</v>
      </c>
      <c r="I2986" s="3">
        <f>COUNTIF(Expirydates!$A$2:$A$233,Analysis!A2986)</f>
        <v>0</v>
      </c>
      <c r="J2986" s="20">
        <f t="shared" si="184"/>
        <v>17.760986250343404</v>
      </c>
      <c r="K2986" s="3">
        <f>COUNTIF(Expirydates!$B$2:$B$233,Analysis!A2986)</f>
        <v>0</v>
      </c>
      <c r="L2986" s="3">
        <f t="shared" si="187"/>
        <v>17.760986250343404</v>
      </c>
      <c r="M2986" s="3">
        <f>COUNTIF(Expirydates!$C$2:$C$233,Analysis!A2986)</f>
        <v>0</v>
      </c>
    </row>
    <row r="2987" spans="1:13">
      <c r="A2987" s="8">
        <v>37732</v>
      </c>
      <c r="B2987" s="3">
        <v>941.5</v>
      </c>
      <c r="C2987" s="3">
        <v>949.7</v>
      </c>
      <c r="D2987" s="3">
        <v>941.5</v>
      </c>
      <c r="E2987" s="3">
        <v>947.2</v>
      </c>
      <c r="F2987" s="3">
        <v>51700926</v>
      </c>
      <c r="G2987" s="3">
        <f t="shared" si="185"/>
        <v>17.760986250343404</v>
      </c>
      <c r="H2987" s="3">
        <f t="shared" si="186"/>
        <v>17.671624453553033</v>
      </c>
      <c r="I2987" s="3">
        <f>COUNTIF(Expirydates!$A$2:$A$233,Analysis!A2987)</f>
        <v>0</v>
      </c>
      <c r="J2987" s="20">
        <f t="shared" si="184"/>
        <v>17.671624453553033</v>
      </c>
      <c r="K2987" s="3">
        <f>COUNTIF(Expirydates!$B$2:$B$233,Analysis!A2987)</f>
        <v>0</v>
      </c>
      <c r="L2987" s="3">
        <f t="shared" si="187"/>
        <v>17.671624453553033</v>
      </c>
      <c r="M2987" s="3">
        <f>COUNTIF(Expirydates!$C$2:$C$233,Analysis!A2987)</f>
        <v>0</v>
      </c>
    </row>
    <row r="2988" spans="1:13">
      <c r="A2988" s="8">
        <v>37728</v>
      </c>
      <c r="B2988" s="3">
        <v>958.65</v>
      </c>
      <c r="C2988" s="3">
        <v>958.65</v>
      </c>
      <c r="D2988" s="3">
        <v>936.7</v>
      </c>
      <c r="E2988" s="3">
        <v>940.7</v>
      </c>
      <c r="F2988" s="3">
        <v>47281254</v>
      </c>
      <c r="G2988" s="3">
        <f t="shared" si="185"/>
        <v>17.671624453553033</v>
      </c>
      <c r="H2988" s="3">
        <f t="shared" si="186"/>
        <v>17.780101800694744</v>
      </c>
      <c r="I2988" s="3">
        <f>COUNTIF(Expirydates!$A$2:$A$233,Analysis!A2988)</f>
        <v>0</v>
      </c>
      <c r="J2988" s="20">
        <f t="shared" si="184"/>
        <v>17.780101800694744</v>
      </c>
      <c r="K2988" s="3">
        <f>COUNTIF(Expirydates!$B$2:$B$233,Analysis!A2988)</f>
        <v>0</v>
      </c>
      <c r="L2988" s="3">
        <f t="shared" si="187"/>
        <v>17.780101800694744</v>
      </c>
      <c r="M2988" s="3">
        <f>COUNTIF(Expirydates!$C$2:$C$233,Analysis!A2988)</f>
        <v>1</v>
      </c>
    </row>
    <row r="2989" spans="1:13">
      <c r="A2989" s="8">
        <v>37727</v>
      </c>
      <c r="B2989" s="3">
        <v>950.65</v>
      </c>
      <c r="C2989" s="3">
        <v>961.75</v>
      </c>
      <c r="D2989" s="3">
        <v>949</v>
      </c>
      <c r="E2989" s="3">
        <v>958.65</v>
      </c>
      <c r="F2989" s="3">
        <v>52698724</v>
      </c>
      <c r="G2989" s="3">
        <f t="shared" si="185"/>
        <v>17.780101800694744</v>
      </c>
      <c r="H2989" s="3">
        <f t="shared" si="186"/>
        <v>17.907331588757646</v>
      </c>
      <c r="I2989" s="3">
        <f>COUNTIF(Expirydates!$A$2:$A$233,Analysis!A2989)</f>
        <v>0</v>
      </c>
      <c r="J2989" s="20">
        <f t="shared" si="184"/>
        <v>17.907331588757646</v>
      </c>
      <c r="K2989" s="3">
        <f>COUNTIF(Expirydates!$B$2:$B$233,Analysis!A2989)</f>
        <v>0</v>
      </c>
      <c r="L2989" s="3">
        <f t="shared" si="187"/>
        <v>17.907331588757646</v>
      </c>
      <c r="M2989" s="3">
        <f>COUNTIF(Expirydates!$C$2:$C$233,Analysis!A2989)</f>
        <v>0</v>
      </c>
    </row>
    <row r="2990" spans="1:13">
      <c r="A2990" s="8">
        <v>37726</v>
      </c>
      <c r="B2990" s="3">
        <v>951.8</v>
      </c>
      <c r="C2990" s="3">
        <v>964.2</v>
      </c>
      <c r="D2990" s="3">
        <v>938.8</v>
      </c>
      <c r="E2990" s="3">
        <v>951.2</v>
      </c>
      <c r="F2990" s="3">
        <v>59848779</v>
      </c>
      <c r="G2990" s="3">
        <f t="shared" si="185"/>
        <v>17.907331588757646</v>
      </c>
      <c r="H2990" s="3">
        <f t="shared" si="186"/>
        <v>18.2405944071918</v>
      </c>
      <c r="I2990" s="3">
        <f>COUNTIF(Expirydates!$A$2:$A$233,Analysis!A2990)</f>
        <v>0</v>
      </c>
      <c r="J2990" s="20">
        <f t="shared" si="184"/>
        <v>18.2405944071918</v>
      </c>
      <c r="K2990" s="3">
        <f>COUNTIF(Expirydates!$B$2:$B$233,Analysis!A2990)</f>
        <v>0</v>
      </c>
      <c r="L2990" s="3">
        <f t="shared" si="187"/>
        <v>18.2405944071918</v>
      </c>
      <c r="M2990" s="3">
        <f>COUNTIF(Expirydates!$C$2:$C$233,Analysis!A2990)</f>
        <v>0</v>
      </c>
    </row>
    <row r="2991" spans="1:13">
      <c r="A2991" s="8">
        <v>37722</v>
      </c>
      <c r="B2991" s="3">
        <v>958.9</v>
      </c>
      <c r="C2991" s="3">
        <v>965.15</v>
      </c>
      <c r="D2991" s="3">
        <v>935.7</v>
      </c>
      <c r="E2991" s="3">
        <v>949.8</v>
      </c>
      <c r="F2991" s="3">
        <v>83519810</v>
      </c>
      <c r="G2991" s="3">
        <f t="shared" si="185"/>
        <v>18.2405944071918</v>
      </c>
      <c r="H2991" s="3">
        <f t="shared" si="186"/>
        <v>18.108666811497841</v>
      </c>
      <c r="I2991" s="3">
        <f>COUNTIF(Expirydates!$A$2:$A$233,Analysis!A2991)</f>
        <v>0</v>
      </c>
      <c r="J2991" s="20">
        <f t="shared" si="184"/>
        <v>18.108666811497841</v>
      </c>
      <c r="K2991" s="3">
        <f>COUNTIF(Expirydates!$B$2:$B$233,Analysis!A2991)</f>
        <v>0</v>
      </c>
      <c r="L2991" s="3">
        <f t="shared" si="187"/>
        <v>18.108666811497841</v>
      </c>
      <c r="M2991" s="3">
        <f>COUNTIF(Expirydates!$C$2:$C$233,Analysis!A2991)</f>
        <v>0</v>
      </c>
    </row>
    <row r="2992" spans="1:13">
      <c r="A2992" s="8">
        <v>37721</v>
      </c>
      <c r="B2992" s="3">
        <v>1003.8</v>
      </c>
      <c r="C2992" s="3">
        <v>1003.8</v>
      </c>
      <c r="D2992" s="3">
        <v>958.2</v>
      </c>
      <c r="E2992" s="3">
        <v>962.2</v>
      </c>
      <c r="F2992" s="3">
        <v>73197133</v>
      </c>
      <c r="G2992" s="3">
        <f t="shared" si="185"/>
        <v>18.108666811497841</v>
      </c>
      <c r="H2992" s="3">
        <f t="shared" si="186"/>
        <v>17.630449194645262</v>
      </c>
      <c r="I2992" s="3">
        <f>COUNTIF(Expirydates!$A$2:$A$233,Analysis!A2992)</f>
        <v>0</v>
      </c>
      <c r="J2992" s="20">
        <f t="shared" si="184"/>
        <v>17.630449194645262</v>
      </c>
      <c r="K2992" s="3">
        <f>COUNTIF(Expirydates!$B$2:$B$233,Analysis!A2992)</f>
        <v>0</v>
      </c>
      <c r="L2992" s="3">
        <f t="shared" si="187"/>
        <v>17.630449194645262</v>
      </c>
      <c r="M2992" s="3">
        <f>COUNTIF(Expirydates!$C$2:$C$233,Analysis!A2992)</f>
        <v>0</v>
      </c>
    </row>
    <row r="2993" spans="1:13">
      <c r="A2993" s="8">
        <v>37720</v>
      </c>
      <c r="B2993" s="3">
        <v>1018</v>
      </c>
      <c r="C2993" s="3">
        <v>1018</v>
      </c>
      <c r="D2993" s="3">
        <v>1002.3</v>
      </c>
      <c r="E2993" s="3">
        <v>1004.85</v>
      </c>
      <c r="F2993" s="3">
        <v>45373972</v>
      </c>
      <c r="G2993" s="3">
        <f t="shared" si="185"/>
        <v>17.630449194645262</v>
      </c>
      <c r="H2993" s="3">
        <f t="shared" si="186"/>
        <v>17.714851950582219</v>
      </c>
      <c r="I2993" s="3">
        <f>COUNTIF(Expirydates!$A$2:$A$233,Analysis!A2993)</f>
        <v>0</v>
      </c>
      <c r="J2993" s="20">
        <f t="shared" si="184"/>
        <v>17.714851950582219</v>
      </c>
      <c r="K2993" s="3">
        <f>COUNTIF(Expirydates!$B$2:$B$233,Analysis!A2993)</f>
        <v>0</v>
      </c>
      <c r="L2993" s="3">
        <f t="shared" si="187"/>
        <v>17.714851950582219</v>
      </c>
      <c r="M2993" s="3">
        <f>COUNTIF(Expirydates!$C$2:$C$233,Analysis!A2993)</f>
        <v>0</v>
      </c>
    </row>
    <row r="2994" spans="1:13">
      <c r="A2994" s="8">
        <v>37719</v>
      </c>
      <c r="B2994" s="3">
        <v>1032</v>
      </c>
      <c r="C2994" s="3">
        <v>1032</v>
      </c>
      <c r="D2994" s="3">
        <v>1016.6</v>
      </c>
      <c r="E2994" s="3">
        <v>1018.1</v>
      </c>
      <c r="F2994" s="3">
        <v>49369923</v>
      </c>
      <c r="G2994" s="3">
        <f t="shared" si="185"/>
        <v>17.714851950582219</v>
      </c>
      <c r="H2994" s="3">
        <f t="shared" si="186"/>
        <v>17.795009092297132</v>
      </c>
      <c r="I2994" s="3">
        <f>COUNTIF(Expirydates!$A$2:$A$233,Analysis!A2994)</f>
        <v>0</v>
      </c>
      <c r="J2994" s="20">
        <f t="shared" si="184"/>
        <v>17.795009092297132</v>
      </c>
      <c r="K2994" s="3">
        <f>COUNTIF(Expirydates!$B$2:$B$233,Analysis!A2994)</f>
        <v>0</v>
      </c>
      <c r="L2994" s="3">
        <f t="shared" si="187"/>
        <v>17.795009092297132</v>
      </c>
      <c r="M2994" s="3">
        <f>COUNTIF(Expirydates!$C$2:$C$233,Analysis!A2994)</f>
        <v>0</v>
      </c>
    </row>
    <row r="2995" spans="1:13">
      <c r="A2995" s="8">
        <v>37718</v>
      </c>
      <c r="B2995" s="3">
        <v>1017.05</v>
      </c>
      <c r="C2995" s="3">
        <v>1033.45</v>
      </c>
      <c r="D2995" s="3">
        <v>1017.05</v>
      </c>
      <c r="E2995" s="3">
        <v>1031.5</v>
      </c>
      <c r="F2995" s="3">
        <v>53490204</v>
      </c>
      <c r="G2995" s="3">
        <f t="shared" si="185"/>
        <v>17.795009092297132</v>
      </c>
      <c r="H2995" s="3">
        <f t="shared" si="186"/>
        <v>17.830418960469874</v>
      </c>
      <c r="I2995" s="3">
        <f>COUNTIF(Expirydates!$A$2:$A$233,Analysis!A2995)</f>
        <v>0</v>
      </c>
      <c r="J2995" s="20">
        <f t="shared" si="184"/>
        <v>17.830418960469874</v>
      </c>
      <c r="K2995" s="3">
        <f>COUNTIF(Expirydates!$B$2:$B$233,Analysis!A2995)</f>
        <v>0</v>
      </c>
      <c r="L2995" s="3">
        <f t="shared" si="187"/>
        <v>17.830418960469874</v>
      </c>
      <c r="M2995" s="3">
        <f>COUNTIF(Expirydates!$C$2:$C$233,Analysis!A2995)</f>
        <v>0</v>
      </c>
    </row>
    <row r="2996" spans="1:13">
      <c r="A2996" s="8">
        <v>37715</v>
      </c>
      <c r="B2996" s="3">
        <v>1009.15</v>
      </c>
      <c r="C2996" s="3">
        <v>1018.25</v>
      </c>
      <c r="D2996" s="3">
        <v>1002.75</v>
      </c>
      <c r="E2996" s="3">
        <v>1016.95</v>
      </c>
      <c r="F2996" s="3">
        <v>55418219</v>
      </c>
      <c r="G2996" s="3">
        <f t="shared" si="185"/>
        <v>17.830418960469874</v>
      </c>
      <c r="H2996" s="3">
        <f t="shared" si="186"/>
        <v>17.70693986127905</v>
      </c>
      <c r="I2996" s="3">
        <f>COUNTIF(Expirydates!$A$2:$A$233,Analysis!A2996)</f>
        <v>0</v>
      </c>
      <c r="J2996" s="20">
        <f t="shared" si="184"/>
        <v>17.70693986127905</v>
      </c>
      <c r="K2996" s="3">
        <f>COUNTIF(Expirydates!$B$2:$B$233,Analysis!A2996)</f>
        <v>0</v>
      </c>
      <c r="L2996" s="3">
        <f t="shared" si="187"/>
        <v>17.70693986127905</v>
      </c>
      <c r="M2996" s="3">
        <f>COUNTIF(Expirydates!$C$2:$C$233,Analysis!A2996)</f>
        <v>0</v>
      </c>
    </row>
    <row r="2997" spans="1:13">
      <c r="A2997" s="8">
        <v>37714</v>
      </c>
      <c r="B2997" s="3">
        <v>999.55</v>
      </c>
      <c r="C2997" s="3">
        <v>1010.75</v>
      </c>
      <c r="D2997" s="3">
        <v>999.55</v>
      </c>
      <c r="E2997" s="3">
        <v>1009.15</v>
      </c>
      <c r="F2997" s="3">
        <v>48980845</v>
      </c>
      <c r="G2997" s="3">
        <f t="shared" si="185"/>
        <v>17.70693986127905</v>
      </c>
      <c r="H2997" s="3">
        <f t="shared" si="186"/>
        <v>17.719779558648302</v>
      </c>
      <c r="I2997" s="3">
        <f>COUNTIF(Expirydates!$A$2:$A$233,Analysis!A2997)</f>
        <v>0</v>
      </c>
      <c r="J2997" s="20">
        <f t="shared" si="184"/>
        <v>17.719779558648302</v>
      </c>
      <c r="K2997" s="3">
        <f>COUNTIF(Expirydates!$B$2:$B$233,Analysis!A2997)</f>
        <v>0</v>
      </c>
      <c r="L2997" s="3">
        <f t="shared" si="187"/>
        <v>17.719779558648302</v>
      </c>
      <c r="M2997" s="3">
        <f>COUNTIF(Expirydates!$C$2:$C$233,Analysis!A2997)</f>
        <v>0</v>
      </c>
    </row>
    <row r="2998" spans="1:13">
      <c r="A2998" s="8">
        <v>37713</v>
      </c>
      <c r="B2998" s="3">
        <v>984.45</v>
      </c>
      <c r="C2998" s="3">
        <v>1002.1</v>
      </c>
      <c r="D2998" s="3">
        <v>984.45</v>
      </c>
      <c r="E2998" s="3">
        <v>999.4</v>
      </c>
      <c r="F2998" s="3">
        <v>49613799</v>
      </c>
      <c r="G2998" s="3">
        <f t="shared" si="185"/>
        <v>17.719779558648302</v>
      </c>
      <c r="H2998" s="3">
        <f t="shared" si="186"/>
        <v>17.728941391936605</v>
      </c>
      <c r="I2998" s="3">
        <f>COUNTIF(Expirydates!$A$2:$A$233,Analysis!A2998)</f>
        <v>0</v>
      </c>
      <c r="J2998" s="20">
        <f t="shared" si="184"/>
        <v>17.728941391936605</v>
      </c>
      <c r="K2998" s="3">
        <f>COUNTIF(Expirydates!$B$2:$B$233,Analysis!A2998)</f>
        <v>0</v>
      </c>
      <c r="L2998" s="3">
        <f t="shared" si="187"/>
        <v>17.728941391936605</v>
      </c>
      <c r="M2998" s="3">
        <f>COUNTIF(Expirydates!$C$2:$C$233,Analysis!A2998)</f>
        <v>0</v>
      </c>
    </row>
    <row r="2999" spans="1:13">
      <c r="A2999" s="8">
        <v>37712</v>
      </c>
      <c r="B2999" s="3">
        <v>977.4</v>
      </c>
      <c r="C2999" s="3">
        <v>992.05</v>
      </c>
      <c r="D2999" s="3">
        <v>973.5</v>
      </c>
      <c r="E2999" s="3">
        <v>984.3</v>
      </c>
      <c r="F2999" s="3">
        <v>50070441</v>
      </c>
      <c r="G2999" s="3">
        <f t="shared" si="185"/>
        <v>17.728941391936605</v>
      </c>
      <c r="H2999" s="3">
        <f t="shared" si="186"/>
        <v>17.543029618921921</v>
      </c>
      <c r="I2999" s="3">
        <f>COUNTIF(Expirydates!$A$2:$A$233,Analysis!A2999)</f>
        <v>0</v>
      </c>
      <c r="J2999" s="20">
        <f t="shared" si="184"/>
        <v>17.543029618921921</v>
      </c>
      <c r="K2999" s="3">
        <f>COUNTIF(Expirydates!$B$2:$B$233,Analysis!A2999)</f>
        <v>0</v>
      </c>
      <c r="L2999" s="3">
        <f t="shared" si="187"/>
        <v>17.543029618921921</v>
      </c>
      <c r="M2999" s="3">
        <f>COUNTIF(Expirydates!$C$2:$C$233,Analysis!A2999)</f>
        <v>0</v>
      </c>
    </row>
    <row r="3000" spans="1:13">
      <c r="A3000" s="8">
        <v>37711</v>
      </c>
      <c r="B3000" s="3">
        <v>1000.6</v>
      </c>
      <c r="C3000" s="3">
        <v>1000.6</v>
      </c>
      <c r="D3000" s="3">
        <v>974.1</v>
      </c>
      <c r="E3000" s="3">
        <v>978.2</v>
      </c>
      <c r="F3000" s="3">
        <v>41575833</v>
      </c>
      <c r="G3000" s="3">
        <f t="shared" si="185"/>
        <v>17.543029618921921</v>
      </c>
      <c r="H3000" s="3">
        <f t="shared" si="186"/>
        <v>17.546656203244282</v>
      </c>
      <c r="I3000" s="3">
        <f>COUNTIF(Expirydates!$A$2:$A$233,Analysis!A3000)</f>
        <v>0</v>
      </c>
      <c r="J3000" s="20">
        <f t="shared" si="184"/>
        <v>17.546656203244282</v>
      </c>
      <c r="K3000" s="3">
        <f>COUNTIF(Expirydates!$B$2:$B$233,Analysis!A3000)</f>
        <v>0</v>
      </c>
      <c r="L3000" s="3">
        <f t="shared" si="187"/>
        <v>17.546656203244282</v>
      </c>
      <c r="M3000" s="3">
        <f>COUNTIF(Expirydates!$C$2:$C$233,Analysis!A3000)</f>
        <v>0</v>
      </c>
    </row>
    <row r="3001" spans="1:13">
      <c r="A3001" s="8">
        <v>37708</v>
      </c>
      <c r="B3001" s="3">
        <v>1002.8</v>
      </c>
      <c r="C3001" s="3">
        <v>1006.3</v>
      </c>
      <c r="D3001" s="3">
        <v>996.75</v>
      </c>
      <c r="E3001" s="3">
        <v>1000.6</v>
      </c>
      <c r="F3001" s="3">
        <v>41726885</v>
      </c>
      <c r="G3001" s="3">
        <f t="shared" si="185"/>
        <v>17.546656203244282</v>
      </c>
      <c r="H3001" s="3">
        <f t="shared" si="186"/>
        <v>17.733665981620241</v>
      </c>
      <c r="I3001" s="3">
        <f>COUNTIF(Expirydates!$A$2:$A$233,Analysis!A3001)</f>
        <v>0</v>
      </c>
      <c r="J3001" s="20">
        <f t="shared" si="184"/>
        <v>17.733665981620241</v>
      </c>
      <c r="K3001" s="3">
        <f>COUNTIF(Expirydates!$B$2:$B$233,Analysis!A3001)</f>
        <v>1</v>
      </c>
      <c r="L3001" s="3">
        <f t="shared" si="187"/>
        <v>17.733665981620241</v>
      </c>
      <c r="M3001" s="3">
        <f>COUNTIF(Expirydates!$C$2:$C$233,Analysis!A3001)</f>
        <v>0</v>
      </c>
    </row>
    <row r="3002" spans="1:13">
      <c r="A3002" s="8">
        <v>37707</v>
      </c>
      <c r="B3002" s="3">
        <v>1013.9</v>
      </c>
      <c r="C3002" s="3">
        <v>1013.9</v>
      </c>
      <c r="D3002" s="3">
        <v>999.6</v>
      </c>
      <c r="E3002" s="3">
        <v>1002.7</v>
      </c>
      <c r="F3002" s="3">
        <v>50307563</v>
      </c>
      <c r="G3002" s="3">
        <f t="shared" si="185"/>
        <v>17.733665981620241</v>
      </c>
      <c r="H3002" s="3">
        <f t="shared" si="186"/>
        <v>17.528875334892859</v>
      </c>
      <c r="I3002" s="3">
        <f>COUNTIF(Expirydates!$A$2:$A$233,Analysis!A3002)</f>
        <v>1</v>
      </c>
      <c r="J3002" s="20">
        <f t="shared" si="184"/>
        <v>17.528875334892859</v>
      </c>
      <c r="K3002" s="3">
        <f>COUNTIF(Expirydates!$B$2:$B$233,Analysis!A3002)</f>
        <v>0</v>
      </c>
      <c r="L3002" s="3">
        <f t="shared" si="187"/>
        <v>17.528875334892859</v>
      </c>
      <c r="M3002" s="3">
        <f>COUNTIF(Expirydates!$C$2:$C$233,Analysis!A3002)</f>
        <v>0</v>
      </c>
    </row>
    <row r="3003" spans="1:13">
      <c r="A3003" s="8">
        <v>37706</v>
      </c>
      <c r="B3003" s="3">
        <v>1011.55</v>
      </c>
      <c r="C3003" s="3">
        <v>1019.9</v>
      </c>
      <c r="D3003" s="3">
        <v>1004.85</v>
      </c>
      <c r="E3003" s="3">
        <v>1013.85</v>
      </c>
      <c r="F3003" s="3">
        <v>40991502</v>
      </c>
      <c r="G3003" s="3">
        <f t="shared" si="185"/>
        <v>17.528875334892859</v>
      </c>
      <c r="H3003" s="3">
        <f t="shared" si="186"/>
        <v>17.655675068497317</v>
      </c>
      <c r="I3003" s="3">
        <f>COUNTIF(Expirydates!$A$2:$A$233,Analysis!A3003)</f>
        <v>0</v>
      </c>
      <c r="J3003" s="20">
        <f t="shared" si="184"/>
        <v>17.655675068497317</v>
      </c>
      <c r="K3003" s="3">
        <f>COUNTIF(Expirydates!$B$2:$B$233,Analysis!A3003)</f>
        <v>0</v>
      </c>
      <c r="L3003" s="3">
        <f t="shared" si="187"/>
        <v>17.655675068497317</v>
      </c>
      <c r="M3003" s="3">
        <f>COUNTIF(Expirydates!$C$2:$C$233,Analysis!A3003)</f>
        <v>0</v>
      </c>
    </row>
    <row r="3004" spans="1:13">
      <c r="A3004" s="8">
        <v>37705</v>
      </c>
      <c r="B3004" s="3">
        <v>1013.5</v>
      </c>
      <c r="C3004" s="3">
        <v>1013.5</v>
      </c>
      <c r="D3004" s="3">
        <v>998.4</v>
      </c>
      <c r="E3004" s="3">
        <v>1011.3</v>
      </c>
      <c r="F3004" s="3">
        <v>46533129</v>
      </c>
      <c r="G3004" s="3">
        <f t="shared" si="185"/>
        <v>17.655675068497317</v>
      </c>
      <c r="H3004" s="3">
        <f t="shared" si="186"/>
        <v>17.554319622070711</v>
      </c>
      <c r="I3004" s="3">
        <f>COUNTIF(Expirydates!$A$2:$A$233,Analysis!A3004)</f>
        <v>0</v>
      </c>
      <c r="J3004" s="20">
        <f t="shared" si="184"/>
        <v>17.554319622070711</v>
      </c>
      <c r="K3004" s="3">
        <f>COUNTIF(Expirydates!$B$2:$B$233,Analysis!A3004)</f>
        <v>0</v>
      </c>
      <c r="L3004" s="3">
        <f t="shared" si="187"/>
        <v>17.554319622070711</v>
      </c>
      <c r="M3004" s="3">
        <f>COUNTIF(Expirydates!$C$2:$C$233,Analysis!A3004)</f>
        <v>0</v>
      </c>
    </row>
    <row r="3005" spans="1:13">
      <c r="A3005" s="8">
        <v>37704</v>
      </c>
      <c r="B3005" s="3">
        <v>1037.1500000000001</v>
      </c>
      <c r="C3005" s="3">
        <v>1038.55</v>
      </c>
      <c r="D3005" s="3">
        <v>1011.95</v>
      </c>
      <c r="E3005" s="3">
        <v>1013.9</v>
      </c>
      <c r="F3005" s="3">
        <v>42047884</v>
      </c>
      <c r="G3005" s="3">
        <f t="shared" si="185"/>
        <v>17.554319622070711</v>
      </c>
      <c r="H3005" s="3">
        <f t="shared" si="186"/>
        <v>16.80295034368363</v>
      </c>
      <c r="I3005" s="3">
        <f>COUNTIF(Expirydates!$A$2:$A$233,Analysis!A3005)</f>
        <v>0</v>
      </c>
      <c r="J3005" s="20">
        <f t="shared" si="184"/>
        <v>16.80295034368363</v>
      </c>
      <c r="K3005" s="3">
        <f>COUNTIF(Expirydates!$B$2:$B$233,Analysis!A3005)</f>
        <v>0</v>
      </c>
      <c r="L3005" s="3">
        <f t="shared" si="187"/>
        <v>16.80295034368363</v>
      </c>
      <c r="M3005" s="3">
        <f>COUNTIF(Expirydates!$C$2:$C$233,Analysis!A3005)</f>
        <v>0</v>
      </c>
    </row>
    <row r="3006" spans="1:13">
      <c r="A3006" s="8">
        <v>37702</v>
      </c>
      <c r="B3006" s="3">
        <v>1030.5999999999999</v>
      </c>
      <c r="C3006" s="3">
        <v>1039.8</v>
      </c>
      <c r="D3006" s="3">
        <v>1030.5999999999999</v>
      </c>
      <c r="E3006" s="3">
        <v>1037.1500000000001</v>
      </c>
      <c r="F3006" s="3">
        <v>19834836</v>
      </c>
      <c r="G3006" s="3">
        <f t="shared" si="185"/>
        <v>16.80295034368363</v>
      </c>
      <c r="H3006" s="3">
        <f t="shared" si="186"/>
        <v>17.73164623475396</v>
      </c>
      <c r="I3006" s="3">
        <f>COUNTIF(Expirydates!$A$2:$A$233,Analysis!A3006)</f>
        <v>0</v>
      </c>
      <c r="J3006" s="20">
        <f t="shared" si="184"/>
        <v>17.73164623475396</v>
      </c>
      <c r="K3006" s="3">
        <f>COUNTIF(Expirydates!$B$2:$B$233,Analysis!A3006)</f>
        <v>0</v>
      </c>
      <c r="L3006" s="3">
        <f t="shared" si="187"/>
        <v>17.73164623475396</v>
      </c>
      <c r="M3006" s="3">
        <f>COUNTIF(Expirydates!$C$2:$C$233,Analysis!A3006)</f>
        <v>0</v>
      </c>
    </row>
    <row r="3007" spans="1:13">
      <c r="A3007" s="8">
        <v>37701</v>
      </c>
      <c r="B3007" s="3">
        <v>1025.55</v>
      </c>
      <c r="C3007" s="3">
        <v>1033.7</v>
      </c>
      <c r="D3007" s="3">
        <v>1022.05</v>
      </c>
      <c r="E3007" s="3">
        <v>1030.55</v>
      </c>
      <c r="F3007" s="3">
        <v>50206057</v>
      </c>
      <c r="G3007" s="3">
        <f t="shared" si="185"/>
        <v>17.73164623475396</v>
      </c>
      <c r="H3007" s="3">
        <f t="shared" si="186"/>
        <v>17.948992111886394</v>
      </c>
      <c r="I3007" s="3">
        <f>COUNTIF(Expirydates!$A$2:$A$233,Analysis!A3007)</f>
        <v>0</v>
      </c>
      <c r="J3007" s="20">
        <f t="shared" si="184"/>
        <v>17.948992111886394</v>
      </c>
      <c r="K3007" s="3">
        <f>COUNTIF(Expirydates!$B$2:$B$233,Analysis!A3007)</f>
        <v>0</v>
      </c>
      <c r="L3007" s="3">
        <f t="shared" si="187"/>
        <v>17.948992111886394</v>
      </c>
      <c r="M3007" s="3">
        <f>COUNTIF(Expirydates!$C$2:$C$233,Analysis!A3007)</f>
        <v>0</v>
      </c>
    </row>
    <row r="3008" spans="1:13">
      <c r="A3008" s="8">
        <v>37700</v>
      </c>
      <c r="B3008" s="3">
        <v>1003.45</v>
      </c>
      <c r="C3008" s="3">
        <v>1028.9000000000001</v>
      </c>
      <c r="D3008" s="3">
        <v>1001.75</v>
      </c>
      <c r="E3008" s="3">
        <v>1025.25</v>
      </c>
      <c r="F3008" s="3">
        <v>62394776</v>
      </c>
      <c r="G3008" s="3">
        <f t="shared" si="185"/>
        <v>17.948992111886394</v>
      </c>
      <c r="H3008" s="3">
        <f t="shared" si="186"/>
        <v>17.684515659627277</v>
      </c>
      <c r="I3008" s="3">
        <f>COUNTIF(Expirydates!$A$2:$A$233,Analysis!A3008)</f>
        <v>0</v>
      </c>
      <c r="J3008" s="20">
        <f t="shared" si="184"/>
        <v>17.684515659627277</v>
      </c>
      <c r="K3008" s="3">
        <f>COUNTIF(Expirydates!$B$2:$B$233,Analysis!A3008)</f>
        <v>0</v>
      </c>
      <c r="L3008" s="3">
        <f t="shared" si="187"/>
        <v>17.684515659627277</v>
      </c>
      <c r="M3008" s="3">
        <f>COUNTIF(Expirydates!$C$2:$C$233,Analysis!A3008)</f>
        <v>1</v>
      </c>
    </row>
    <row r="3009" spans="1:13">
      <c r="A3009" s="8">
        <v>37699</v>
      </c>
      <c r="B3009" s="3">
        <v>993.35</v>
      </c>
      <c r="C3009" s="3">
        <v>1011.45</v>
      </c>
      <c r="D3009" s="3">
        <v>992.9</v>
      </c>
      <c r="E3009" s="3">
        <v>1003.9</v>
      </c>
      <c r="F3009" s="3">
        <v>47894712</v>
      </c>
      <c r="G3009" s="3">
        <f t="shared" si="185"/>
        <v>17.684515659627277</v>
      </c>
      <c r="H3009" s="3">
        <f t="shared" si="186"/>
        <v>17.587227318911744</v>
      </c>
      <c r="I3009" s="3">
        <f>COUNTIF(Expirydates!$A$2:$A$233,Analysis!A3009)</f>
        <v>0</v>
      </c>
      <c r="J3009" s="20">
        <f t="shared" si="184"/>
        <v>17.587227318911744</v>
      </c>
      <c r="K3009" s="3">
        <f>COUNTIF(Expirydates!$B$2:$B$233,Analysis!A3009)</f>
        <v>0</v>
      </c>
      <c r="L3009" s="3">
        <f t="shared" si="187"/>
        <v>17.587227318911744</v>
      </c>
      <c r="M3009" s="3">
        <f>COUNTIF(Expirydates!$C$2:$C$233,Analysis!A3009)</f>
        <v>0</v>
      </c>
    </row>
    <row r="3010" spans="1:13">
      <c r="A3010" s="8">
        <v>37697</v>
      </c>
      <c r="B3010" s="3">
        <v>999.7</v>
      </c>
      <c r="C3010" s="3">
        <v>1000.85</v>
      </c>
      <c r="D3010" s="3">
        <v>982.7</v>
      </c>
      <c r="E3010" s="3">
        <v>993</v>
      </c>
      <c r="F3010" s="3">
        <v>43454602</v>
      </c>
      <c r="G3010" s="3">
        <f t="shared" si="185"/>
        <v>17.587227318911744</v>
      </c>
      <c r="H3010" s="3">
        <f t="shared" si="186"/>
        <v>17.677965874028601</v>
      </c>
      <c r="I3010" s="3">
        <f>COUNTIF(Expirydates!$A$2:$A$233,Analysis!A3010)</f>
        <v>0</v>
      </c>
      <c r="J3010" s="20">
        <f t="shared" ref="J3010:J3073" si="188">H3010</f>
        <v>17.677965874028601</v>
      </c>
      <c r="K3010" s="3">
        <f>COUNTIF(Expirydates!$B$2:$B$233,Analysis!A3010)</f>
        <v>0</v>
      </c>
      <c r="L3010" s="3">
        <f t="shared" si="187"/>
        <v>17.677965874028601</v>
      </c>
      <c r="M3010" s="3">
        <f>COUNTIF(Expirydates!$C$2:$C$233,Analysis!A3010)</f>
        <v>0</v>
      </c>
    </row>
    <row r="3011" spans="1:13">
      <c r="A3011" s="8">
        <v>37693</v>
      </c>
      <c r="B3011" s="3">
        <v>1001.5</v>
      </c>
      <c r="C3011" s="3">
        <v>1006.4</v>
      </c>
      <c r="D3011" s="3">
        <v>994.2</v>
      </c>
      <c r="E3011" s="3">
        <v>999.65</v>
      </c>
      <c r="F3011" s="3">
        <v>47582037</v>
      </c>
      <c r="G3011" s="3">
        <f t="shared" ref="G3010:H3074" si="189">LN(F3011)</f>
        <v>17.677965874028601</v>
      </c>
      <c r="H3011" s="3">
        <f t="shared" ref="H3011:H3074" si="190">LN(F3012)</f>
        <v>17.621393632958686</v>
      </c>
      <c r="I3011" s="3">
        <f>COUNTIF(Expirydates!$A$2:$A$233,Analysis!A3011)</f>
        <v>0</v>
      </c>
      <c r="J3011" s="20">
        <f t="shared" si="188"/>
        <v>17.621393632958686</v>
      </c>
      <c r="K3011" s="3">
        <f>COUNTIF(Expirydates!$B$2:$B$233,Analysis!A3011)</f>
        <v>0</v>
      </c>
      <c r="L3011" s="3">
        <f t="shared" ref="L3011:L3074" si="191">H3011</f>
        <v>17.621393632958686</v>
      </c>
      <c r="M3011" s="3">
        <f>COUNTIF(Expirydates!$C$2:$C$233,Analysis!A3011)</f>
        <v>0</v>
      </c>
    </row>
    <row r="3012" spans="1:13">
      <c r="A3012" s="8">
        <v>37692</v>
      </c>
      <c r="B3012" s="3">
        <v>1014.25</v>
      </c>
      <c r="C3012" s="3">
        <v>1017.75</v>
      </c>
      <c r="D3012" s="3">
        <v>1000.05</v>
      </c>
      <c r="E3012" s="3">
        <v>1001.7</v>
      </c>
      <c r="F3012" s="3">
        <v>44964940</v>
      </c>
      <c r="G3012" s="3">
        <f t="shared" si="189"/>
        <v>17.621393632958686</v>
      </c>
      <c r="H3012" s="3">
        <f t="shared" si="190"/>
        <v>17.720321257126528</v>
      </c>
      <c r="I3012" s="3">
        <f>COUNTIF(Expirydates!$A$2:$A$233,Analysis!A3012)</f>
        <v>0</v>
      </c>
      <c r="J3012" s="20">
        <f t="shared" si="188"/>
        <v>17.720321257126528</v>
      </c>
      <c r="K3012" s="3">
        <f>COUNTIF(Expirydates!$B$2:$B$233,Analysis!A3012)</f>
        <v>0</v>
      </c>
      <c r="L3012" s="3">
        <f t="shared" si="191"/>
        <v>17.720321257126528</v>
      </c>
      <c r="M3012" s="3">
        <f>COUNTIF(Expirydates!$C$2:$C$233,Analysis!A3012)</f>
        <v>0</v>
      </c>
    </row>
    <row r="3013" spans="1:13">
      <c r="A3013" s="8">
        <v>37691</v>
      </c>
      <c r="B3013" s="3">
        <v>1006.65</v>
      </c>
      <c r="C3013" s="3">
        <v>1016.7</v>
      </c>
      <c r="D3013" s="3">
        <v>998.95</v>
      </c>
      <c r="E3013" s="3">
        <v>1014.55</v>
      </c>
      <c r="F3013" s="3">
        <v>49640682</v>
      </c>
      <c r="G3013" s="3">
        <f t="shared" si="189"/>
        <v>17.720321257126528</v>
      </c>
      <c r="H3013" s="3">
        <f t="shared" si="190"/>
        <v>17.551690352725789</v>
      </c>
      <c r="I3013" s="3">
        <f>COUNTIF(Expirydates!$A$2:$A$233,Analysis!A3013)</f>
        <v>0</v>
      </c>
      <c r="J3013" s="20">
        <f t="shared" si="188"/>
        <v>17.551690352725789</v>
      </c>
      <c r="K3013" s="3">
        <f>COUNTIF(Expirydates!$B$2:$B$233,Analysis!A3013)</f>
        <v>0</v>
      </c>
      <c r="L3013" s="3">
        <f t="shared" si="191"/>
        <v>17.551690352725789</v>
      </c>
      <c r="M3013" s="3">
        <f>COUNTIF(Expirydates!$C$2:$C$233,Analysis!A3013)</f>
        <v>0</v>
      </c>
    </row>
    <row r="3014" spans="1:13">
      <c r="A3014" s="8">
        <v>37690</v>
      </c>
      <c r="B3014" s="3">
        <v>1017.1</v>
      </c>
      <c r="C3014" s="3">
        <v>1021.5</v>
      </c>
      <c r="D3014" s="3">
        <v>1004.35</v>
      </c>
      <c r="E3014" s="3">
        <v>1006.7</v>
      </c>
      <c r="F3014" s="3">
        <v>41937474</v>
      </c>
      <c r="G3014" s="3">
        <f t="shared" si="189"/>
        <v>17.551690352725789</v>
      </c>
      <c r="H3014" s="3">
        <f t="shared" si="190"/>
        <v>17.636590328588852</v>
      </c>
      <c r="I3014" s="3">
        <f>COUNTIF(Expirydates!$A$2:$A$233,Analysis!A3014)</f>
        <v>0</v>
      </c>
      <c r="J3014" s="20">
        <f t="shared" si="188"/>
        <v>17.636590328588852</v>
      </c>
      <c r="K3014" s="3">
        <f>COUNTIF(Expirydates!$B$2:$B$233,Analysis!A3014)</f>
        <v>0</v>
      </c>
      <c r="L3014" s="3">
        <f t="shared" si="191"/>
        <v>17.636590328588852</v>
      </c>
      <c r="M3014" s="3">
        <f>COUNTIF(Expirydates!$C$2:$C$233,Analysis!A3014)</f>
        <v>0</v>
      </c>
    </row>
    <row r="3015" spans="1:13">
      <c r="A3015" s="8">
        <v>37687</v>
      </c>
      <c r="B3015" s="3">
        <v>1031.05</v>
      </c>
      <c r="C3015" s="3">
        <v>1031.05</v>
      </c>
      <c r="D3015" s="3">
        <v>1014.3</v>
      </c>
      <c r="E3015" s="3">
        <v>1017.1</v>
      </c>
      <c r="F3015" s="3">
        <v>45653477</v>
      </c>
      <c r="G3015" s="3">
        <f t="shared" si="189"/>
        <v>17.636590328588852</v>
      </c>
      <c r="H3015" s="3">
        <f t="shared" si="190"/>
        <v>17.535035771910948</v>
      </c>
      <c r="I3015" s="3">
        <f>COUNTIF(Expirydates!$A$2:$A$233,Analysis!A3015)</f>
        <v>0</v>
      </c>
      <c r="J3015" s="20">
        <f t="shared" si="188"/>
        <v>17.535035771910948</v>
      </c>
      <c r="K3015" s="3">
        <f>COUNTIF(Expirydates!$B$2:$B$233,Analysis!A3015)</f>
        <v>0</v>
      </c>
      <c r="L3015" s="3">
        <f t="shared" si="191"/>
        <v>17.535035771910948</v>
      </c>
      <c r="M3015" s="3">
        <f>COUNTIF(Expirydates!$C$2:$C$233,Analysis!A3015)</f>
        <v>0</v>
      </c>
    </row>
    <row r="3016" spans="1:13">
      <c r="A3016" s="8">
        <v>37686</v>
      </c>
      <c r="B3016" s="3">
        <v>1040.3</v>
      </c>
      <c r="C3016" s="3">
        <v>1040.75</v>
      </c>
      <c r="D3016" s="3">
        <v>1029.55</v>
      </c>
      <c r="E3016" s="3">
        <v>1031.25</v>
      </c>
      <c r="F3016" s="3">
        <v>41244807</v>
      </c>
      <c r="G3016" s="3">
        <f t="shared" si="189"/>
        <v>17.535035771910948</v>
      </c>
      <c r="H3016" s="3">
        <f t="shared" si="190"/>
        <v>17.776761174725031</v>
      </c>
      <c r="I3016" s="3">
        <f>COUNTIF(Expirydates!$A$2:$A$233,Analysis!A3016)</f>
        <v>0</v>
      </c>
      <c r="J3016" s="20">
        <f t="shared" si="188"/>
        <v>17.776761174725031</v>
      </c>
      <c r="K3016" s="3">
        <f>COUNTIF(Expirydates!$B$2:$B$233,Analysis!A3016)</f>
        <v>0</v>
      </c>
      <c r="L3016" s="3">
        <f t="shared" si="191"/>
        <v>17.776761174725031</v>
      </c>
      <c r="M3016" s="3">
        <f>COUNTIF(Expirydates!$C$2:$C$233,Analysis!A3016)</f>
        <v>0</v>
      </c>
    </row>
    <row r="3017" spans="1:13">
      <c r="A3017" s="8">
        <v>37685</v>
      </c>
      <c r="B3017" s="3">
        <v>1046.55</v>
      </c>
      <c r="C3017" s="3">
        <v>1046.55</v>
      </c>
      <c r="D3017" s="3">
        <v>1029.9000000000001</v>
      </c>
      <c r="E3017" s="3">
        <v>1040.7</v>
      </c>
      <c r="F3017" s="3">
        <v>52522971</v>
      </c>
      <c r="G3017" s="3">
        <f t="shared" si="189"/>
        <v>17.776761174725031</v>
      </c>
      <c r="H3017" s="3">
        <f t="shared" si="190"/>
        <v>17.432643656803144</v>
      </c>
      <c r="I3017" s="3">
        <f>COUNTIF(Expirydates!$A$2:$A$233,Analysis!A3017)</f>
        <v>0</v>
      </c>
      <c r="J3017" s="20">
        <f t="shared" si="188"/>
        <v>17.432643656803144</v>
      </c>
      <c r="K3017" s="3">
        <f>COUNTIF(Expirydates!$B$2:$B$233,Analysis!A3017)</f>
        <v>0</v>
      </c>
      <c r="L3017" s="3">
        <f t="shared" si="191"/>
        <v>17.432643656803144</v>
      </c>
      <c r="M3017" s="3">
        <f>COUNTIF(Expirydates!$C$2:$C$233,Analysis!A3017)</f>
        <v>0</v>
      </c>
    </row>
    <row r="3018" spans="1:13">
      <c r="A3018" s="8">
        <v>37684</v>
      </c>
      <c r="B3018" s="3">
        <v>1058.7</v>
      </c>
      <c r="C3018" s="3">
        <v>1058.7</v>
      </c>
      <c r="D3018" s="3">
        <v>1045.2</v>
      </c>
      <c r="E3018" s="3">
        <v>1046.5999999999999</v>
      </c>
      <c r="F3018" s="3">
        <v>37230678</v>
      </c>
      <c r="G3018" s="3">
        <f t="shared" si="189"/>
        <v>17.432643656803144</v>
      </c>
      <c r="H3018" s="3">
        <f t="shared" si="190"/>
        <v>17.652137312533153</v>
      </c>
      <c r="I3018" s="3">
        <f>COUNTIF(Expirydates!$A$2:$A$233,Analysis!A3018)</f>
        <v>0</v>
      </c>
      <c r="J3018" s="20">
        <f t="shared" si="188"/>
        <v>17.652137312533153</v>
      </c>
      <c r="K3018" s="3">
        <f>COUNTIF(Expirydates!$B$2:$B$233,Analysis!A3018)</f>
        <v>0</v>
      </c>
      <c r="L3018" s="3">
        <f t="shared" si="191"/>
        <v>17.652137312533153</v>
      </c>
      <c r="M3018" s="3">
        <f>COUNTIF(Expirydates!$C$2:$C$233,Analysis!A3018)</f>
        <v>0</v>
      </c>
    </row>
    <row r="3019" spans="1:13">
      <c r="A3019" s="8">
        <v>37683</v>
      </c>
      <c r="B3019" s="3">
        <v>1063.55</v>
      </c>
      <c r="C3019" s="3">
        <v>1070.8499999999999</v>
      </c>
      <c r="D3019" s="3">
        <v>1057.55</v>
      </c>
      <c r="E3019" s="3">
        <v>1058.8499999999999</v>
      </c>
      <c r="F3019" s="3">
        <v>46368797</v>
      </c>
      <c r="G3019" s="3">
        <f t="shared" si="189"/>
        <v>17.652137312533153</v>
      </c>
      <c r="H3019" s="3">
        <f t="shared" si="190"/>
        <v>18.225268573735132</v>
      </c>
      <c r="I3019" s="3">
        <f>COUNTIF(Expirydates!$A$2:$A$233,Analysis!A3019)</f>
        <v>0</v>
      </c>
      <c r="J3019" s="20">
        <f t="shared" si="188"/>
        <v>18.225268573735132</v>
      </c>
      <c r="K3019" s="3">
        <f>COUNTIF(Expirydates!$B$2:$B$233,Analysis!A3019)</f>
        <v>0</v>
      </c>
      <c r="L3019" s="3">
        <f t="shared" si="191"/>
        <v>18.225268573735132</v>
      </c>
      <c r="M3019" s="3">
        <f>COUNTIF(Expirydates!$C$2:$C$233,Analysis!A3019)</f>
        <v>0</v>
      </c>
    </row>
    <row r="3020" spans="1:13">
      <c r="A3020" s="8">
        <v>37680</v>
      </c>
      <c r="B3020" s="3">
        <v>1053.6500000000001</v>
      </c>
      <c r="C3020" s="3">
        <v>1068.6500000000001</v>
      </c>
      <c r="D3020" s="3">
        <v>1053.6500000000001</v>
      </c>
      <c r="E3020" s="3">
        <v>1063.4000000000001</v>
      </c>
      <c r="F3020" s="3">
        <v>82249558</v>
      </c>
      <c r="G3020" s="3">
        <f t="shared" si="189"/>
        <v>18.225268573735132</v>
      </c>
      <c r="H3020" s="3">
        <f t="shared" si="190"/>
        <v>17.965132498394961</v>
      </c>
      <c r="I3020" s="3">
        <f>COUNTIF(Expirydates!$A$2:$A$233,Analysis!A3020)</f>
        <v>0</v>
      </c>
      <c r="J3020" s="20">
        <f t="shared" si="188"/>
        <v>17.965132498394961</v>
      </c>
      <c r="K3020" s="3">
        <f>COUNTIF(Expirydates!$B$2:$B$233,Analysis!A3020)</f>
        <v>1</v>
      </c>
      <c r="L3020" s="3">
        <f t="shared" si="191"/>
        <v>17.965132498394961</v>
      </c>
      <c r="M3020" s="3">
        <f>COUNTIF(Expirydates!$C$2:$C$233,Analysis!A3020)</f>
        <v>0</v>
      </c>
    </row>
    <row r="3021" spans="1:13">
      <c r="A3021" s="8">
        <v>37679</v>
      </c>
      <c r="B3021" s="3">
        <v>1049.5999999999999</v>
      </c>
      <c r="C3021" s="3">
        <v>1057.45</v>
      </c>
      <c r="D3021" s="3">
        <v>1044.9000000000001</v>
      </c>
      <c r="E3021" s="3">
        <v>1052.95</v>
      </c>
      <c r="F3021" s="3">
        <v>63410023</v>
      </c>
      <c r="G3021" s="3">
        <f t="shared" si="189"/>
        <v>17.965132498394961</v>
      </c>
      <c r="H3021" s="3">
        <f t="shared" si="190"/>
        <v>17.86840654051375</v>
      </c>
      <c r="I3021" s="3">
        <f>COUNTIF(Expirydates!$A$2:$A$233,Analysis!A3021)</f>
        <v>1</v>
      </c>
      <c r="J3021" s="20">
        <f t="shared" si="188"/>
        <v>17.86840654051375</v>
      </c>
      <c r="K3021" s="3">
        <f>COUNTIF(Expirydates!$B$2:$B$233,Analysis!A3021)</f>
        <v>0</v>
      </c>
      <c r="L3021" s="3">
        <f t="shared" si="191"/>
        <v>17.86840654051375</v>
      </c>
      <c r="M3021" s="3">
        <f>COUNTIF(Expirydates!$C$2:$C$233,Analysis!A3021)</f>
        <v>0</v>
      </c>
    </row>
    <row r="3022" spans="1:13">
      <c r="A3022" s="8">
        <v>37678</v>
      </c>
      <c r="B3022" s="3">
        <v>1055.5999999999999</v>
      </c>
      <c r="C3022" s="3">
        <v>1059.5999999999999</v>
      </c>
      <c r="D3022" s="3">
        <v>1048.2</v>
      </c>
      <c r="E3022" s="3">
        <v>1049.6500000000001</v>
      </c>
      <c r="F3022" s="3">
        <v>57563920</v>
      </c>
      <c r="G3022" s="3">
        <f t="shared" si="189"/>
        <v>17.86840654051375</v>
      </c>
      <c r="H3022" s="3">
        <f t="shared" si="190"/>
        <v>17.359676474514686</v>
      </c>
      <c r="I3022" s="3">
        <f>COUNTIF(Expirydates!$A$2:$A$233,Analysis!A3022)</f>
        <v>0</v>
      </c>
      <c r="J3022" s="20">
        <f t="shared" si="188"/>
        <v>17.359676474514686</v>
      </c>
      <c r="K3022" s="3">
        <f>COUNTIF(Expirydates!$B$2:$B$233,Analysis!A3022)</f>
        <v>0</v>
      </c>
      <c r="L3022" s="3">
        <f t="shared" si="191"/>
        <v>17.359676474514686</v>
      </c>
      <c r="M3022" s="3">
        <f>COUNTIF(Expirydates!$C$2:$C$233,Analysis!A3022)</f>
        <v>0</v>
      </c>
    </row>
    <row r="3023" spans="1:13">
      <c r="A3023" s="8">
        <v>37677</v>
      </c>
      <c r="B3023" s="3">
        <v>1070.0999999999999</v>
      </c>
      <c r="C3023" s="3">
        <v>1073.25</v>
      </c>
      <c r="D3023" s="3">
        <v>1054.9000000000001</v>
      </c>
      <c r="E3023" s="3">
        <v>1055.55</v>
      </c>
      <c r="F3023" s="3">
        <v>34610805</v>
      </c>
      <c r="G3023" s="3">
        <f t="shared" si="189"/>
        <v>17.359676474514686</v>
      </c>
      <c r="H3023" s="3">
        <f t="shared" si="190"/>
        <v>17.627631280001175</v>
      </c>
      <c r="I3023" s="3">
        <f>COUNTIF(Expirydates!$A$2:$A$233,Analysis!A3023)</f>
        <v>0</v>
      </c>
      <c r="J3023" s="20">
        <f t="shared" si="188"/>
        <v>17.627631280001175</v>
      </c>
      <c r="K3023" s="3">
        <f>COUNTIF(Expirydates!$B$2:$B$233,Analysis!A3023)</f>
        <v>0</v>
      </c>
      <c r="L3023" s="3">
        <f t="shared" si="191"/>
        <v>17.627631280001175</v>
      </c>
      <c r="M3023" s="3">
        <f>COUNTIF(Expirydates!$C$2:$C$233,Analysis!A3023)</f>
        <v>0</v>
      </c>
    </row>
    <row r="3024" spans="1:13">
      <c r="A3024" s="8">
        <v>37676</v>
      </c>
      <c r="B3024" s="3">
        <v>1066.2</v>
      </c>
      <c r="C3024" s="3">
        <v>1075.5</v>
      </c>
      <c r="D3024" s="3">
        <v>1066.2</v>
      </c>
      <c r="E3024" s="3">
        <v>1070.1500000000001</v>
      </c>
      <c r="F3024" s="3">
        <v>45246292</v>
      </c>
      <c r="G3024" s="3">
        <f t="shared" si="189"/>
        <v>17.627631280001175</v>
      </c>
      <c r="H3024" s="3">
        <f t="shared" si="190"/>
        <v>17.716737717392043</v>
      </c>
      <c r="I3024" s="3">
        <f>COUNTIF(Expirydates!$A$2:$A$233,Analysis!A3024)</f>
        <v>0</v>
      </c>
      <c r="J3024" s="20">
        <f t="shared" si="188"/>
        <v>17.716737717392043</v>
      </c>
      <c r="K3024" s="3">
        <f>COUNTIF(Expirydates!$B$2:$B$233,Analysis!A3024)</f>
        <v>0</v>
      </c>
      <c r="L3024" s="3">
        <f t="shared" si="191"/>
        <v>17.716737717392043</v>
      </c>
      <c r="M3024" s="3">
        <f>COUNTIF(Expirydates!$C$2:$C$233,Analysis!A3024)</f>
        <v>0</v>
      </c>
    </row>
    <row r="3025" spans="1:13">
      <c r="A3025" s="8">
        <v>37673</v>
      </c>
      <c r="B3025" s="3">
        <v>1065.5999999999999</v>
      </c>
      <c r="C3025" s="3">
        <v>1069.2</v>
      </c>
      <c r="D3025" s="3">
        <v>1061.0999999999999</v>
      </c>
      <c r="E3025" s="3">
        <v>1066.1500000000001</v>
      </c>
      <c r="F3025" s="3">
        <v>49463111</v>
      </c>
      <c r="G3025" s="3">
        <f t="shared" si="189"/>
        <v>17.716737717392043</v>
      </c>
      <c r="H3025" s="3">
        <f t="shared" si="190"/>
        <v>17.747556989840085</v>
      </c>
      <c r="I3025" s="3">
        <f>COUNTIF(Expirydates!$A$2:$A$233,Analysis!A3025)</f>
        <v>0</v>
      </c>
      <c r="J3025" s="20">
        <f t="shared" si="188"/>
        <v>17.747556989840085</v>
      </c>
      <c r="K3025" s="3">
        <f>COUNTIF(Expirydates!$B$2:$B$233,Analysis!A3025)</f>
        <v>0</v>
      </c>
      <c r="L3025" s="3">
        <f t="shared" si="191"/>
        <v>17.747556989840085</v>
      </c>
      <c r="M3025" s="3">
        <f>COUNTIF(Expirydates!$C$2:$C$233,Analysis!A3025)</f>
        <v>0</v>
      </c>
    </row>
    <row r="3026" spans="1:13">
      <c r="A3026" s="8">
        <v>37672</v>
      </c>
      <c r="B3026" s="3">
        <v>1064.1500000000001</v>
      </c>
      <c r="C3026" s="3">
        <v>1071.7</v>
      </c>
      <c r="D3026" s="3">
        <v>1058.3499999999999</v>
      </c>
      <c r="E3026" s="3">
        <v>1065.5999999999999</v>
      </c>
      <c r="F3026" s="3">
        <v>51011262</v>
      </c>
      <c r="G3026" s="3">
        <f t="shared" si="189"/>
        <v>17.747556989840085</v>
      </c>
      <c r="H3026" s="3">
        <f t="shared" si="190"/>
        <v>17.640861917778459</v>
      </c>
      <c r="I3026" s="3">
        <f>COUNTIF(Expirydates!$A$2:$A$233,Analysis!A3026)</f>
        <v>0</v>
      </c>
      <c r="J3026" s="20">
        <f t="shared" si="188"/>
        <v>17.640861917778459</v>
      </c>
      <c r="K3026" s="3">
        <f>COUNTIF(Expirydates!$B$2:$B$233,Analysis!A3026)</f>
        <v>0</v>
      </c>
      <c r="L3026" s="3">
        <f t="shared" si="191"/>
        <v>17.640861917778459</v>
      </c>
      <c r="M3026" s="3">
        <f>COUNTIF(Expirydates!$C$2:$C$233,Analysis!A3026)</f>
        <v>1</v>
      </c>
    </row>
    <row r="3027" spans="1:13">
      <c r="A3027" s="8">
        <v>37671</v>
      </c>
      <c r="B3027" s="3">
        <v>1059.3</v>
      </c>
      <c r="C3027" s="3">
        <v>1068.8</v>
      </c>
      <c r="D3027" s="3">
        <v>1059.3</v>
      </c>
      <c r="E3027" s="3">
        <v>1064.3</v>
      </c>
      <c r="F3027" s="3">
        <v>45848907</v>
      </c>
      <c r="G3027" s="3">
        <f t="shared" si="189"/>
        <v>17.640861917778459</v>
      </c>
      <c r="H3027" s="3">
        <f t="shared" si="190"/>
        <v>17.694735788537812</v>
      </c>
      <c r="I3027" s="3">
        <f>COUNTIF(Expirydates!$A$2:$A$233,Analysis!A3027)</f>
        <v>0</v>
      </c>
      <c r="J3027" s="20">
        <f t="shared" si="188"/>
        <v>17.694735788537812</v>
      </c>
      <c r="K3027" s="3">
        <f>COUNTIF(Expirydates!$B$2:$B$233,Analysis!A3027)</f>
        <v>0</v>
      </c>
      <c r="L3027" s="3">
        <f t="shared" si="191"/>
        <v>17.694735788537812</v>
      </c>
      <c r="M3027" s="3">
        <f>COUNTIF(Expirydates!$C$2:$C$233,Analysis!A3027)</f>
        <v>0</v>
      </c>
    </row>
    <row r="3028" spans="1:13">
      <c r="A3028" s="8">
        <v>37670</v>
      </c>
      <c r="B3028" s="3">
        <v>1058.95</v>
      </c>
      <c r="C3028" s="3">
        <v>1065.1500000000001</v>
      </c>
      <c r="D3028" s="3">
        <v>1057.5999999999999</v>
      </c>
      <c r="E3028" s="3">
        <v>1059.3</v>
      </c>
      <c r="F3028" s="3">
        <v>48386712</v>
      </c>
      <c r="G3028" s="3">
        <f t="shared" si="189"/>
        <v>17.694735788537812</v>
      </c>
      <c r="H3028" s="3">
        <f t="shared" si="190"/>
        <v>17.713237256451098</v>
      </c>
      <c r="I3028" s="3">
        <f>COUNTIF(Expirydates!$A$2:$A$233,Analysis!A3028)</f>
        <v>0</v>
      </c>
      <c r="J3028" s="20">
        <f t="shared" si="188"/>
        <v>17.713237256451098</v>
      </c>
      <c r="K3028" s="3">
        <f>COUNTIF(Expirydates!$B$2:$B$233,Analysis!A3028)</f>
        <v>0</v>
      </c>
      <c r="L3028" s="3">
        <f t="shared" si="191"/>
        <v>17.713237256451098</v>
      </c>
      <c r="M3028" s="3">
        <f>COUNTIF(Expirydates!$C$2:$C$233,Analysis!A3028)</f>
        <v>0</v>
      </c>
    </row>
    <row r="3029" spans="1:13">
      <c r="A3029" s="8">
        <v>37669</v>
      </c>
      <c r="B3029" s="3">
        <v>1036.2</v>
      </c>
      <c r="C3029" s="3">
        <v>1060.5</v>
      </c>
      <c r="D3029" s="3">
        <v>1036.2</v>
      </c>
      <c r="E3029" s="3">
        <v>1058.2</v>
      </c>
      <c r="F3029" s="3">
        <v>49290270</v>
      </c>
      <c r="G3029" s="3">
        <f t="shared" si="189"/>
        <v>17.713237256451098</v>
      </c>
      <c r="H3029" s="3">
        <f t="shared" si="190"/>
        <v>17.597369295635122</v>
      </c>
      <c r="I3029" s="3">
        <f>COUNTIF(Expirydates!$A$2:$A$233,Analysis!A3029)</f>
        <v>0</v>
      </c>
      <c r="J3029" s="20">
        <f t="shared" si="188"/>
        <v>17.597369295635122</v>
      </c>
      <c r="K3029" s="3">
        <f>COUNTIF(Expirydates!$B$2:$B$233,Analysis!A3029)</f>
        <v>0</v>
      </c>
      <c r="L3029" s="3">
        <f t="shared" si="191"/>
        <v>17.597369295635122</v>
      </c>
      <c r="M3029" s="3">
        <f>COUNTIF(Expirydates!$C$2:$C$233,Analysis!A3029)</f>
        <v>0</v>
      </c>
    </row>
    <row r="3030" spans="1:13">
      <c r="A3030" s="8">
        <v>37666</v>
      </c>
      <c r="B3030" s="3">
        <v>1044.45</v>
      </c>
      <c r="C3030" s="3">
        <v>1047.05</v>
      </c>
      <c r="D3030" s="3">
        <v>1034.0999999999999</v>
      </c>
      <c r="E3030" s="3">
        <v>1036</v>
      </c>
      <c r="F3030" s="3">
        <v>43897560</v>
      </c>
      <c r="G3030" s="3">
        <f t="shared" si="189"/>
        <v>17.597369295635122</v>
      </c>
      <c r="H3030" s="3">
        <f t="shared" si="190"/>
        <v>17.789528840725378</v>
      </c>
      <c r="I3030" s="3">
        <f>COUNTIF(Expirydates!$A$2:$A$233,Analysis!A3030)</f>
        <v>0</v>
      </c>
      <c r="J3030" s="20">
        <f t="shared" si="188"/>
        <v>17.789528840725378</v>
      </c>
      <c r="K3030" s="3">
        <f>COUNTIF(Expirydates!$B$2:$B$233,Analysis!A3030)</f>
        <v>0</v>
      </c>
      <c r="L3030" s="3">
        <f t="shared" si="191"/>
        <v>17.789528840725378</v>
      </c>
      <c r="M3030" s="3">
        <f>COUNTIF(Expirydates!$C$2:$C$233,Analysis!A3030)</f>
        <v>0</v>
      </c>
    </row>
    <row r="3031" spans="1:13">
      <c r="A3031" s="8">
        <v>37664</v>
      </c>
      <c r="B3031" s="3">
        <v>1048.1500000000001</v>
      </c>
      <c r="C3031" s="3">
        <v>1051</v>
      </c>
      <c r="D3031" s="3">
        <v>1040.4000000000001</v>
      </c>
      <c r="E3031" s="3">
        <v>1044.45</v>
      </c>
      <c r="F3031" s="3">
        <v>53197866</v>
      </c>
      <c r="G3031" s="3">
        <f t="shared" si="189"/>
        <v>17.789528840725378</v>
      </c>
      <c r="H3031" s="3">
        <f t="shared" si="190"/>
        <v>17.676096027023547</v>
      </c>
      <c r="I3031" s="3">
        <f>COUNTIF(Expirydates!$A$2:$A$233,Analysis!A3031)</f>
        <v>0</v>
      </c>
      <c r="J3031" s="20">
        <f t="shared" si="188"/>
        <v>17.676096027023547</v>
      </c>
      <c r="K3031" s="3">
        <f>COUNTIF(Expirydates!$B$2:$B$233,Analysis!A3031)</f>
        <v>0</v>
      </c>
      <c r="L3031" s="3">
        <f t="shared" si="191"/>
        <v>17.676096027023547</v>
      </c>
      <c r="M3031" s="3">
        <f>COUNTIF(Expirydates!$C$2:$C$233,Analysis!A3031)</f>
        <v>0</v>
      </c>
    </row>
    <row r="3032" spans="1:13">
      <c r="A3032" s="8">
        <v>37663</v>
      </c>
      <c r="B3032" s="3">
        <v>1048.5999999999999</v>
      </c>
      <c r="C3032" s="3">
        <v>1055.8</v>
      </c>
      <c r="D3032" s="3">
        <v>1044.55</v>
      </c>
      <c r="E3032" s="3">
        <v>1048</v>
      </c>
      <c r="F3032" s="3">
        <v>47493149</v>
      </c>
      <c r="G3032" s="3">
        <f t="shared" si="189"/>
        <v>17.676096027023547</v>
      </c>
      <c r="H3032" s="3">
        <f t="shared" si="190"/>
        <v>17.57374285543418</v>
      </c>
      <c r="I3032" s="3">
        <f>COUNTIF(Expirydates!$A$2:$A$233,Analysis!A3032)</f>
        <v>0</v>
      </c>
      <c r="J3032" s="20">
        <f t="shared" si="188"/>
        <v>17.57374285543418</v>
      </c>
      <c r="K3032" s="3">
        <f>COUNTIF(Expirydates!$B$2:$B$233,Analysis!A3032)</f>
        <v>0</v>
      </c>
      <c r="L3032" s="3">
        <f t="shared" si="191"/>
        <v>17.57374285543418</v>
      </c>
      <c r="M3032" s="3">
        <f>COUNTIF(Expirydates!$C$2:$C$233,Analysis!A3032)</f>
        <v>0</v>
      </c>
    </row>
    <row r="3033" spans="1:13">
      <c r="A3033" s="8">
        <v>37662</v>
      </c>
      <c r="B3033" s="3">
        <v>1058.2</v>
      </c>
      <c r="C3033" s="3">
        <v>1058.75</v>
      </c>
      <c r="D3033" s="3">
        <v>1047.1500000000001</v>
      </c>
      <c r="E3033" s="3">
        <v>1048.5999999999999</v>
      </c>
      <c r="F3033" s="3">
        <v>42872573</v>
      </c>
      <c r="G3033" s="3">
        <f t="shared" si="189"/>
        <v>17.57374285543418</v>
      </c>
      <c r="H3033" s="3">
        <f t="shared" si="190"/>
        <v>17.839528019725957</v>
      </c>
      <c r="I3033" s="3">
        <f>COUNTIF(Expirydates!$A$2:$A$233,Analysis!A3033)</f>
        <v>0</v>
      </c>
      <c r="J3033" s="20">
        <f t="shared" si="188"/>
        <v>17.839528019725957</v>
      </c>
      <c r="K3033" s="3">
        <f>COUNTIF(Expirydates!$B$2:$B$233,Analysis!A3033)</f>
        <v>0</v>
      </c>
      <c r="L3033" s="3">
        <f t="shared" si="191"/>
        <v>17.839528019725957</v>
      </c>
      <c r="M3033" s="3">
        <f>COUNTIF(Expirydates!$C$2:$C$233,Analysis!A3033)</f>
        <v>0</v>
      </c>
    </row>
    <row r="3034" spans="1:13">
      <c r="A3034" s="8">
        <v>37659</v>
      </c>
      <c r="B3034" s="3">
        <v>1063.75</v>
      </c>
      <c r="C3034" s="3">
        <v>1065.8</v>
      </c>
      <c r="D3034" s="3">
        <v>1055.5</v>
      </c>
      <c r="E3034" s="3">
        <v>1057.5</v>
      </c>
      <c r="F3034" s="3">
        <v>55925333</v>
      </c>
      <c r="G3034" s="3">
        <f t="shared" si="189"/>
        <v>17.839528019725957</v>
      </c>
      <c r="H3034" s="3">
        <f t="shared" si="190"/>
        <v>17.686785066171172</v>
      </c>
      <c r="I3034" s="3">
        <f>COUNTIF(Expirydates!$A$2:$A$233,Analysis!A3034)</f>
        <v>0</v>
      </c>
      <c r="J3034" s="20">
        <f t="shared" si="188"/>
        <v>17.686785066171172</v>
      </c>
      <c r="K3034" s="3">
        <f>COUNTIF(Expirydates!$B$2:$B$233,Analysis!A3034)</f>
        <v>0</v>
      </c>
      <c r="L3034" s="3">
        <f t="shared" si="191"/>
        <v>17.686785066171172</v>
      </c>
      <c r="M3034" s="3">
        <f>COUNTIF(Expirydates!$C$2:$C$233,Analysis!A3034)</f>
        <v>0</v>
      </c>
    </row>
    <row r="3035" spans="1:13">
      <c r="A3035" s="8">
        <v>37658</v>
      </c>
      <c r="B3035" s="3">
        <v>1047.25</v>
      </c>
      <c r="C3035" s="3">
        <v>1065.95</v>
      </c>
      <c r="D3035" s="3">
        <v>1043.7</v>
      </c>
      <c r="E3035" s="3">
        <v>1063.5999999999999</v>
      </c>
      <c r="F3035" s="3">
        <v>48003528</v>
      </c>
      <c r="G3035" s="3">
        <f t="shared" si="189"/>
        <v>17.686785066171172</v>
      </c>
      <c r="H3035" s="3">
        <f t="shared" si="190"/>
        <v>17.800771552935277</v>
      </c>
      <c r="I3035" s="3">
        <f>COUNTIF(Expirydates!$A$2:$A$233,Analysis!A3035)</f>
        <v>0</v>
      </c>
      <c r="J3035" s="20">
        <f t="shared" si="188"/>
        <v>17.800771552935277</v>
      </c>
      <c r="K3035" s="3">
        <f>COUNTIF(Expirydates!$B$2:$B$233,Analysis!A3035)</f>
        <v>0</v>
      </c>
      <c r="L3035" s="3">
        <f t="shared" si="191"/>
        <v>17.800771552935277</v>
      </c>
      <c r="M3035" s="3">
        <f>COUNTIF(Expirydates!$C$2:$C$233,Analysis!A3035)</f>
        <v>0</v>
      </c>
    </row>
    <row r="3036" spans="1:13">
      <c r="A3036" s="8">
        <v>37657</v>
      </c>
      <c r="B3036" s="3">
        <v>1054.3</v>
      </c>
      <c r="C3036" s="3">
        <v>1054.6500000000001</v>
      </c>
      <c r="D3036" s="3">
        <v>1041.75</v>
      </c>
      <c r="E3036" s="3">
        <v>1047.4000000000001</v>
      </c>
      <c r="F3036" s="3">
        <v>53799329</v>
      </c>
      <c r="G3036" s="3">
        <f t="shared" si="189"/>
        <v>17.800771552935277</v>
      </c>
      <c r="H3036" s="3">
        <f t="shared" si="190"/>
        <v>17.873509186890928</v>
      </c>
      <c r="I3036" s="3">
        <f>COUNTIF(Expirydates!$A$2:$A$233,Analysis!A3036)</f>
        <v>0</v>
      </c>
      <c r="J3036" s="20">
        <f t="shared" si="188"/>
        <v>17.873509186890928</v>
      </c>
      <c r="K3036" s="3">
        <f>COUNTIF(Expirydates!$B$2:$B$233,Analysis!A3036)</f>
        <v>0</v>
      </c>
      <c r="L3036" s="3">
        <f t="shared" si="191"/>
        <v>17.873509186890928</v>
      </c>
      <c r="M3036" s="3">
        <f>COUNTIF(Expirydates!$C$2:$C$233,Analysis!A3036)</f>
        <v>0</v>
      </c>
    </row>
    <row r="3037" spans="1:13">
      <c r="A3037" s="8">
        <v>37656</v>
      </c>
      <c r="B3037" s="3">
        <v>1056.55</v>
      </c>
      <c r="C3037" s="3">
        <v>1063.7</v>
      </c>
      <c r="D3037" s="3">
        <v>1050.45</v>
      </c>
      <c r="E3037" s="3">
        <v>1054.8</v>
      </c>
      <c r="F3037" s="3">
        <v>57858399</v>
      </c>
      <c r="G3037" s="3">
        <f t="shared" si="189"/>
        <v>17.873509186890928</v>
      </c>
      <c r="H3037" s="3">
        <f t="shared" si="190"/>
        <v>17.666356894225881</v>
      </c>
      <c r="I3037" s="3">
        <f>COUNTIF(Expirydates!$A$2:$A$233,Analysis!A3037)</f>
        <v>0</v>
      </c>
      <c r="J3037" s="20">
        <f t="shared" si="188"/>
        <v>17.666356894225881</v>
      </c>
      <c r="K3037" s="3">
        <f>COUNTIF(Expirydates!$B$2:$B$233,Analysis!A3037)</f>
        <v>0</v>
      </c>
      <c r="L3037" s="3">
        <f t="shared" si="191"/>
        <v>17.666356894225881</v>
      </c>
      <c r="M3037" s="3">
        <f>COUNTIF(Expirydates!$C$2:$C$233,Analysis!A3037)</f>
        <v>0</v>
      </c>
    </row>
    <row r="3038" spans="1:13">
      <c r="A3038" s="8">
        <v>37655</v>
      </c>
      <c r="B3038" s="3">
        <v>1040.25</v>
      </c>
      <c r="C3038" s="3">
        <v>1056.5999999999999</v>
      </c>
      <c r="D3038" s="3">
        <v>1036.5</v>
      </c>
      <c r="E3038" s="3">
        <v>1055.3</v>
      </c>
      <c r="F3038" s="3">
        <v>47032852</v>
      </c>
      <c r="G3038" s="3">
        <f t="shared" si="189"/>
        <v>17.666356894225881</v>
      </c>
      <c r="H3038" s="3">
        <f t="shared" si="190"/>
        <v>18.155509471521643</v>
      </c>
      <c r="I3038" s="3">
        <f>COUNTIF(Expirydates!$A$2:$A$233,Analysis!A3038)</f>
        <v>0</v>
      </c>
      <c r="J3038" s="20">
        <f t="shared" si="188"/>
        <v>18.155509471521643</v>
      </c>
      <c r="K3038" s="3">
        <f>COUNTIF(Expirydates!$B$2:$B$233,Analysis!A3038)</f>
        <v>0</v>
      </c>
      <c r="L3038" s="3">
        <f t="shared" si="191"/>
        <v>18.155509471521643</v>
      </c>
      <c r="M3038" s="3">
        <f>COUNTIF(Expirydates!$C$2:$C$233,Analysis!A3038)</f>
        <v>0</v>
      </c>
    </row>
    <row r="3039" spans="1:13">
      <c r="A3039" s="8">
        <v>37652</v>
      </c>
      <c r="B3039" s="3">
        <v>1034.75</v>
      </c>
      <c r="C3039" s="3">
        <v>1044.25</v>
      </c>
      <c r="D3039" s="3">
        <v>1026.2</v>
      </c>
      <c r="E3039" s="3">
        <v>1041.8499999999999</v>
      </c>
      <c r="F3039" s="3">
        <v>76707456</v>
      </c>
      <c r="G3039" s="3">
        <f t="shared" si="189"/>
        <v>18.155509471521643</v>
      </c>
      <c r="H3039" s="3">
        <f t="shared" si="190"/>
        <v>18.191651053258958</v>
      </c>
      <c r="I3039" s="3">
        <f>COUNTIF(Expirydates!$A$2:$A$233,Analysis!A3039)</f>
        <v>0</v>
      </c>
      <c r="J3039" s="20">
        <f t="shared" si="188"/>
        <v>18.191651053258958</v>
      </c>
      <c r="K3039" s="3">
        <f>COUNTIF(Expirydates!$B$2:$B$233,Analysis!A3039)</f>
        <v>1</v>
      </c>
      <c r="L3039" s="3">
        <f t="shared" si="191"/>
        <v>18.191651053258958</v>
      </c>
      <c r="M3039" s="3">
        <f>COUNTIF(Expirydates!$C$2:$C$233,Analysis!A3039)</f>
        <v>0</v>
      </c>
    </row>
    <row r="3040" spans="1:13">
      <c r="A3040" s="8">
        <v>37651</v>
      </c>
      <c r="B3040" s="3">
        <v>1037.1500000000001</v>
      </c>
      <c r="C3040" s="3">
        <v>1050.55</v>
      </c>
      <c r="D3040" s="3">
        <v>1031.3499999999999</v>
      </c>
      <c r="E3040" s="3">
        <v>1034.5999999999999</v>
      </c>
      <c r="F3040" s="3">
        <v>79530492</v>
      </c>
      <c r="G3040" s="3">
        <f t="shared" si="189"/>
        <v>18.191651053258958</v>
      </c>
      <c r="H3040" s="3">
        <f t="shared" si="190"/>
        <v>18.087429147497431</v>
      </c>
      <c r="I3040" s="3">
        <f>COUNTIF(Expirydates!$A$2:$A$233,Analysis!A3040)</f>
        <v>1</v>
      </c>
      <c r="J3040" s="20">
        <f t="shared" si="188"/>
        <v>18.087429147497431</v>
      </c>
      <c r="K3040" s="3">
        <f>COUNTIF(Expirydates!$B$2:$B$233,Analysis!A3040)</f>
        <v>0</v>
      </c>
      <c r="L3040" s="3">
        <f t="shared" si="191"/>
        <v>18.087429147497431</v>
      </c>
      <c r="M3040" s="3">
        <f>COUNTIF(Expirydates!$C$2:$C$233,Analysis!A3040)</f>
        <v>0</v>
      </c>
    </row>
    <row r="3041" spans="1:13">
      <c r="A3041" s="8">
        <v>37650</v>
      </c>
      <c r="B3041" s="3">
        <v>1059.8</v>
      </c>
      <c r="C3041" s="3">
        <v>1059.8</v>
      </c>
      <c r="D3041" s="3">
        <v>1033.3</v>
      </c>
      <c r="E3041" s="3">
        <v>1037.2</v>
      </c>
      <c r="F3041" s="3">
        <v>71658988</v>
      </c>
      <c r="G3041" s="3">
        <f t="shared" si="189"/>
        <v>18.087429147497431</v>
      </c>
      <c r="H3041" s="3">
        <f t="shared" si="190"/>
        <v>18.063571305634621</v>
      </c>
      <c r="I3041" s="3">
        <f>COUNTIF(Expirydates!$A$2:$A$233,Analysis!A3041)</f>
        <v>0</v>
      </c>
      <c r="J3041" s="20">
        <f t="shared" si="188"/>
        <v>18.063571305634621</v>
      </c>
      <c r="K3041" s="3">
        <f>COUNTIF(Expirydates!$B$2:$B$233,Analysis!A3041)</f>
        <v>0</v>
      </c>
      <c r="L3041" s="3">
        <f t="shared" si="191"/>
        <v>18.063571305634621</v>
      </c>
      <c r="M3041" s="3">
        <f>COUNTIF(Expirydates!$C$2:$C$233,Analysis!A3041)</f>
        <v>0</v>
      </c>
    </row>
    <row r="3042" spans="1:13">
      <c r="A3042" s="8">
        <v>37649</v>
      </c>
      <c r="B3042" s="3">
        <v>1036.3499999999999</v>
      </c>
      <c r="C3042" s="3">
        <v>1047.95</v>
      </c>
      <c r="D3042" s="3">
        <v>1026.75</v>
      </c>
      <c r="E3042" s="3">
        <v>1046.2</v>
      </c>
      <c r="F3042" s="3">
        <v>69969592</v>
      </c>
      <c r="G3042" s="3">
        <f t="shared" si="189"/>
        <v>18.063571305634621</v>
      </c>
      <c r="H3042" s="3">
        <f t="shared" si="190"/>
        <v>17.974092252160794</v>
      </c>
      <c r="I3042" s="3">
        <f>COUNTIF(Expirydates!$A$2:$A$233,Analysis!A3042)</f>
        <v>0</v>
      </c>
      <c r="J3042" s="20">
        <f t="shared" si="188"/>
        <v>17.974092252160794</v>
      </c>
      <c r="K3042" s="3">
        <f>COUNTIF(Expirydates!$B$2:$B$233,Analysis!A3042)</f>
        <v>0</v>
      </c>
      <c r="L3042" s="3">
        <f t="shared" si="191"/>
        <v>17.974092252160794</v>
      </c>
      <c r="M3042" s="3">
        <f>COUNTIF(Expirydates!$C$2:$C$233,Analysis!A3042)</f>
        <v>0</v>
      </c>
    </row>
    <row r="3043" spans="1:13">
      <c r="A3043" s="8">
        <v>37648</v>
      </c>
      <c r="B3043" s="3">
        <v>1057.8</v>
      </c>
      <c r="C3043" s="3">
        <v>1059.3499999999999</v>
      </c>
      <c r="D3043" s="3">
        <v>1030.3499999999999</v>
      </c>
      <c r="E3043" s="3">
        <v>1037.6500000000001</v>
      </c>
      <c r="F3043" s="3">
        <v>63980714</v>
      </c>
      <c r="G3043" s="3">
        <f t="shared" si="189"/>
        <v>17.974092252160794</v>
      </c>
      <c r="H3043" s="3">
        <f t="shared" si="190"/>
        <v>17.935372043345922</v>
      </c>
      <c r="I3043" s="3">
        <f>COUNTIF(Expirydates!$A$2:$A$233,Analysis!A3043)</f>
        <v>0</v>
      </c>
      <c r="J3043" s="20">
        <f t="shared" si="188"/>
        <v>17.935372043345922</v>
      </c>
      <c r="K3043" s="3">
        <f>COUNTIF(Expirydates!$B$2:$B$233,Analysis!A3043)</f>
        <v>0</v>
      </c>
      <c r="L3043" s="3">
        <f t="shared" si="191"/>
        <v>17.935372043345922</v>
      </c>
      <c r="M3043" s="3">
        <f>COUNTIF(Expirydates!$C$2:$C$233,Analysis!A3043)</f>
        <v>0</v>
      </c>
    </row>
    <row r="3044" spans="1:13">
      <c r="A3044" s="8">
        <v>37645</v>
      </c>
      <c r="B3044" s="3">
        <v>1070.5999999999999</v>
      </c>
      <c r="C3044" s="3">
        <v>1075.2</v>
      </c>
      <c r="D3044" s="3">
        <v>1053.4000000000001</v>
      </c>
      <c r="E3044" s="3">
        <v>1056.05</v>
      </c>
      <c r="F3044" s="3">
        <v>61550716</v>
      </c>
      <c r="G3044" s="3">
        <f t="shared" si="189"/>
        <v>17.935372043345922</v>
      </c>
      <c r="H3044" s="3">
        <f t="shared" si="190"/>
        <v>17.907547158891489</v>
      </c>
      <c r="I3044" s="3">
        <f>COUNTIF(Expirydates!$A$2:$A$233,Analysis!A3044)</f>
        <v>0</v>
      </c>
      <c r="J3044" s="20">
        <f t="shared" si="188"/>
        <v>17.907547158891489</v>
      </c>
      <c r="K3044" s="3">
        <f>COUNTIF(Expirydates!$B$2:$B$233,Analysis!A3044)</f>
        <v>0</v>
      </c>
      <c r="L3044" s="3">
        <f t="shared" si="191"/>
        <v>17.907547158891489</v>
      </c>
      <c r="M3044" s="3">
        <f>COUNTIF(Expirydates!$C$2:$C$233,Analysis!A3044)</f>
        <v>0</v>
      </c>
    </row>
    <row r="3045" spans="1:13">
      <c r="A3045" s="8">
        <v>37644</v>
      </c>
      <c r="B3045" s="3">
        <v>1081.4000000000001</v>
      </c>
      <c r="C3045" s="3">
        <v>1083.1500000000001</v>
      </c>
      <c r="D3045" s="3">
        <v>1069.05</v>
      </c>
      <c r="E3045" s="3">
        <v>1070.9000000000001</v>
      </c>
      <c r="F3045" s="3">
        <v>59861682</v>
      </c>
      <c r="G3045" s="3">
        <f t="shared" si="189"/>
        <v>17.907547158891489</v>
      </c>
      <c r="H3045" s="3">
        <f t="shared" si="190"/>
        <v>17.70463805005145</v>
      </c>
      <c r="I3045" s="3">
        <f>COUNTIF(Expirydates!$A$2:$A$233,Analysis!A3045)</f>
        <v>0</v>
      </c>
      <c r="J3045" s="20">
        <f t="shared" si="188"/>
        <v>17.70463805005145</v>
      </c>
      <c r="K3045" s="3">
        <f>COUNTIF(Expirydates!$B$2:$B$233,Analysis!A3045)</f>
        <v>0</v>
      </c>
      <c r="L3045" s="3">
        <f t="shared" si="191"/>
        <v>17.70463805005145</v>
      </c>
      <c r="M3045" s="3">
        <f>COUNTIF(Expirydates!$C$2:$C$233,Analysis!A3045)</f>
        <v>1</v>
      </c>
    </row>
    <row r="3046" spans="1:13">
      <c r="A3046" s="8">
        <v>37643</v>
      </c>
      <c r="B3046" s="3">
        <v>1078.45</v>
      </c>
      <c r="C3046" s="3">
        <v>1086.2</v>
      </c>
      <c r="D3046" s="3">
        <v>1073.5999999999999</v>
      </c>
      <c r="E3046" s="3">
        <v>1082.9000000000001</v>
      </c>
      <c r="F3046" s="3">
        <v>48868230</v>
      </c>
      <c r="G3046" s="3">
        <f t="shared" si="189"/>
        <v>17.70463805005145</v>
      </c>
      <c r="H3046" s="3">
        <f t="shared" si="190"/>
        <v>17.730760630804763</v>
      </c>
      <c r="I3046" s="3">
        <f>COUNTIF(Expirydates!$A$2:$A$233,Analysis!A3046)</f>
        <v>0</v>
      </c>
      <c r="J3046" s="20">
        <f t="shared" si="188"/>
        <v>17.730760630804763</v>
      </c>
      <c r="K3046" s="3">
        <f>COUNTIF(Expirydates!$B$2:$B$233,Analysis!A3046)</f>
        <v>0</v>
      </c>
      <c r="L3046" s="3">
        <f t="shared" si="191"/>
        <v>17.730760630804763</v>
      </c>
      <c r="M3046" s="3">
        <f>COUNTIF(Expirydates!$C$2:$C$233,Analysis!A3046)</f>
        <v>0</v>
      </c>
    </row>
    <row r="3047" spans="1:13">
      <c r="A3047" s="8">
        <v>37642</v>
      </c>
      <c r="B3047" s="3">
        <v>1076.3</v>
      </c>
      <c r="C3047" s="3">
        <v>1080.5</v>
      </c>
      <c r="D3047" s="3">
        <v>1074.0999999999999</v>
      </c>
      <c r="E3047" s="3">
        <v>1077.9000000000001</v>
      </c>
      <c r="F3047" s="3">
        <v>50161614</v>
      </c>
      <c r="G3047" s="3">
        <f t="shared" si="189"/>
        <v>17.730760630804763</v>
      </c>
      <c r="H3047" s="3">
        <f t="shared" si="190"/>
        <v>17.605972637988707</v>
      </c>
      <c r="I3047" s="3">
        <f>COUNTIF(Expirydates!$A$2:$A$233,Analysis!A3047)</f>
        <v>0</v>
      </c>
      <c r="J3047" s="20">
        <f t="shared" si="188"/>
        <v>17.605972637988707</v>
      </c>
      <c r="K3047" s="3">
        <f>COUNTIF(Expirydates!$B$2:$B$233,Analysis!A3047)</f>
        <v>0</v>
      </c>
      <c r="L3047" s="3">
        <f t="shared" si="191"/>
        <v>17.605972637988707</v>
      </c>
      <c r="M3047" s="3">
        <f>COUNTIF(Expirydates!$C$2:$C$233,Analysis!A3047)</f>
        <v>0</v>
      </c>
    </row>
    <row r="3048" spans="1:13">
      <c r="A3048" s="8">
        <v>37641</v>
      </c>
      <c r="B3048" s="3">
        <v>1086.25</v>
      </c>
      <c r="C3048" s="3">
        <v>1087</v>
      </c>
      <c r="D3048" s="3">
        <v>1074.2</v>
      </c>
      <c r="E3048" s="3">
        <v>1076.3499999999999</v>
      </c>
      <c r="F3048" s="3">
        <v>44276855</v>
      </c>
      <c r="G3048" s="3">
        <f t="shared" si="189"/>
        <v>17.605972637988707</v>
      </c>
      <c r="H3048" s="3">
        <f t="shared" si="190"/>
        <v>17.676202436710291</v>
      </c>
      <c r="I3048" s="3">
        <f>COUNTIF(Expirydates!$A$2:$A$233,Analysis!A3048)</f>
        <v>0</v>
      </c>
      <c r="J3048" s="20">
        <f t="shared" si="188"/>
        <v>17.676202436710291</v>
      </c>
      <c r="K3048" s="3">
        <f>COUNTIF(Expirydates!$B$2:$B$233,Analysis!A3048)</f>
        <v>0</v>
      </c>
      <c r="L3048" s="3">
        <f t="shared" si="191"/>
        <v>17.676202436710291</v>
      </c>
      <c r="M3048" s="3">
        <f>COUNTIF(Expirydates!$C$2:$C$233,Analysis!A3048)</f>
        <v>0</v>
      </c>
    </row>
    <row r="3049" spans="1:13">
      <c r="A3049" s="8">
        <v>37638</v>
      </c>
      <c r="B3049" s="3">
        <v>1089.3</v>
      </c>
      <c r="C3049" s="3">
        <v>1090.25</v>
      </c>
      <c r="D3049" s="3">
        <v>1083.2</v>
      </c>
      <c r="E3049" s="3">
        <v>1086.5</v>
      </c>
      <c r="F3049" s="3">
        <v>47498203</v>
      </c>
      <c r="G3049" s="3">
        <f t="shared" si="189"/>
        <v>17.676202436710291</v>
      </c>
      <c r="H3049" s="3">
        <f t="shared" si="190"/>
        <v>17.631457546409649</v>
      </c>
      <c r="I3049" s="3">
        <f>COUNTIF(Expirydates!$A$2:$A$233,Analysis!A3049)</f>
        <v>0</v>
      </c>
      <c r="J3049" s="20">
        <f t="shared" si="188"/>
        <v>17.631457546409649</v>
      </c>
      <c r="K3049" s="3">
        <f>COUNTIF(Expirydates!$B$2:$B$233,Analysis!A3049)</f>
        <v>0</v>
      </c>
      <c r="L3049" s="3">
        <f t="shared" si="191"/>
        <v>17.631457546409649</v>
      </c>
      <c r="M3049" s="3">
        <f>COUNTIF(Expirydates!$C$2:$C$233,Analysis!A3049)</f>
        <v>0</v>
      </c>
    </row>
    <row r="3050" spans="1:13">
      <c r="A3050" s="8">
        <v>37637</v>
      </c>
      <c r="B3050" s="3">
        <v>1085.05</v>
      </c>
      <c r="C3050" s="3">
        <v>1091.3499999999999</v>
      </c>
      <c r="D3050" s="3">
        <v>1083.95</v>
      </c>
      <c r="E3050" s="3">
        <v>1088.3499999999999</v>
      </c>
      <c r="F3050" s="3">
        <v>45419748</v>
      </c>
      <c r="G3050" s="3">
        <f t="shared" si="189"/>
        <v>17.631457546409649</v>
      </c>
      <c r="H3050" s="3">
        <f t="shared" si="190"/>
        <v>17.633025369911078</v>
      </c>
      <c r="I3050" s="3">
        <f>COUNTIF(Expirydates!$A$2:$A$233,Analysis!A3050)</f>
        <v>0</v>
      </c>
      <c r="J3050" s="20">
        <f t="shared" si="188"/>
        <v>17.633025369911078</v>
      </c>
      <c r="K3050" s="3">
        <f>COUNTIF(Expirydates!$B$2:$B$233,Analysis!A3050)</f>
        <v>0</v>
      </c>
      <c r="L3050" s="3">
        <f t="shared" si="191"/>
        <v>17.633025369911078</v>
      </c>
      <c r="M3050" s="3">
        <f>COUNTIF(Expirydates!$C$2:$C$233,Analysis!A3050)</f>
        <v>0</v>
      </c>
    </row>
    <row r="3051" spans="1:13">
      <c r="A3051" s="8">
        <v>37636</v>
      </c>
      <c r="B3051" s="3">
        <v>1077.9000000000001</v>
      </c>
      <c r="C3051" s="3">
        <v>1087.5</v>
      </c>
      <c r="D3051" s="3">
        <v>1077.8</v>
      </c>
      <c r="E3051" s="3">
        <v>1085</v>
      </c>
      <c r="F3051" s="3">
        <v>45491014</v>
      </c>
      <c r="G3051" s="3">
        <f t="shared" si="189"/>
        <v>17.633025369911078</v>
      </c>
      <c r="H3051" s="3">
        <f t="shared" si="190"/>
        <v>17.611249041902642</v>
      </c>
      <c r="I3051" s="3">
        <f>COUNTIF(Expirydates!$A$2:$A$233,Analysis!A3051)</f>
        <v>0</v>
      </c>
      <c r="J3051" s="20">
        <f t="shared" si="188"/>
        <v>17.611249041902642</v>
      </c>
      <c r="K3051" s="3">
        <f>COUNTIF(Expirydates!$B$2:$B$233,Analysis!A3051)</f>
        <v>0</v>
      </c>
      <c r="L3051" s="3">
        <f t="shared" si="191"/>
        <v>17.611249041902642</v>
      </c>
      <c r="M3051" s="3">
        <f>COUNTIF(Expirydates!$C$2:$C$233,Analysis!A3051)</f>
        <v>0</v>
      </c>
    </row>
    <row r="3052" spans="1:13">
      <c r="A3052" s="8">
        <v>37635</v>
      </c>
      <c r="B3052" s="3">
        <v>1072.7</v>
      </c>
      <c r="C3052" s="3">
        <v>1080.8</v>
      </c>
      <c r="D3052" s="3">
        <v>1070.3</v>
      </c>
      <c r="E3052" s="3">
        <v>1078.95</v>
      </c>
      <c r="F3052" s="3">
        <v>44511095</v>
      </c>
      <c r="G3052" s="3">
        <f t="shared" si="189"/>
        <v>17.611249041902642</v>
      </c>
      <c r="H3052" s="3">
        <f t="shared" si="190"/>
        <v>17.660775321830609</v>
      </c>
      <c r="I3052" s="3">
        <f>COUNTIF(Expirydates!$A$2:$A$233,Analysis!A3052)</f>
        <v>0</v>
      </c>
      <c r="J3052" s="20">
        <f t="shared" si="188"/>
        <v>17.660775321830609</v>
      </c>
      <c r="K3052" s="3">
        <f>COUNTIF(Expirydates!$B$2:$B$233,Analysis!A3052)</f>
        <v>0</v>
      </c>
      <c r="L3052" s="3">
        <f t="shared" si="191"/>
        <v>17.660775321830609</v>
      </c>
      <c r="M3052" s="3">
        <f>COUNTIF(Expirydates!$C$2:$C$233,Analysis!A3052)</f>
        <v>0</v>
      </c>
    </row>
    <row r="3053" spans="1:13">
      <c r="A3053" s="8">
        <v>37634</v>
      </c>
      <c r="B3053" s="3">
        <v>1080.25</v>
      </c>
      <c r="C3053" s="3">
        <v>1080.4000000000001</v>
      </c>
      <c r="D3053" s="3">
        <v>1070.75</v>
      </c>
      <c r="E3053" s="3">
        <v>1073.75</v>
      </c>
      <c r="F3053" s="3">
        <v>46771066</v>
      </c>
      <c r="G3053" s="3">
        <f t="shared" si="189"/>
        <v>17.660775321830609</v>
      </c>
      <c r="H3053" s="3">
        <f t="shared" si="190"/>
        <v>17.805378991121191</v>
      </c>
      <c r="I3053" s="3">
        <f>COUNTIF(Expirydates!$A$2:$A$233,Analysis!A3053)</f>
        <v>0</v>
      </c>
      <c r="J3053" s="20">
        <f t="shared" si="188"/>
        <v>17.805378991121191</v>
      </c>
      <c r="K3053" s="3">
        <f>COUNTIF(Expirydates!$B$2:$B$233,Analysis!A3053)</f>
        <v>0</v>
      </c>
      <c r="L3053" s="3">
        <f t="shared" si="191"/>
        <v>17.805378991121191</v>
      </c>
      <c r="M3053" s="3">
        <f>COUNTIF(Expirydates!$C$2:$C$233,Analysis!A3053)</f>
        <v>0</v>
      </c>
    </row>
    <row r="3054" spans="1:13">
      <c r="A3054" s="8">
        <v>37631</v>
      </c>
      <c r="B3054" s="3">
        <v>1097.5999999999999</v>
      </c>
      <c r="C3054" s="3">
        <v>1103.25</v>
      </c>
      <c r="D3054" s="3">
        <v>1077.4000000000001</v>
      </c>
      <c r="E3054" s="3">
        <v>1080.25</v>
      </c>
      <c r="F3054" s="3">
        <v>54047778</v>
      </c>
      <c r="G3054" s="3">
        <f t="shared" si="189"/>
        <v>17.805378991121191</v>
      </c>
      <c r="H3054" s="3">
        <f t="shared" si="190"/>
        <v>17.610533795901421</v>
      </c>
      <c r="I3054" s="3">
        <f>COUNTIF(Expirydates!$A$2:$A$233,Analysis!A3054)</f>
        <v>0</v>
      </c>
      <c r="J3054" s="20">
        <f t="shared" si="188"/>
        <v>17.610533795901421</v>
      </c>
      <c r="K3054" s="3">
        <f>COUNTIF(Expirydates!$B$2:$B$233,Analysis!A3054)</f>
        <v>0</v>
      </c>
      <c r="L3054" s="3">
        <f t="shared" si="191"/>
        <v>17.610533795901421</v>
      </c>
      <c r="M3054" s="3">
        <f>COUNTIF(Expirydates!$C$2:$C$233,Analysis!A3054)</f>
        <v>0</v>
      </c>
    </row>
    <row r="3055" spans="1:13">
      <c r="A3055" s="8">
        <v>37630</v>
      </c>
      <c r="B3055" s="3">
        <v>1089.75</v>
      </c>
      <c r="C3055" s="3">
        <v>1099.1500000000001</v>
      </c>
      <c r="D3055" s="3">
        <v>1087.75</v>
      </c>
      <c r="E3055" s="3">
        <v>1097.3499999999999</v>
      </c>
      <c r="F3055" s="3">
        <v>44479270</v>
      </c>
      <c r="G3055" s="3">
        <f t="shared" si="189"/>
        <v>17.610533795901421</v>
      </c>
      <c r="H3055" s="3">
        <f t="shared" si="190"/>
        <v>17.747959329830405</v>
      </c>
      <c r="I3055" s="3">
        <f>COUNTIF(Expirydates!$A$2:$A$233,Analysis!A3055)</f>
        <v>0</v>
      </c>
      <c r="J3055" s="20">
        <f t="shared" si="188"/>
        <v>17.747959329830405</v>
      </c>
      <c r="K3055" s="3">
        <f>COUNTIF(Expirydates!$B$2:$B$233,Analysis!A3055)</f>
        <v>0</v>
      </c>
      <c r="L3055" s="3">
        <f t="shared" si="191"/>
        <v>17.747959329830405</v>
      </c>
      <c r="M3055" s="3">
        <f>COUNTIF(Expirydates!$C$2:$C$233,Analysis!A3055)</f>
        <v>0</v>
      </c>
    </row>
    <row r="3056" spans="1:13">
      <c r="A3056" s="8">
        <v>37629</v>
      </c>
      <c r="B3056" s="3">
        <v>1082.4000000000001</v>
      </c>
      <c r="C3056" s="3">
        <v>1091.45</v>
      </c>
      <c r="D3056" s="3">
        <v>1082.3</v>
      </c>
      <c r="E3056" s="3">
        <v>1089.3499999999999</v>
      </c>
      <c r="F3056" s="3">
        <v>51031790</v>
      </c>
      <c r="G3056" s="3">
        <f t="shared" si="189"/>
        <v>17.747959329830405</v>
      </c>
      <c r="H3056" s="3">
        <f t="shared" si="190"/>
        <v>17.799508323294493</v>
      </c>
      <c r="I3056" s="3">
        <f>COUNTIF(Expirydates!$A$2:$A$233,Analysis!A3056)</f>
        <v>0</v>
      </c>
      <c r="J3056" s="20">
        <f t="shared" si="188"/>
        <v>17.799508323294493</v>
      </c>
      <c r="K3056" s="3">
        <f>COUNTIF(Expirydates!$B$2:$B$233,Analysis!A3056)</f>
        <v>0</v>
      </c>
      <c r="L3056" s="3">
        <f t="shared" si="191"/>
        <v>17.799508323294493</v>
      </c>
      <c r="M3056" s="3">
        <f>COUNTIF(Expirydates!$C$2:$C$233,Analysis!A3056)</f>
        <v>0</v>
      </c>
    </row>
    <row r="3057" spans="1:13">
      <c r="A3057" s="8">
        <v>37628</v>
      </c>
      <c r="B3057" s="3">
        <v>1084.4000000000001</v>
      </c>
      <c r="C3057" s="3">
        <v>1089.8499999999999</v>
      </c>
      <c r="D3057" s="3">
        <v>1078.95</v>
      </c>
      <c r="E3057" s="3">
        <v>1081.8</v>
      </c>
      <c r="F3057" s="3">
        <v>53731411</v>
      </c>
      <c r="G3057" s="3">
        <f t="shared" si="189"/>
        <v>17.799508323294493</v>
      </c>
      <c r="H3057" s="3">
        <f t="shared" si="190"/>
        <v>17.673025295986704</v>
      </c>
      <c r="I3057" s="3">
        <f>COUNTIF(Expirydates!$A$2:$A$233,Analysis!A3057)</f>
        <v>0</v>
      </c>
      <c r="J3057" s="20">
        <f t="shared" si="188"/>
        <v>17.673025295986704</v>
      </c>
      <c r="K3057" s="3">
        <f>COUNTIF(Expirydates!$B$2:$B$233,Analysis!A3057)</f>
        <v>0</v>
      </c>
      <c r="L3057" s="3">
        <f t="shared" si="191"/>
        <v>17.673025295986704</v>
      </c>
      <c r="M3057" s="3">
        <f>COUNTIF(Expirydates!$C$2:$C$233,Analysis!A3057)</f>
        <v>0</v>
      </c>
    </row>
    <row r="3058" spans="1:13">
      <c r="A3058" s="8">
        <v>37627</v>
      </c>
      <c r="B3058" s="3">
        <v>1089.75</v>
      </c>
      <c r="C3058" s="3">
        <v>1093.05</v>
      </c>
      <c r="D3058" s="3">
        <v>1081.25</v>
      </c>
      <c r="E3058" s="3">
        <v>1084.3499999999999</v>
      </c>
      <c r="F3058" s="3">
        <v>47347534</v>
      </c>
      <c r="G3058" s="3">
        <f t="shared" si="189"/>
        <v>17.673025295986704</v>
      </c>
      <c r="H3058" s="3">
        <f t="shared" si="190"/>
        <v>17.934162016121217</v>
      </c>
      <c r="I3058" s="3">
        <f>COUNTIF(Expirydates!$A$2:$A$233,Analysis!A3058)</f>
        <v>0</v>
      </c>
      <c r="J3058" s="20">
        <f t="shared" si="188"/>
        <v>17.934162016121217</v>
      </c>
      <c r="K3058" s="3">
        <f>COUNTIF(Expirydates!$B$2:$B$233,Analysis!A3058)</f>
        <v>0</v>
      </c>
      <c r="L3058" s="3">
        <f t="shared" si="191"/>
        <v>17.934162016121217</v>
      </c>
      <c r="M3058" s="3">
        <f>COUNTIF(Expirydates!$C$2:$C$233,Analysis!A3058)</f>
        <v>0</v>
      </c>
    </row>
    <row r="3059" spans="1:13">
      <c r="A3059" s="8">
        <v>37624</v>
      </c>
      <c r="B3059" s="3">
        <v>1094.45</v>
      </c>
      <c r="C3059" s="3">
        <v>1099.8499999999999</v>
      </c>
      <c r="D3059" s="3">
        <v>1087.3</v>
      </c>
      <c r="E3059" s="3">
        <v>1089.5999999999999</v>
      </c>
      <c r="F3059" s="3">
        <v>61476283</v>
      </c>
      <c r="G3059" s="3">
        <f t="shared" si="189"/>
        <v>17.934162016121217</v>
      </c>
      <c r="H3059" s="3">
        <f t="shared" si="190"/>
        <v>17.972708440921046</v>
      </c>
      <c r="I3059" s="3">
        <f>COUNTIF(Expirydates!$A$2:$A$233,Analysis!A3059)</f>
        <v>0</v>
      </c>
      <c r="J3059" s="20">
        <f t="shared" si="188"/>
        <v>17.972708440921046</v>
      </c>
      <c r="K3059" s="3">
        <f>COUNTIF(Expirydates!$B$2:$B$233,Analysis!A3059)</f>
        <v>0</v>
      </c>
      <c r="L3059" s="3">
        <f t="shared" si="191"/>
        <v>17.972708440921046</v>
      </c>
      <c r="M3059" s="3">
        <f>COUNTIF(Expirydates!$C$2:$C$233,Analysis!A3059)</f>
        <v>0</v>
      </c>
    </row>
    <row r="3060" spans="1:13">
      <c r="A3060" s="8">
        <v>37623</v>
      </c>
      <c r="B3060" s="3">
        <v>1100.55</v>
      </c>
      <c r="C3060" s="3">
        <v>1105.5999999999999</v>
      </c>
      <c r="D3060" s="3">
        <v>1091.2</v>
      </c>
      <c r="E3060" s="3">
        <v>1093.05</v>
      </c>
      <c r="F3060" s="3">
        <v>63892238</v>
      </c>
      <c r="G3060" s="3">
        <f t="shared" si="189"/>
        <v>17.972708440921046</v>
      </c>
      <c r="H3060" s="3">
        <f t="shared" si="190"/>
        <v>17.477999013045743</v>
      </c>
      <c r="I3060" s="3">
        <f>COUNTIF(Expirydates!$A$2:$A$233,Analysis!A3060)</f>
        <v>0</v>
      </c>
      <c r="J3060" s="20">
        <f t="shared" si="188"/>
        <v>17.477999013045743</v>
      </c>
      <c r="K3060" s="3">
        <f>COUNTIF(Expirydates!$B$2:$B$233,Analysis!A3060)</f>
        <v>0</v>
      </c>
      <c r="L3060" s="3">
        <f t="shared" si="191"/>
        <v>17.477999013045743</v>
      </c>
      <c r="M3060" s="3">
        <f>COUNTIF(Expirydates!$C$2:$C$233,Analysis!A3060)</f>
        <v>0</v>
      </c>
    </row>
    <row r="3061" spans="1:13">
      <c r="A3061" s="8">
        <v>37622</v>
      </c>
      <c r="B3061" s="3">
        <v>1093.5999999999999</v>
      </c>
      <c r="C3061" s="3">
        <v>1102.0999999999999</v>
      </c>
      <c r="D3061" s="3">
        <v>1093.5999999999999</v>
      </c>
      <c r="E3061" s="3">
        <v>1100.1500000000001</v>
      </c>
      <c r="F3061" s="3">
        <v>38958168</v>
      </c>
      <c r="G3061" s="3">
        <f t="shared" si="189"/>
        <v>17.477999013045743</v>
      </c>
      <c r="H3061" s="3">
        <f t="shared" si="190"/>
        <v>17.654269619561944</v>
      </c>
      <c r="I3061" s="3">
        <f>COUNTIF(Expirydates!$A$2:$A$233,Analysis!A3061)</f>
        <v>0</v>
      </c>
      <c r="J3061" s="20">
        <f t="shared" si="188"/>
        <v>17.654269619561944</v>
      </c>
      <c r="K3061" s="3">
        <f>COUNTIF(Expirydates!$B$2:$B$233,Analysis!A3061)</f>
        <v>0</v>
      </c>
      <c r="L3061" s="3">
        <f t="shared" si="191"/>
        <v>17.654269619561944</v>
      </c>
      <c r="M3061" s="3">
        <f>COUNTIF(Expirydates!$C$2:$C$233,Analysis!A3061)</f>
        <v>0</v>
      </c>
    </row>
    <row r="3062" spans="1:13">
      <c r="A3062" s="8">
        <v>37621</v>
      </c>
      <c r="B3062" s="3">
        <v>1091.8499999999999</v>
      </c>
      <c r="C3062" s="3">
        <v>1100.0999999999999</v>
      </c>
      <c r="D3062" s="3">
        <v>1091.7</v>
      </c>
      <c r="E3062" s="3">
        <v>1093.5</v>
      </c>
      <c r="F3062" s="3">
        <v>46467775</v>
      </c>
      <c r="G3062" s="3">
        <f t="shared" si="189"/>
        <v>17.654269619561944</v>
      </c>
      <c r="H3062" s="3">
        <f t="shared" si="190"/>
        <v>17.679905187086039</v>
      </c>
      <c r="I3062" s="3">
        <f>COUNTIF(Expirydates!$A$2:$A$233,Analysis!A3062)</f>
        <v>0</v>
      </c>
      <c r="J3062" s="20">
        <f t="shared" si="188"/>
        <v>17.679905187086039</v>
      </c>
      <c r="K3062" s="3">
        <f>COUNTIF(Expirydates!$B$2:$B$233,Analysis!A3062)</f>
        <v>0</v>
      </c>
      <c r="L3062" s="3">
        <f t="shared" si="191"/>
        <v>17.679905187086039</v>
      </c>
      <c r="M3062" s="3">
        <f>COUNTIF(Expirydates!$C$2:$C$233,Analysis!A3062)</f>
        <v>0</v>
      </c>
    </row>
    <row r="3063" spans="1:13">
      <c r="A3063" s="8">
        <v>37620</v>
      </c>
      <c r="B3063" s="3">
        <v>1095.8</v>
      </c>
      <c r="C3063" s="3">
        <v>1095.8</v>
      </c>
      <c r="D3063" s="3">
        <v>1084.3499999999999</v>
      </c>
      <c r="E3063" s="3">
        <v>1091.95</v>
      </c>
      <c r="F3063" s="3">
        <v>47674403</v>
      </c>
      <c r="G3063" s="3">
        <f t="shared" si="189"/>
        <v>17.679905187086039</v>
      </c>
      <c r="H3063" s="3">
        <f t="shared" si="190"/>
        <v>17.932998240250072</v>
      </c>
      <c r="I3063" s="3">
        <f>COUNTIF(Expirydates!$A$2:$A$233,Analysis!A3063)</f>
        <v>0</v>
      </c>
      <c r="J3063" s="20">
        <f t="shared" si="188"/>
        <v>17.932998240250072</v>
      </c>
      <c r="K3063" s="3">
        <f>COUNTIF(Expirydates!$B$2:$B$233,Analysis!A3063)</f>
        <v>0</v>
      </c>
      <c r="L3063" s="3">
        <f t="shared" si="191"/>
        <v>17.932998240250072</v>
      </c>
      <c r="M3063" s="3">
        <f>COUNTIF(Expirydates!$C$2:$C$233,Analysis!A3063)</f>
        <v>0</v>
      </c>
    </row>
    <row r="3064" spans="1:13">
      <c r="A3064" s="8">
        <v>37617</v>
      </c>
      <c r="B3064" s="3">
        <v>1095.6500000000001</v>
      </c>
      <c r="C3064" s="3">
        <v>1103.95</v>
      </c>
      <c r="D3064" s="3">
        <v>1095.5999999999999</v>
      </c>
      <c r="E3064" s="3">
        <v>1098.4000000000001</v>
      </c>
      <c r="F3064" s="3">
        <v>61404780</v>
      </c>
      <c r="G3064" s="3">
        <f t="shared" si="189"/>
        <v>17.932998240250072</v>
      </c>
      <c r="H3064" s="3">
        <f t="shared" si="190"/>
        <v>18.068861307222175</v>
      </c>
      <c r="I3064" s="3">
        <f>COUNTIF(Expirydates!$A$2:$A$233,Analysis!A3064)</f>
        <v>0</v>
      </c>
      <c r="J3064" s="20">
        <f t="shared" si="188"/>
        <v>18.068861307222175</v>
      </c>
      <c r="K3064" s="3">
        <f>COUNTIF(Expirydates!$B$2:$B$233,Analysis!A3064)</f>
        <v>1</v>
      </c>
      <c r="L3064" s="3">
        <f t="shared" si="191"/>
        <v>18.068861307222175</v>
      </c>
      <c r="M3064" s="3">
        <f>COUNTIF(Expirydates!$C$2:$C$233,Analysis!A3064)</f>
        <v>0</v>
      </c>
    </row>
    <row r="3065" spans="1:13">
      <c r="A3065" s="8">
        <v>37616</v>
      </c>
      <c r="B3065" s="3">
        <v>1085.05</v>
      </c>
      <c r="C3065" s="3">
        <v>1100.4000000000001</v>
      </c>
      <c r="D3065" s="3">
        <v>1085.05</v>
      </c>
      <c r="E3065" s="3">
        <v>1094.8</v>
      </c>
      <c r="F3065" s="3">
        <v>70340712</v>
      </c>
      <c r="G3065" s="3">
        <f t="shared" si="189"/>
        <v>18.068861307222175</v>
      </c>
      <c r="H3065" s="3">
        <f t="shared" si="190"/>
        <v>17.645685560486942</v>
      </c>
      <c r="I3065" s="3">
        <f>COUNTIF(Expirydates!$A$2:$A$233,Analysis!A3065)</f>
        <v>1</v>
      </c>
      <c r="J3065" s="20">
        <f t="shared" si="188"/>
        <v>17.645685560486942</v>
      </c>
      <c r="K3065" s="3">
        <f>COUNTIF(Expirydates!$B$2:$B$233,Analysis!A3065)</f>
        <v>0</v>
      </c>
      <c r="L3065" s="3">
        <f t="shared" si="191"/>
        <v>17.645685560486942</v>
      </c>
      <c r="M3065" s="3">
        <f>COUNTIF(Expirydates!$C$2:$C$233,Analysis!A3065)</f>
        <v>0</v>
      </c>
    </row>
    <row r="3066" spans="1:13">
      <c r="A3066" s="8">
        <v>37614</v>
      </c>
      <c r="B3066" s="3">
        <v>1075.95</v>
      </c>
      <c r="C3066" s="3">
        <v>1087</v>
      </c>
      <c r="D3066" s="3">
        <v>1072.6500000000001</v>
      </c>
      <c r="E3066" s="3">
        <v>1085</v>
      </c>
      <c r="F3066" s="3">
        <v>46070600</v>
      </c>
      <c r="G3066" s="3">
        <f t="shared" si="189"/>
        <v>17.645685560486942</v>
      </c>
      <c r="H3066" s="3">
        <f t="shared" si="190"/>
        <v>17.481512915440945</v>
      </c>
      <c r="I3066" s="3">
        <f>COUNTIF(Expirydates!$A$2:$A$233,Analysis!A3066)</f>
        <v>0</v>
      </c>
      <c r="J3066" s="20">
        <f t="shared" si="188"/>
        <v>17.481512915440945</v>
      </c>
      <c r="K3066" s="3">
        <f>COUNTIF(Expirydates!$B$2:$B$233,Analysis!A3066)</f>
        <v>0</v>
      </c>
      <c r="L3066" s="3">
        <f t="shared" si="191"/>
        <v>17.481512915440945</v>
      </c>
      <c r="M3066" s="3">
        <f>COUNTIF(Expirydates!$C$2:$C$233,Analysis!A3066)</f>
        <v>0</v>
      </c>
    </row>
    <row r="3067" spans="1:13">
      <c r="A3067" s="8">
        <v>37613</v>
      </c>
      <c r="B3067" s="3">
        <v>1079.3</v>
      </c>
      <c r="C3067" s="3">
        <v>1082.5999999999999</v>
      </c>
      <c r="D3067" s="3">
        <v>1073.3499999999999</v>
      </c>
      <c r="E3067" s="3">
        <v>1076</v>
      </c>
      <c r="F3067" s="3">
        <v>39095304</v>
      </c>
      <c r="G3067" s="3">
        <f t="shared" si="189"/>
        <v>17.481512915440945</v>
      </c>
      <c r="H3067" s="3">
        <f t="shared" si="190"/>
        <v>17.689838362852853</v>
      </c>
      <c r="I3067" s="3">
        <f>COUNTIF(Expirydates!$A$2:$A$233,Analysis!A3067)</f>
        <v>0</v>
      </c>
      <c r="J3067" s="20">
        <f t="shared" si="188"/>
        <v>17.689838362852853</v>
      </c>
      <c r="K3067" s="3">
        <f>COUNTIF(Expirydates!$B$2:$B$233,Analysis!A3067)</f>
        <v>0</v>
      </c>
      <c r="L3067" s="3">
        <f t="shared" si="191"/>
        <v>17.689838362852853</v>
      </c>
      <c r="M3067" s="3">
        <f>COUNTIF(Expirydates!$C$2:$C$233,Analysis!A3067)</f>
        <v>0</v>
      </c>
    </row>
    <row r="3068" spans="1:13">
      <c r="A3068" s="8">
        <v>37610</v>
      </c>
      <c r="B3068" s="3">
        <v>1075.45</v>
      </c>
      <c r="C3068" s="3">
        <v>1084.95</v>
      </c>
      <c r="D3068" s="3">
        <v>1075.4000000000001</v>
      </c>
      <c r="E3068" s="3">
        <v>1079.3</v>
      </c>
      <c r="F3068" s="3">
        <v>48150321</v>
      </c>
      <c r="G3068" s="3">
        <f t="shared" si="189"/>
        <v>17.689838362852853</v>
      </c>
      <c r="H3068" s="3">
        <f t="shared" si="190"/>
        <v>17.916939466839366</v>
      </c>
      <c r="I3068" s="3">
        <f>COUNTIF(Expirydates!$A$2:$A$233,Analysis!A3068)</f>
        <v>0</v>
      </c>
      <c r="J3068" s="20">
        <f t="shared" si="188"/>
        <v>17.916939466839366</v>
      </c>
      <c r="K3068" s="3">
        <f>COUNTIF(Expirydates!$B$2:$B$233,Analysis!A3068)</f>
        <v>0</v>
      </c>
      <c r="L3068" s="3">
        <f t="shared" si="191"/>
        <v>17.916939466839366</v>
      </c>
      <c r="M3068" s="3">
        <f>COUNTIF(Expirydates!$C$2:$C$233,Analysis!A3068)</f>
        <v>0</v>
      </c>
    </row>
    <row r="3069" spans="1:13">
      <c r="A3069" s="8">
        <v>37609</v>
      </c>
      <c r="B3069" s="3">
        <v>1077.8499999999999</v>
      </c>
      <c r="C3069" s="3">
        <v>1079.9000000000001</v>
      </c>
      <c r="D3069" s="3">
        <v>1070.5</v>
      </c>
      <c r="E3069" s="3">
        <v>1076</v>
      </c>
      <c r="F3069" s="3">
        <v>60426570</v>
      </c>
      <c r="G3069" s="3">
        <f t="shared" si="189"/>
        <v>17.916939466839366</v>
      </c>
      <c r="H3069" s="3">
        <f t="shared" si="190"/>
        <v>17.883520915504036</v>
      </c>
      <c r="I3069" s="3">
        <f>COUNTIF(Expirydates!$A$2:$A$233,Analysis!A3069)</f>
        <v>0</v>
      </c>
      <c r="J3069" s="20">
        <f t="shared" si="188"/>
        <v>17.883520915504036</v>
      </c>
      <c r="K3069" s="3">
        <f>COUNTIF(Expirydates!$B$2:$B$233,Analysis!A3069)</f>
        <v>0</v>
      </c>
      <c r="L3069" s="3">
        <f t="shared" si="191"/>
        <v>17.883520915504036</v>
      </c>
      <c r="M3069" s="3">
        <f>COUNTIF(Expirydates!$C$2:$C$233,Analysis!A3069)</f>
        <v>1</v>
      </c>
    </row>
    <row r="3070" spans="1:13">
      <c r="A3070" s="8">
        <v>37608</v>
      </c>
      <c r="B3070" s="3">
        <v>1073.2</v>
      </c>
      <c r="C3070" s="3">
        <v>1083.6500000000001</v>
      </c>
      <c r="D3070" s="3">
        <v>1072.8499999999999</v>
      </c>
      <c r="E3070" s="3">
        <v>1077.95</v>
      </c>
      <c r="F3070" s="3">
        <v>58440571</v>
      </c>
      <c r="G3070" s="3">
        <f t="shared" si="189"/>
        <v>17.883520915504036</v>
      </c>
      <c r="H3070" s="3">
        <f t="shared" si="190"/>
        <v>17.807470985523629</v>
      </c>
      <c r="I3070" s="3">
        <f>COUNTIF(Expirydates!$A$2:$A$233,Analysis!A3070)</f>
        <v>0</v>
      </c>
      <c r="J3070" s="20">
        <f t="shared" si="188"/>
        <v>17.807470985523629</v>
      </c>
      <c r="K3070" s="3">
        <f>COUNTIF(Expirydates!$B$2:$B$233,Analysis!A3070)</f>
        <v>0</v>
      </c>
      <c r="L3070" s="3">
        <f t="shared" si="191"/>
        <v>17.807470985523629</v>
      </c>
      <c r="M3070" s="3">
        <f>COUNTIF(Expirydates!$C$2:$C$233,Analysis!A3070)</f>
        <v>0</v>
      </c>
    </row>
    <row r="3071" spans="1:13">
      <c r="A3071" s="8">
        <v>37607</v>
      </c>
      <c r="B3071" s="3">
        <v>1078.7</v>
      </c>
      <c r="C3071" s="3">
        <v>1084.95</v>
      </c>
      <c r="D3071" s="3">
        <v>1069</v>
      </c>
      <c r="E3071" s="3">
        <v>1073.25</v>
      </c>
      <c r="F3071" s="3">
        <v>54160964</v>
      </c>
      <c r="G3071" s="3">
        <f t="shared" si="189"/>
        <v>17.807470985523629</v>
      </c>
      <c r="H3071" s="3">
        <f t="shared" si="190"/>
        <v>18.010012638699262</v>
      </c>
      <c r="I3071" s="3">
        <f>COUNTIF(Expirydates!$A$2:$A$233,Analysis!A3071)</f>
        <v>0</v>
      </c>
      <c r="J3071" s="20">
        <f t="shared" si="188"/>
        <v>18.010012638699262</v>
      </c>
      <c r="K3071" s="3">
        <f>COUNTIF(Expirydates!$B$2:$B$233,Analysis!A3071)</f>
        <v>0</v>
      </c>
      <c r="L3071" s="3">
        <f t="shared" si="191"/>
        <v>18.010012638699262</v>
      </c>
      <c r="M3071" s="3">
        <f>COUNTIF(Expirydates!$C$2:$C$233,Analysis!A3071)</f>
        <v>0</v>
      </c>
    </row>
    <row r="3072" spans="1:13">
      <c r="A3072" s="8">
        <v>37606</v>
      </c>
      <c r="B3072" s="3">
        <v>1089</v>
      </c>
      <c r="C3072" s="3">
        <v>1100</v>
      </c>
      <c r="D3072" s="3">
        <v>1075.55</v>
      </c>
      <c r="E3072" s="3">
        <v>1078.45</v>
      </c>
      <c r="F3072" s="3">
        <v>66320701</v>
      </c>
      <c r="G3072" s="3">
        <f t="shared" si="189"/>
        <v>18.010012638699262</v>
      </c>
      <c r="H3072" s="3">
        <f t="shared" si="190"/>
        <v>17.898158834540801</v>
      </c>
      <c r="I3072" s="3">
        <f>COUNTIF(Expirydates!$A$2:$A$233,Analysis!A3072)</f>
        <v>0</v>
      </c>
      <c r="J3072" s="20">
        <f t="shared" si="188"/>
        <v>17.898158834540801</v>
      </c>
      <c r="K3072" s="3">
        <f>COUNTIF(Expirydates!$B$2:$B$233,Analysis!A3072)</f>
        <v>0</v>
      </c>
      <c r="L3072" s="3">
        <f t="shared" si="191"/>
        <v>17.898158834540801</v>
      </c>
      <c r="M3072" s="3">
        <f>COUNTIF(Expirydates!$C$2:$C$233,Analysis!A3072)</f>
        <v>0</v>
      </c>
    </row>
    <row r="3073" spans="1:13">
      <c r="A3073" s="8">
        <v>37603</v>
      </c>
      <c r="B3073" s="3">
        <v>1074.45</v>
      </c>
      <c r="C3073" s="3">
        <v>1087.3499999999999</v>
      </c>
      <c r="D3073" s="3">
        <v>1074.45</v>
      </c>
      <c r="E3073" s="3">
        <v>1086.2</v>
      </c>
      <c r="F3073" s="3">
        <v>59302311</v>
      </c>
      <c r="G3073" s="3">
        <f t="shared" si="189"/>
        <v>17.898158834540801</v>
      </c>
      <c r="H3073" s="3">
        <f t="shared" si="190"/>
        <v>17.980106261941387</v>
      </c>
      <c r="I3073" s="3">
        <f>COUNTIF(Expirydates!$A$2:$A$233,Analysis!A3073)</f>
        <v>0</v>
      </c>
      <c r="J3073" s="20">
        <f t="shared" si="188"/>
        <v>17.980106261941387</v>
      </c>
      <c r="K3073" s="3">
        <f>COUNTIF(Expirydates!$B$2:$B$233,Analysis!A3073)</f>
        <v>0</v>
      </c>
      <c r="L3073" s="3">
        <f t="shared" si="191"/>
        <v>17.980106261941387</v>
      </c>
      <c r="M3073" s="3">
        <f>COUNTIF(Expirydates!$C$2:$C$233,Analysis!A3073)</f>
        <v>0</v>
      </c>
    </row>
    <row r="3074" spans="1:13">
      <c r="A3074" s="8">
        <v>37602</v>
      </c>
      <c r="B3074" s="3">
        <v>1069.95</v>
      </c>
      <c r="C3074" s="3">
        <v>1078.8499999999999</v>
      </c>
      <c r="D3074" s="3">
        <v>1066.8</v>
      </c>
      <c r="E3074" s="3">
        <v>1077</v>
      </c>
      <c r="F3074" s="3">
        <v>64366654</v>
      </c>
      <c r="G3074" s="3">
        <f t="shared" si="189"/>
        <v>17.980106261941387</v>
      </c>
      <c r="H3074" s="3">
        <f t="shared" si="190"/>
        <v>18.144384723687708</v>
      </c>
      <c r="I3074" s="3">
        <f>COUNTIF(Expirydates!$A$2:$A$233,Analysis!A3074)</f>
        <v>0</v>
      </c>
      <c r="J3074" s="20">
        <f t="shared" ref="J3074:J3137" si="192">H3074</f>
        <v>18.144384723687708</v>
      </c>
      <c r="K3074" s="3">
        <f>COUNTIF(Expirydates!$B$2:$B$233,Analysis!A3074)</f>
        <v>0</v>
      </c>
      <c r="L3074" s="3">
        <f t="shared" si="191"/>
        <v>18.144384723687708</v>
      </c>
      <c r="M3074" s="3">
        <f>COUNTIF(Expirydates!$C$2:$C$233,Analysis!A3074)</f>
        <v>0</v>
      </c>
    </row>
    <row r="3075" spans="1:13">
      <c r="A3075" s="8">
        <v>37601</v>
      </c>
      <c r="B3075" s="3">
        <v>1064.0999999999999</v>
      </c>
      <c r="C3075" s="3">
        <v>1076.95</v>
      </c>
      <c r="D3075" s="3">
        <v>1062.3</v>
      </c>
      <c r="E3075" s="3">
        <v>1069.75</v>
      </c>
      <c r="F3075" s="3">
        <v>75858834</v>
      </c>
      <c r="G3075" s="3">
        <f t="shared" ref="G3074:H3138" si="193">LN(F3075)</f>
        <v>18.144384723687708</v>
      </c>
      <c r="H3075" s="3">
        <f t="shared" ref="H3075:H3138" si="194">LN(F3076)</f>
        <v>18.123100728075173</v>
      </c>
      <c r="I3075" s="3">
        <f>COUNTIF(Expirydates!$A$2:$A$233,Analysis!A3075)</f>
        <v>0</v>
      </c>
      <c r="J3075" s="20">
        <f t="shared" si="192"/>
        <v>18.123100728075173</v>
      </c>
      <c r="K3075" s="3">
        <f>COUNTIF(Expirydates!$B$2:$B$233,Analysis!A3075)</f>
        <v>0</v>
      </c>
      <c r="L3075" s="3">
        <f t="shared" ref="L3075:L3138" si="195">H3075</f>
        <v>18.123100728075173</v>
      </c>
      <c r="M3075" s="3">
        <f>COUNTIF(Expirydates!$C$2:$C$233,Analysis!A3075)</f>
        <v>0</v>
      </c>
    </row>
    <row r="3076" spans="1:13">
      <c r="A3076" s="8">
        <v>37600</v>
      </c>
      <c r="B3076" s="3">
        <v>1058.3499999999999</v>
      </c>
      <c r="C3076" s="3">
        <v>1066.0999999999999</v>
      </c>
      <c r="D3076" s="3">
        <v>1045.6500000000001</v>
      </c>
      <c r="E3076" s="3">
        <v>1063.7</v>
      </c>
      <c r="F3076" s="3">
        <v>74261316</v>
      </c>
      <c r="G3076" s="3">
        <f t="shared" si="193"/>
        <v>18.123100728075173</v>
      </c>
      <c r="H3076" s="3">
        <f t="shared" si="194"/>
        <v>18.405225169516061</v>
      </c>
      <c r="I3076" s="3">
        <f>COUNTIF(Expirydates!$A$2:$A$233,Analysis!A3076)</f>
        <v>0</v>
      </c>
      <c r="J3076" s="20">
        <f t="shared" si="192"/>
        <v>18.405225169516061</v>
      </c>
      <c r="K3076" s="3">
        <f>COUNTIF(Expirydates!$B$2:$B$233,Analysis!A3076)</f>
        <v>0</v>
      </c>
      <c r="L3076" s="3">
        <f t="shared" si="195"/>
        <v>18.405225169516061</v>
      </c>
      <c r="M3076" s="3">
        <f>COUNTIF(Expirydates!$C$2:$C$233,Analysis!A3076)</f>
        <v>0</v>
      </c>
    </row>
    <row r="3077" spans="1:13">
      <c r="A3077" s="8">
        <v>37599</v>
      </c>
      <c r="B3077" s="3">
        <v>1070.5</v>
      </c>
      <c r="C3077" s="3">
        <v>1085.75</v>
      </c>
      <c r="D3077" s="3">
        <v>1054.95</v>
      </c>
      <c r="E3077" s="3">
        <v>1058.6500000000001</v>
      </c>
      <c r="F3077" s="3">
        <v>98466325</v>
      </c>
      <c r="G3077" s="3">
        <f t="shared" si="193"/>
        <v>18.405225169516061</v>
      </c>
      <c r="H3077" s="3">
        <f t="shared" si="194"/>
        <v>18.281243052002356</v>
      </c>
      <c r="I3077" s="3">
        <f>COUNTIF(Expirydates!$A$2:$A$233,Analysis!A3077)</f>
        <v>0</v>
      </c>
      <c r="J3077" s="20">
        <f t="shared" si="192"/>
        <v>18.281243052002356</v>
      </c>
      <c r="K3077" s="3">
        <f>COUNTIF(Expirydates!$B$2:$B$233,Analysis!A3077)</f>
        <v>0</v>
      </c>
      <c r="L3077" s="3">
        <f t="shared" si="195"/>
        <v>18.281243052002356</v>
      </c>
      <c r="M3077" s="3">
        <f>COUNTIF(Expirydates!$C$2:$C$233,Analysis!A3077)</f>
        <v>0</v>
      </c>
    </row>
    <row r="3078" spans="1:13">
      <c r="A3078" s="8">
        <v>37596</v>
      </c>
      <c r="B3078" s="3">
        <v>1047.55</v>
      </c>
      <c r="C3078" s="3">
        <v>1072.25</v>
      </c>
      <c r="D3078" s="3">
        <v>1047.55</v>
      </c>
      <c r="E3078" s="3">
        <v>1069.8</v>
      </c>
      <c r="F3078" s="3">
        <v>86984722</v>
      </c>
      <c r="G3078" s="3">
        <f t="shared" si="193"/>
        <v>18.281243052002356</v>
      </c>
      <c r="H3078" s="3">
        <f t="shared" si="194"/>
        <v>18.017673682371065</v>
      </c>
      <c r="I3078" s="3">
        <f>COUNTIF(Expirydates!$A$2:$A$233,Analysis!A3078)</f>
        <v>0</v>
      </c>
      <c r="J3078" s="20">
        <f t="shared" si="192"/>
        <v>18.017673682371065</v>
      </c>
      <c r="K3078" s="3">
        <f>COUNTIF(Expirydates!$B$2:$B$233,Analysis!A3078)</f>
        <v>0</v>
      </c>
      <c r="L3078" s="3">
        <f t="shared" si="195"/>
        <v>18.017673682371065</v>
      </c>
      <c r="M3078" s="3">
        <f>COUNTIF(Expirydates!$C$2:$C$233,Analysis!A3078)</f>
        <v>0</v>
      </c>
    </row>
    <row r="3079" spans="1:13">
      <c r="A3079" s="8">
        <v>37595</v>
      </c>
      <c r="B3079" s="3">
        <v>1036.75</v>
      </c>
      <c r="C3079" s="3">
        <v>1052.45</v>
      </c>
      <c r="D3079" s="3">
        <v>1036.75</v>
      </c>
      <c r="E3079" s="3">
        <v>1045.95</v>
      </c>
      <c r="F3079" s="3">
        <v>66830738</v>
      </c>
      <c r="G3079" s="3">
        <f t="shared" si="193"/>
        <v>18.017673682371065</v>
      </c>
      <c r="H3079" s="3">
        <f t="shared" si="194"/>
        <v>17.971333291351392</v>
      </c>
      <c r="I3079" s="3">
        <f>COUNTIF(Expirydates!$A$2:$A$233,Analysis!A3079)</f>
        <v>0</v>
      </c>
      <c r="J3079" s="20">
        <f t="shared" si="192"/>
        <v>17.971333291351392</v>
      </c>
      <c r="K3079" s="3">
        <f>COUNTIF(Expirydates!$B$2:$B$233,Analysis!A3079)</f>
        <v>0</v>
      </c>
      <c r="L3079" s="3">
        <f t="shared" si="195"/>
        <v>17.971333291351392</v>
      </c>
      <c r="M3079" s="3">
        <f>COUNTIF(Expirydates!$C$2:$C$233,Analysis!A3079)</f>
        <v>0</v>
      </c>
    </row>
    <row r="3080" spans="1:13">
      <c r="A3080" s="8">
        <v>37594</v>
      </c>
      <c r="B3080" s="3">
        <v>1055.75</v>
      </c>
      <c r="C3080" s="3">
        <v>1055.75</v>
      </c>
      <c r="D3080" s="3">
        <v>1034.0999999999999</v>
      </c>
      <c r="E3080" s="3">
        <v>1036.4000000000001</v>
      </c>
      <c r="F3080" s="3">
        <v>63804437</v>
      </c>
      <c r="G3080" s="3">
        <f t="shared" si="193"/>
        <v>17.971333291351392</v>
      </c>
      <c r="H3080" s="3">
        <f t="shared" si="194"/>
        <v>18.158280755846793</v>
      </c>
      <c r="I3080" s="3">
        <f>COUNTIF(Expirydates!$A$2:$A$233,Analysis!A3080)</f>
        <v>0</v>
      </c>
      <c r="J3080" s="20">
        <f t="shared" si="192"/>
        <v>18.158280755846793</v>
      </c>
      <c r="K3080" s="3">
        <f>COUNTIF(Expirydates!$B$2:$B$233,Analysis!A3080)</f>
        <v>0</v>
      </c>
      <c r="L3080" s="3">
        <f t="shared" si="195"/>
        <v>18.158280755846793</v>
      </c>
      <c r="M3080" s="3">
        <f>COUNTIF(Expirydates!$C$2:$C$233,Analysis!A3080)</f>
        <v>0</v>
      </c>
    </row>
    <row r="3081" spans="1:13">
      <c r="A3081" s="8">
        <v>37593</v>
      </c>
      <c r="B3081" s="3">
        <v>1067.7</v>
      </c>
      <c r="C3081" s="3">
        <v>1075.75</v>
      </c>
      <c r="D3081" s="3">
        <v>1051.8</v>
      </c>
      <c r="E3081" s="3">
        <v>1055</v>
      </c>
      <c r="F3081" s="3">
        <v>76920329</v>
      </c>
      <c r="G3081" s="3">
        <f t="shared" si="193"/>
        <v>18.158280755846793</v>
      </c>
      <c r="H3081" s="3">
        <f t="shared" si="194"/>
        <v>18.132455363935755</v>
      </c>
      <c r="I3081" s="3">
        <f>COUNTIF(Expirydates!$A$2:$A$233,Analysis!A3081)</f>
        <v>0</v>
      </c>
      <c r="J3081" s="20">
        <f t="shared" si="192"/>
        <v>18.132455363935755</v>
      </c>
      <c r="K3081" s="3">
        <f>COUNTIF(Expirydates!$B$2:$B$233,Analysis!A3081)</f>
        <v>0</v>
      </c>
      <c r="L3081" s="3">
        <f t="shared" si="195"/>
        <v>18.132455363935755</v>
      </c>
      <c r="M3081" s="3">
        <f>COUNTIF(Expirydates!$C$2:$C$233,Analysis!A3081)</f>
        <v>0</v>
      </c>
    </row>
    <row r="3082" spans="1:13">
      <c r="A3082" s="8">
        <v>37592</v>
      </c>
      <c r="B3082" s="3">
        <v>1050.1500000000001</v>
      </c>
      <c r="C3082" s="3">
        <v>1070.1500000000001</v>
      </c>
      <c r="D3082" s="3">
        <v>1050.1500000000001</v>
      </c>
      <c r="E3082" s="3">
        <v>1067.9000000000001</v>
      </c>
      <c r="F3082" s="3">
        <v>74959263</v>
      </c>
      <c r="G3082" s="3">
        <f t="shared" si="193"/>
        <v>18.132455363935755</v>
      </c>
      <c r="H3082" s="3">
        <f t="shared" si="194"/>
        <v>17.947957724514531</v>
      </c>
      <c r="I3082" s="3">
        <f>COUNTIF(Expirydates!$A$2:$A$233,Analysis!A3082)</f>
        <v>0</v>
      </c>
      <c r="J3082" s="20">
        <f t="shared" si="192"/>
        <v>17.947957724514531</v>
      </c>
      <c r="K3082" s="3">
        <f>COUNTIF(Expirydates!$B$2:$B$233,Analysis!A3082)</f>
        <v>0</v>
      </c>
      <c r="L3082" s="3">
        <f t="shared" si="195"/>
        <v>17.947957724514531</v>
      </c>
      <c r="M3082" s="3">
        <f>COUNTIF(Expirydates!$C$2:$C$233,Analysis!A3082)</f>
        <v>0</v>
      </c>
    </row>
    <row r="3083" spans="1:13">
      <c r="A3083" s="8">
        <v>37589</v>
      </c>
      <c r="B3083" s="3">
        <v>1049.55</v>
      </c>
      <c r="C3083" s="3">
        <v>1057.45</v>
      </c>
      <c r="D3083" s="3">
        <v>1040.95</v>
      </c>
      <c r="E3083" s="3">
        <v>1050.1500000000001</v>
      </c>
      <c r="F3083" s="3">
        <v>62330269</v>
      </c>
      <c r="G3083" s="3">
        <f t="shared" si="193"/>
        <v>17.947957724514531</v>
      </c>
      <c r="H3083" s="3">
        <f t="shared" si="194"/>
        <v>18.14212796572544</v>
      </c>
      <c r="I3083" s="3">
        <f>COUNTIF(Expirydates!$A$2:$A$233,Analysis!A3083)</f>
        <v>0</v>
      </c>
      <c r="J3083" s="20">
        <f t="shared" si="192"/>
        <v>18.14212796572544</v>
      </c>
      <c r="K3083" s="3">
        <f>COUNTIF(Expirydates!$B$2:$B$233,Analysis!A3083)</f>
        <v>1</v>
      </c>
      <c r="L3083" s="3">
        <f t="shared" si="195"/>
        <v>18.14212796572544</v>
      </c>
      <c r="M3083" s="3">
        <f>COUNTIF(Expirydates!$C$2:$C$233,Analysis!A3083)</f>
        <v>0</v>
      </c>
    </row>
    <row r="3084" spans="1:13">
      <c r="A3084" s="8">
        <v>37588</v>
      </c>
      <c r="B3084" s="3">
        <v>1031.25</v>
      </c>
      <c r="C3084" s="3">
        <v>1051.75</v>
      </c>
      <c r="D3084" s="3">
        <v>1031.25</v>
      </c>
      <c r="E3084" s="3">
        <v>1049.7</v>
      </c>
      <c r="F3084" s="3">
        <v>75687832</v>
      </c>
      <c r="G3084" s="3">
        <f t="shared" si="193"/>
        <v>18.14212796572544</v>
      </c>
      <c r="H3084" s="3">
        <f t="shared" si="194"/>
        <v>18.044048222999081</v>
      </c>
      <c r="I3084" s="3">
        <f>COUNTIF(Expirydates!$A$2:$A$233,Analysis!A3084)</f>
        <v>1</v>
      </c>
      <c r="J3084" s="20">
        <f t="shared" si="192"/>
        <v>18.044048222999081</v>
      </c>
      <c r="K3084" s="3">
        <f>COUNTIF(Expirydates!$B$2:$B$233,Analysis!A3084)</f>
        <v>0</v>
      </c>
      <c r="L3084" s="3">
        <f t="shared" si="195"/>
        <v>18.044048222999081</v>
      </c>
      <c r="M3084" s="3">
        <f>COUNTIF(Expirydates!$C$2:$C$233,Analysis!A3084)</f>
        <v>0</v>
      </c>
    </row>
    <row r="3085" spans="1:13">
      <c r="A3085" s="8">
        <v>37587</v>
      </c>
      <c r="B3085" s="3">
        <v>1036.3499999999999</v>
      </c>
      <c r="C3085" s="3">
        <v>1042.2</v>
      </c>
      <c r="D3085" s="3">
        <v>1027.7</v>
      </c>
      <c r="E3085" s="3">
        <v>1031.0999999999999</v>
      </c>
      <c r="F3085" s="3">
        <v>68616818</v>
      </c>
      <c r="G3085" s="3">
        <f t="shared" si="193"/>
        <v>18.044048222999081</v>
      </c>
      <c r="H3085" s="3">
        <f t="shared" si="194"/>
        <v>18.173866975348545</v>
      </c>
      <c r="I3085" s="3">
        <f>COUNTIF(Expirydates!$A$2:$A$233,Analysis!A3085)</f>
        <v>0</v>
      </c>
      <c r="J3085" s="20">
        <f t="shared" si="192"/>
        <v>18.173866975348545</v>
      </c>
      <c r="K3085" s="3">
        <f>COUNTIF(Expirydates!$B$2:$B$233,Analysis!A3085)</f>
        <v>0</v>
      </c>
      <c r="L3085" s="3">
        <f t="shared" si="195"/>
        <v>18.173866975348545</v>
      </c>
      <c r="M3085" s="3">
        <f>COUNTIF(Expirydates!$C$2:$C$233,Analysis!A3085)</f>
        <v>0</v>
      </c>
    </row>
    <row r="3086" spans="1:13">
      <c r="A3086" s="8">
        <v>37586</v>
      </c>
      <c r="B3086" s="3">
        <v>1026.4000000000001</v>
      </c>
      <c r="C3086" s="3">
        <v>1040.45</v>
      </c>
      <c r="D3086" s="3">
        <v>1026</v>
      </c>
      <c r="E3086" s="3">
        <v>1036.1500000000001</v>
      </c>
      <c r="F3086" s="3">
        <v>78128618</v>
      </c>
      <c r="G3086" s="3">
        <f t="shared" si="193"/>
        <v>18.173866975348545</v>
      </c>
      <c r="H3086" s="3">
        <f t="shared" si="194"/>
        <v>17.992902938756952</v>
      </c>
      <c r="I3086" s="3">
        <f>COUNTIF(Expirydates!$A$2:$A$233,Analysis!A3086)</f>
        <v>0</v>
      </c>
      <c r="J3086" s="20">
        <f t="shared" si="192"/>
        <v>17.992902938756952</v>
      </c>
      <c r="K3086" s="3">
        <f>COUNTIF(Expirydates!$B$2:$B$233,Analysis!A3086)</f>
        <v>0</v>
      </c>
      <c r="L3086" s="3">
        <f t="shared" si="195"/>
        <v>17.992902938756952</v>
      </c>
      <c r="M3086" s="3">
        <f>COUNTIF(Expirydates!$C$2:$C$233,Analysis!A3086)</f>
        <v>0</v>
      </c>
    </row>
    <row r="3087" spans="1:13">
      <c r="A3087" s="8">
        <v>37585</v>
      </c>
      <c r="B3087" s="3">
        <v>1020.9</v>
      </c>
      <c r="C3087" s="3">
        <v>1030.3499999999999</v>
      </c>
      <c r="D3087" s="3">
        <v>1017.5</v>
      </c>
      <c r="E3087" s="3">
        <v>1026.2</v>
      </c>
      <c r="F3087" s="3">
        <v>65195626</v>
      </c>
      <c r="G3087" s="3">
        <f t="shared" si="193"/>
        <v>17.992902938756952</v>
      </c>
      <c r="H3087" s="3">
        <f t="shared" si="194"/>
        <v>18.231906312070329</v>
      </c>
      <c r="I3087" s="3">
        <f>COUNTIF(Expirydates!$A$2:$A$233,Analysis!A3087)</f>
        <v>0</v>
      </c>
      <c r="J3087" s="20">
        <f t="shared" si="192"/>
        <v>18.231906312070329</v>
      </c>
      <c r="K3087" s="3">
        <f>COUNTIF(Expirydates!$B$2:$B$233,Analysis!A3087)</f>
        <v>0</v>
      </c>
      <c r="L3087" s="3">
        <f t="shared" si="195"/>
        <v>18.231906312070329</v>
      </c>
      <c r="M3087" s="3">
        <f>COUNTIF(Expirydates!$C$2:$C$233,Analysis!A3087)</f>
        <v>0</v>
      </c>
    </row>
    <row r="3088" spans="1:13">
      <c r="A3088" s="8">
        <v>37582</v>
      </c>
      <c r="B3088" s="3">
        <v>1009.5</v>
      </c>
      <c r="C3088" s="3">
        <v>1026</v>
      </c>
      <c r="D3088" s="3">
        <v>1009.5</v>
      </c>
      <c r="E3088" s="3">
        <v>1020.15</v>
      </c>
      <c r="F3088" s="3">
        <v>82797325</v>
      </c>
      <c r="G3088" s="3">
        <f t="shared" si="193"/>
        <v>18.231906312070329</v>
      </c>
      <c r="H3088" s="3">
        <f t="shared" si="194"/>
        <v>18.075853523454999</v>
      </c>
      <c r="I3088" s="3">
        <f>COUNTIF(Expirydates!$A$2:$A$233,Analysis!A3088)</f>
        <v>0</v>
      </c>
      <c r="J3088" s="20">
        <f t="shared" si="192"/>
        <v>18.075853523454999</v>
      </c>
      <c r="K3088" s="3">
        <f>COUNTIF(Expirydates!$B$2:$B$233,Analysis!A3088)</f>
        <v>0</v>
      </c>
      <c r="L3088" s="3">
        <f t="shared" si="195"/>
        <v>18.075853523454999</v>
      </c>
      <c r="M3088" s="3">
        <f>COUNTIF(Expirydates!$C$2:$C$233,Analysis!A3088)</f>
        <v>0</v>
      </c>
    </row>
    <row r="3089" spans="1:13">
      <c r="A3089" s="8">
        <v>37581</v>
      </c>
      <c r="B3089" s="3">
        <v>1001.8</v>
      </c>
      <c r="C3089" s="3">
        <v>1012.75</v>
      </c>
      <c r="D3089" s="3">
        <v>1001.8</v>
      </c>
      <c r="E3089" s="3">
        <v>1008.75</v>
      </c>
      <c r="F3089" s="3">
        <v>70834273</v>
      </c>
      <c r="G3089" s="3">
        <f t="shared" si="193"/>
        <v>18.075853523454999</v>
      </c>
      <c r="H3089" s="3">
        <f t="shared" si="194"/>
        <v>18.191706753613797</v>
      </c>
      <c r="I3089" s="3">
        <f>COUNTIF(Expirydates!$A$2:$A$233,Analysis!A3089)</f>
        <v>0</v>
      </c>
      <c r="J3089" s="20">
        <f t="shared" si="192"/>
        <v>18.191706753613797</v>
      </c>
      <c r="K3089" s="3">
        <f>COUNTIF(Expirydates!$B$2:$B$233,Analysis!A3089)</f>
        <v>0</v>
      </c>
      <c r="L3089" s="3">
        <f t="shared" si="195"/>
        <v>18.191706753613797</v>
      </c>
      <c r="M3089" s="3">
        <f>COUNTIF(Expirydates!$C$2:$C$233,Analysis!A3089)</f>
        <v>1</v>
      </c>
    </row>
    <row r="3090" spans="1:13">
      <c r="A3090" s="8">
        <v>37580</v>
      </c>
      <c r="B3090" s="3">
        <v>996.85</v>
      </c>
      <c r="C3090" s="3">
        <v>1007.2</v>
      </c>
      <c r="D3090" s="3">
        <v>992.3</v>
      </c>
      <c r="E3090" s="3">
        <v>1001.6</v>
      </c>
      <c r="F3090" s="3">
        <v>79534922</v>
      </c>
      <c r="G3090" s="3">
        <f t="shared" si="193"/>
        <v>18.191706753613797</v>
      </c>
      <c r="H3090" s="3">
        <f t="shared" si="194"/>
        <v>18.001809052876965</v>
      </c>
      <c r="I3090" s="3">
        <f>COUNTIF(Expirydates!$A$2:$A$233,Analysis!A3090)</f>
        <v>0</v>
      </c>
      <c r="J3090" s="20">
        <f t="shared" si="192"/>
        <v>18.001809052876965</v>
      </c>
      <c r="K3090" s="3">
        <f>COUNTIF(Expirydates!$B$2:$B$233,Analysis!A3090)</f>
        <v>0</v>
      </c>
      <c r="L3090" s="3">
        <f t="shared" si="195"/>
        <v>18.001809052876965</v>
      </c>
      <c r="M3090" s="3">
        <f>COUNTIF(Expirydates!$C$2:$C$233,Analysis!A3090)</f>
        <v>0</v>
      </c>
    </row>
    <row r="3091" spans="1:13">
      <c r="A3091" s="8">
        <v>37578</v>
      </c>
      <c r="B3091" s="3">
        <v>990.35</v>
      </c>
      <c r="C3091" s="3">
        <v>1000.3</v>
      </c>
      <c r="D3091" s="3">
        <v>989.05</v>
      </c>
      <c r="E3091" s="3">
        <v>996.85</v>
      </c>
      <c r="F3091" s="3">
        <v>65778859</v>
      </c>
      <c r="G3091" s="3">
        <f t="shared" si="193"/>
        <v>18.001809052876965</v>
      </c>
      <c r="H3091" s="3">
        <f t="shared" si="194"/>
        <v>18.082603345748318</v>
      </c>
      <c r="I3091" s="3">
        <f>COUNTIF(Expirydates!$A$2:$A$233,Analysis!A3091)</f>
        <v>0</v>
      </c>
      <c r="J3091" s="20">
        <f t="shared" si="192"/>
        <v>18.082603345748318</v>
      </c>
      <c r="K3091" s="3">
        <f>COUNTIF(Expirydates!$B$2:$B$233,Analysis!A3091)</f>
        <v>0</v>
      </c>
      <c r="L3091" s="3">
        <f t="shared" si="195"/>
        <v>18.082603345748318</v>
      </c>
      <c r="M3091" s="3">
        <f>COUNTIF(Expirydates!$C$2:$C$233,Analysis!A3091)</f>
        <v>0</v>
      </c>
    </row>
    <row r="3092" spans="1:13">
      <c r="A3092" s="8">
        <v>37575</v>
      </c>
      <c r="B3092" s="3">
        <v>972.3</v>
      </c>
      <c r="C3092" s="3">
        <v>992.05</v>
      </c>
      <c r="D3092" s="3">
        <v>972.3</v>
      </c>
      <c r="E3092" s="3">
        <v>990.35</v>
      </c>
      <c r="F3092" s="3">
        <v>71314009</v>
      </c>
      <c r="G3092" s="3">
        <f t="shared" si="193"/>
        <v>18.082603345748318</v>
      </c>
      <c r="H3092" s="3">
        <f t="shared" si="194"/>
        <v>17.957051729607333</v>
      </c>
      <c r="I3092" s="3">
        <f>COUNTIF(Expirydates!$A$2:$A$233,Analysis!A3092)</f>
        <v>0</v>
      </c>
      <c r="J3092" s="20">
        <f t="shared" si="192"/>
        <v>17.957051729607333</v>
      </c>
      <c r="K3092" s="3">
        <f>COUNTIF(Expirydates!$B$2:$B$233,Analysis!A3092)</f>
        <v>0</v>
      </c>
      <c r="L3092" s="3">
        <f t="shared" si="195"/>
        <v>17.957051729607333</v>
      </c>
      <c r="M3092" s="3">
        <f>COUNTIF(Expirydates!$C$2:$C$233,Analysis!A3092)</f>
        <v>0</v>
      </c>
    </row>
    <row r="3093" spans="1:13">
      <c r="A3093" s="8">
        <v>37574</v>
      </c>
      <c r="B3093" s="3">
        <v>964.15</v>
      </c>
      <c r="C3093" s="3">
        <v>974.1</v>
      </c>
      <c r="D3093" s="3">
        <v>963.5</v>
      </c>
      <c r="E3093" s="3">
        <v>971.9</v>
      </c>
      <c r="F3093" s="3">
        <v>62899686</v>
      </c>
      <c r="G3093" s="3">
        <f t="shared" si="193"/>
        <v>17.957051729607333</v>
      </c>
      <c r="H3093" s="3">
        <f t="shared" si="194"/>
        <v>17.742658423839494</v>
      </c>
      <c r="I3093" s="3">
        <f>COUNTIF(Expirydates!$A$2:$A$233,Analysis!A3093)</f>
        <v>0</v>
      </c>
      <c r="J3093" s="20">
        <f t="shared" si="192"/>
        <v>17.742658423839494</v>
      </c>
      <c r="K3093" s="3">
        <f>COUNTIF(Expirydates!$B$2:$B$233,Analysis!A3093)</f>
        <v>0</v>
      </c>
      <c r="L3093" s="3">
        <f t="shared" si="195"/>
        <v>17.742658423839494</v>
      </c>
      <c r="M3093" s="3">
        <f>COUNTIF(Expirydates!$C$2:$C$233,Analysis!A3093)</f>
        <v>0</v>
      </c>
    </row>
    <row r="3094" spans="1:13">
      <c r="A3094" s="8">
        <v>37573</v>
      </c>
      <c r="B3094" s="3">
        <v>960.35</v>
      </c>
      <c r="C3094" s="3">
        <v>965.75</v>
      </c>
      <c r="D3094" s="3">
        <v>956.9</v>
      </c>
      <c r="E3094" s="3">
        <v>962.65</v>
      </c>
      <c r="F3094" s="3">
        <v>50761991</v>
      </c>
      <c r="G3094" s="3">
        <f t="shared" si="193"/>
        <v>17.742658423839494</v>
      </c>
      <c r="H3094" s="3">
        <f t="shared" si="194"/>
        <v>17.617231324173897</v>
      </c>
      <c r="I3094" s="3">
        <f>COUNTIF(Expirydates!$A$2:$A$233,Analysis!A3094)</f>
        <v>0</v>
      </c>
      <c r="J3094" s="20">
        <f t="shared" si="192"/>
        <v>17.617231324173897</v>
      </c>
      <c r="K3094" s="3">
        <f>COUNTIF(Expirydates!$B$2:$B$233,Analysis!A3094)</f>
        <v>0</v>
      </c>
      <c r="L3094" s="3">
        <f t="shared" si="195"/>
        <v>17.617231324173897</v>
      </c>
      <c r="M3094" s="3">
        <f>COUNTIF(Expirydates!$C$2:$C$233,Analysis!A3094)</f>
        <v>0</v>
      </c>
    </row>
    <row r="3095" spans="1:13">
      <c r="A3095" s="8">
        <v>37572</v>
      </c>
      <c r="B3095" s="3">
        <v>953.9</v>
      </c>
      <c r="C3095" s="3">
        <v>960.85</v>
      </c>
      <c r="D3095" s="3">
        <v>948.05</v>
      </c>
      <c r="E3095" s="3">
        <v>959.85</v>
      </c>
      <c r="F3095" s="3">
        <v>44778171</v>
      </c>
      <c r="G3095" s="3">
        <f t="shared" si="193"/>
        <v>17.617231324173897</v>
      </c>
      <c r="H3095" s="3">
        <f t="shared" si="194"/>
        <v>17.590317998245215</v>
      </c>
      <c r="I3095" s="3">
        <f>COUNTIF(Expirydates!$A$2:$A$233,Analysis!A3095)</f>
        <v>0</v>
      </c>
      <c r="J3095" s="20">
        <f t="shared" si="192"/>
        <v>17.590317998245215</v>
      </c>
      <c r="K3095" s="3">
        <f>COUNTIF(Expirydates!$B$2:$B$233,Analysis!A3095)</f>
        <v>0</v>
      </c>
      <c r="L3095" s="3">
        <f t="shared" si="195"/>
        <v>17.590317998245215</v>
      </c>
      <c r="M3095" s="3">
        <f>COUNTIF(Expirydates!$C$2:$C$233,Analysis!A3095)</f>
        <v>0</v>
      </c>
    </row>
    <row r="3096" spans="1:13">
      <c r="A3096" s="8">
        <v>37571</v>
      </c>
      <c r="B3096" s="3">
        <v>957.55</v>
      </c>
      <c r="C3096" s="3">
        <v>958.55</v>
      </c>
      <c r="D3096" s="3">
        <v>952.1</v>
      </c>
      <c r="E3096" s="3">
        <v>954.05</v>
      </c>
      <c r="F3096" s="3">
        <v>43589114</v>
      </c>
      <c r="G3096" s="3">
        <f t="shared" si="193"/>
        <v>17.590317998245215</v>
      </c>
      <c r="H3096" s="3">
        <f t="shared" si="194"/>
        <v>17.675106616136894</v>
      </c>
      <c r="I3096" s="3">
        <f>COUNTIF(Expirydates!$A$2:$A$233,Analysis!A3096)</f>
        <v>0</v>
      </c>
      <c r="J3096" s="20">
        <f t="shared" si="192"/>
        <v>17.675106616136894</v>
      </c>
      <c r="K3096" s="3">
        <f>COUNTIF(Expirydates!$B$2:$B$233,Analysis!A3096)</f>
        <v>0</v>
      </c>
      <c r="L3096" s="3">
        <f t="shared" si="195"/>
        <v>17.675106616136894</v>
      </c>
      <c r="M3096" s="3">
        <f>COUNTIF(Expirydates!$C$2:$C$233,Analysis!A3096)</f>
        <v>0</v>
      </c>
    </row>
    <row r="3097" spans="1:13">
      <c r="A3097" s="8">
        <v>37568</v>
      </c>
      <c r="B3097" s="3">
        <v>960.5</v>
      </c>
      <c r="C3097" s="3">
        <v>960.95</v>
      </c>
      <c r="D3097" s="3">
        <v>954.35</v>
      </c>
      <c r="E3097" s="3">
        <v>956.95</v>
      </c>
      <c r="F3097" s="3">
        <v>47446182</v>
      </c>
      <c r="G3097" s="3">
        <f t="shared" si="193"/>
        <v>17.675106616136894</v>
      </c>
      <c r="H3097" s="3">
        <f t="shared" si="194"/>
        <v>17.932177690672081</v>
      </c>
      <c r="I3097" s="3">
        <f>COUNTIF(Expirydates!$A$2:$A$233,Analysis!A3097)</f>
        <v>0</v>
      </c>
      <c r="J3097" s="20">
        <f t="shared" si="192"/>
        <v>17.932177690672081</v>
      </c>
      <c r="K3097" s="3">
        <f>COUNTIF(Expirydates!$B$2:$B$233,Analysis!A3097)</f>
        <v>0</v>
      </c>
      <c r="L3097" s="3">
        <f t="shared" si="195"/>
        <v>17.932177690672081</v>
      </c>
      <c r="M3097" s="3">
        <f>COUNTIF(Expirydates!$C$2:$C$233,Analysis!A3097)</f>
        <v>0</v>
      </c>
    </row>
    <row r="3098" spans="1:13">
      <c r="A3098" s="8">
        <v>37567</v>
      </c>
      <c r="B3098" s="3">
        <v>962.35</v>
      </c>
      <c r="C3098" s="3">
        <v>970.2</v>
      </c>
      <c r="D3098" s="3">
        <v>957.95</v>
      </c>
      <c r="E3098" s="3">
        <v>960.7</v>
      </c>
      <c r="F3098" s="3">
        <v>61354415</v>
      </c>
      <c r="G3098" s="3">
        <f t="shared" si="193"/>
        <v>17.932177690672081</v>
      </c>
      <c r="H3098" s="3">
        <f t="shared" si="194"/>
        <v>17.655999687715575</v>
      </c>
      <c r="I3098" s="3">
        <f>COUNTIF(Expirydates!$A$2:$A$233,Analysis!A3098)</f>
        <v>0</v>
      </c>
      <c r="J3098" s="20">
        <f t="shared" si="192"/>
        <v>17.655999687715575</v>
      </c>
      <c r="K3098" s="3">
        <f>COUNTIF(Expirydates!$B$2:$B$233,Analysis!A3098)</f>
        <v>0</v>
      </c>
      <c r="L3098" s="3">
        <f t="shared" si="195"/>
        <v>17.655999687715575</v>
      </c>
      <c r="M3098" s="3">
        <f>COUNTIF(Expirydates!$C$2:$C$233,Analysis!A3098)</f>
        <v>0</v>
      </c>
    </row>
    <row r="3099" spans="1:13">
      <c r="A3099" s="8">
        <v>37565</v>
      </c>
      <c r="B3099" s="3">
        <v>962.85</v>
      </c>
      <c r="C3099" s="3">
        <v>963.7</v>
      </c>
      <c r="D3099" s="3">
        <v>957.2</v>
      </c>
      <c r="E3099" s="3">
        <v>962.3</v>
      </c>
      <c r="F3099" s="3">
        <v>46548237</v>
      </c>
      <c r="G3099" s="3">
        <f t="shared" si="193"/>
        <v>17.655999687715575</v>
      </c>
      <c r="H3099" s="3">
        <f t="shared" si="194"/>
        <v>16.831096192821573</v>
      </c>
      <c r="I3099" s="3">
        <f>COUNTIF(Expirydates!$A$2:$A$233,Analysis!A3099)</f>
        <v>0</v>
      </c>
      <c r="J3099" s="20">
        <f t="shared" si="192"/>
        <v>16.831096192821573</v>
      </c>
      <c r="K3099" s="3">
        <f>COUNTIF(Expirydates!$B$2:$B$233,Analysis!A3099)</f>
        <v>0</v>
      </c>
      <c r="L3099" s="3">
        <f t="shared" si="195"/>
        <v>16.831096192821573</v>
      </c>
      <c r="M3099" s="3">
        <f>COUNTIF(Expirydates!$C$2:$C$233,Analysis!A3099)</f>
        <v>0</v>
      </c>
    </row>
    <row r="3100" spans="1:13">
      <c r="A3100" s="8">
        <v>37564</v>
      </c>
      <c r="B3100" s="3">
        <v>951.6</v>
      </c>
      <c r="C3100" s="3">
        <v>965.5</v>
      </c>
      <c r="D3100" s="3">
        <v>951.6</v>
      </c>
      <c r="E3100" s="3">
        <v>962.1</v>
      </c>
      <c r="F3100" s="3">
        <v>20401035</v>
      </c>
      <c r="G3100" s="3">
        <f t="shared" si="193"/>
        <v>16.831096192821573</v>
      </c>
      <c r="H3100" s="3">
        <f t="shared" si="194"/>
        <v>18.220846690629777</v>
      </c>
      <c r="I3100" s="3">
        <f>COUNTIF(Expirydates!$A$2:$A$233,Analysis!A3100)</f>
        <v>0</v>
      </c>
      <c r="J3100" s="20">
        <f t="shared" si="192"/>
        <v>18.220846690629777</v>
      </c>
      <c r="K3100" s="3">
        <f>COUNTIF(Expirydates!$B$2:$B$233,Analysis!A3100)</f>
        <v>0</v>
      </c>
      <c r="L3100" s="3">
        <f t="shared" si="195"/>
        <v>18.220846690629777</v>
      </c>
      <c r="M3100" s="3">
        <f>COUNTIF(Expirydates!$C$2:$C$233,Analysis!A3100)</f>
        <v>0</v>
      </c>
    </row>
    <row r="3101" spans="1:13">
      <c r="A3101" s="8">
        <v>37561</v>
      </c>
      <c r="B3101" s="3">
        <v>951.45</v>
      </c>
      <c r="C3101" s="3">
        <v>956.95</v>
      </c>
      <c r="D3101" s="3">
        <v>946.4</v>
      </c>
      <c r="E3101" s="3">
        <v>951.45</v>
      </c>
      <c r="F3101" s="3">
        <v>81886663</v>
      </c>
      <c r="G3101" s="3">
        <f t="shared" si="193"/>
        <v>18.220846690629777</v>
      </c>
      <c r="H3101" s="3">
        <f t="shared" si="194"/>
        <v>18.43344285072925</v>
      </c>
      <c r="I3101" s="3">
        <f>COUNTIF(Expirydates!$A$2:$A$233,Analysis!A3101)</f>
        <v>0</v>
      </c>
      <c r="J3101" s="20">
        <f t="shared" si="192"/>
        <v>18.43344285072925</v>
      </c>
      <c r="K3101" s="3">
        <f>COUNTIF(Expirydates!$B$2:$B$233,Analysis!A3101)</f>
        <v>1</v>
      </c>
      <c r="L3101" s="3">
        <f t="shared" si="195"/>
        <v>18.43344285072925</v>
      </c>
      <c r="M3101" s="3">
        <f>COUNTIF(Expirydates!$C$2:$C$233,Analysis!A3101)</f>
        <v>0</v>
      </c>
    </row>
    <row r="3102" spans="1:13">
      <c r="A3102" s="8">
        <v>37560</v>
      </c>
      <c r="B3102" s="3">
        <v>937.35</v>
      </c>
      <c r="C3102" s="3">
        <v>953.3</v>
      </c>
      <c r="D3102" s="3">
        <v>937.05</v>
      </c>
      <c r="E3102" s="3">
        <v>951.4</v>
      </c>
      <c r="F3102" s="3">
        <v>101284389</v>
      </c>
      <c r="G3102" s="3">
        <f t="shared" si="193"/>
        <v>18.43344285072925</v>
      </c>
      <c r="H3102" s="3">
        <f t="shared" si="194"/>
        <v>17.898645240267548</v>
      </c>
      <c r="I3102" s="3">
        <f>COUNTIF(Expirydates!$A$2:$A$233,Analysis!A3102)</f>
        <v>1</v>
      </c>
      <c r="J3102" s="20">
        <f t="shared" si="192"/>
        <v>17.898645240267548</v>
      </c>
      <c r="K3102" s="3">
        <f>COUNTIF(Expirydates!$B$2:$B$233,Analysis!A3102)</f>
        <v>0</v>
      </c>
      <c r="L3102" s="3">
        <f t="shared" si="195"/>
        <v>17.898645240267548</v>
      </c>
      <c r="M3102" s="3">
        <f>COUNTIF(Expirydates!$C$2:$C$233,Analysis!A3102)</f>
        <v>0</v>
      </c>
    </row>
    <row r="3103" spans="1:13">
      <c r="A3103" s="8">
        <v>37559</v>
      </c>
      <c r="B3103" s="3">
        <v>936.15</v>
      </c>
      <c r="C3103" s="3">
        <v>944.35</v>
      </c>
      <c r="D3103" s="3">
        <v>935.9</v>
      </c>
      <c r="E3103" s="3">
        <v>937.75</v>
      </c>
      <c r="F3103" s="3">
        <v>59331163</v>
      </c>
      <c r="G3103" s="3">
        <f t="shared" si="193"/>
        <v>17.898645240267548</v>
      </c>
      <c r="H3103" s="3">
        <f t="shared" si="194"/>
        <v>17.961056090312173</v>
      </c>
      <c r="I3103" s="3">
        <f>COUNTIF(Expirydates!$A$2:$A$233,Analysis!A3103)</f>
        <v>0</v>
      </c>
      <c r="J3103" s="20">
        <f t="shared" si="192"/>
        <v>17.961056090312173</v>
      </c>
      <c r="K3103" s="3">
        <f>COUNTIF(Expirydates!$B$2:$B$233,Analysis!A3103)</f>
        <v>0</v>
      </c>
      <c r="L3103" s="3">
        <f t="shared" si="195"/>
        <v>17.961056090312173</v>
      </c>
      <c r="M3103" s="3">
        <f>COUNTIF(Expirydates!$C$2:$C$233,Analysis!A3103)</f>
        <v>0</v>
      </c>
    </row>
    <row r="3104" spans="1:13">
      <c r="A3104" s="8">
        <v>37558</v>
      </c>
      <c r="B3104" s="3">
        <v>922.55</v>
      </c>
      <c r="C3104" s="3">
        <v>939.7</v>
      </c>
      <c r="D3104" s="3">
        <v>921.65</v>
      </c>
      <c r="E3104" s="3">
        <v>936.9</v>
      </c>
      <c r="F3104" s="3">
        <v>63152064</v>
      </c>
      <c r="G3104" s="3">
        <f t="shared" si="193"/>
        <v>17.961056090312173</v>
      </c>
      <c r="H3104" s="3">
        <f t="shared" si="194"/>
        <v>17.549725166951838</v>
      </c>
      <c r="I3104" s="3">
        <f>COUNTIF(Expirydates!$A$2:$A$233,Analysis!A3104)</f>
        <v>0</v>
      </c>
      <c r="J3104" s="20">
        <f t="shared" si="192"/>
        <v>17.549725166951838</v>
      </c>
      <c r="K3104" s="3">
        <f>COUNTIF(Expirydates!$B$2:$B$233,Analysis!A3104)</f>
        <v>0</v>
      </c>
      <c r="L3104" s="3">
        <f t="shared" si="195"/>
        <v>17.549725166951838</v>
      </c>
      <c r="M3104" s="3">
        <f>COUNTIF(Expirydates!$C$2:$C$233,Analysis!A3104)</f>
        <v>0</v>
      </c>
    </row>
    <row r="3105" spans="1:13">
      <c r="A3105" s="8">
        <v>37557</v>
      </c>
      <c r="B3105" s="3">
        <v>932.35</v>
      </c>
      <c r="C3105" s="3">
        <v>934.9</v>
      </c>
      <c r="D3105" s="3">
        <v>920.1</v>
      </c>
      <c r="E3105" s="3">
        <v>922.7</v>
      </c>
      <c r="F3105" s="3">
        <v>41855140</v>
      </c>
      <c r="G3105" s="3">
        <f t="shared" si="193"/>
        <v>17.549725166951838</v>
      </c>
      <c r="H3105" s="3">
        <f t="shared" si="194"/>
        <v>17.73176786606642</v>
      </c>
      <c r="I3105" s="3">
        <f>COUNTIF(Expirydates!$A$2:$A$233,Analysis!A3105)</f>
        <v>0</v>
      </c>
      <c r="J3105" s="20">
        <f t="shared" si="192"/>
        <v>17.73176786606642</v>
      </c>
      <c r="K3105" s="3">
        <f>COUNTIF(Expirydates!$B$2:$B$233,Analysis!A3105)</f>
        <v>0</v>
      </c>
      <c r="L3105" s="3">
        <f t="shared" si="195"/>
        <v>17.73176786606642</v>
      </c>
      <c r="M3105" s="3">
        <f>COUNTIF(Expirydates!$C$2:$C$233,Analysis!A3105)</f>
        <v>0</v>
      </c>
    </row>
    <row r="3106" spans="1:13">
      <c r="A3106" s="8">
        <v>37554</v>
      </c>
      <c r="B3106" s="3">
        <v>946.8</v>
      </c>
      <c r="C3106" s="3">
        <v>946.8</v>
      </c>
      <c r="D3106" s="3">
        <v>929.25</v>
      </c>
      <c r="E3106" s="3">
        <v>932.2</v>
      </c>
      <c r="F3106" s="3">
        <v>50212164</v>
      </c>
      <c r="G3106" s="3">
        <f t="shared" si="193"/>
        <v>17.73176786606642</v>
      </c>
      <c r="H3106" s="3">
        <f t="shared" si="194"/>
        <v>17.473526805471071</v>
      </c>
      <c r="I3106" s="3">
        <f>COUNTIF(Expirydates!$A$2:$A$233,Analysis!A3106)</f>
        <v>0</v>
      </c>
      <c r="J3106" s="20">
        <f t="shared" si="192"/>
        <v>17.473526805471071</v>
      </c>
      <c r="K3106" s="3">
        <f>COUNTIF(Expirydates!$B$2:$B$233,Analysis!A3106)</f>
        <v>0</v>
      </c>
      <c r="L3106" s="3">
        <f t="shared" si="195"/>
        <v>17.473526805471071</v>
      </c>
      <c r="M3106" s="3">
        <f>COUNTIF(Expirydates!$C$2:$C$233,Analysis!A3106)</f>
        <v>0</v>
      </c>
    </row>
    <row r="3107" spans="1:13">
      <c r="A3107" s="8">
        <v>37553</v>
      </c>
      <c r="B3107" s="3">
        <v>957.7</v>
      </c>
      <c r="C3107" s="3">
        <v>959.8</v>
      </c>
      <c r="D3107" s="3">
        <v>945</v>
      </c>
      <c r="E3107" s="3">
        <v>946.9</v>
      </c>
      <c r="F3107" s="3">
        <v>38784328</v>
      </c>
      <c r="G3107" s="3">
        <f t="shared" si="193"/>
        <v>17.473526805471071</v>
      </c>
      <c r="H3107" s="3">
        <f t="shared" si="194"/>
        <v>17.736744353526017</v>
      </c>
      <c r="I3107" s="3">
        <f>COUNTIF(Expirydates!$A$2:$A$233,Analysis!A3107)</f>
        <v>0</v>
      </c>
      <c r="J3107" s="20">
        <f t="shared" si="192"/>
        <v>17.736744353526017</v>
      </c>
      <c r="K3107" s="3">
        <f>COUNTIF(Expirydates!$B$2:$B$233,Analysis!A3107)</f>
        <v>0</v>
      </c>
      <c r="L3107" s="3">
        <f t="shared" si="195"/>
        <v>17.736744353526017</v>
      </c>
      <c r="M3107" s="3">
        <f>COUNTIF(Expirydates!$C$2:$C$233,Analysis!A3107)</f>
        <v>1</v>
      </c>
    </row>
    <row r="3108" spans="1:13">
      <c r="A3108" s="8">
        <v>37552</v>
      </c>
      <c r="B3108" s="3">
        <v>962.9</v>
      </c>
      <c r="C3108" s="3">
        <v>963.75</v>
      </c>
      <c r="D3108" s="3">
        <v>955.45</v>
      </c>
      <c r="E3108" s="3">
        <v>957.35</v>
      </c>
      <c r="F3108" s="3">
        <v>50462667</v>
      </c>
      <c r="G3108" s="3">
        <f t="shared" si="193"/>
        <v>17.736744353526017</v>
      </c>
      <c r="H3108" s="3">
        <f t="shared" si="194"/>
        <v>17.381525299042647</v>
      </c>
      <c r="I3108" s="3">
        <f>COUNTIF(Expirydates!$A$2:$A$233,Analysis!A3108)</f>
        <v>0</v>
      </c>
      <c r="J3108" s="20">
        <f t="shared" si="192"/>
        <v>17.381525299042647</v>
      </c>
      <c r="K3108" s="3">
        <f>COUNTIF(Expirydates!$B$2:$B$233,Analysis!A3108)</f>
        <v>0</v>
      </c>
      <c r="L3108" s="3">
        <f t="shared" si="195"/>
        <v>17.381525299042647</v>
      </c>
      <c r="M3108" s="3">
        <f>COUNTIF(Expirydates!$C$2:$C$233,Analysis!A3108)</f>
        <v>0</v>
      </c>
    </row>
    <row r="3109" spans="1:13">
      <c r="A3109" s="8">
        <v>37551</v>
      </c>
      <c r="B3109" s="3">
        <v>967.5</v>
      </c>
      <c r="C3109" s="3">
        <v>976.35</v>
      </c>
      <c r="D3109" s="3">
        <v>961.65</v>
      </c>
      <c r="E3109" s="3">
        <v>962.5</v>
      </c>
      <c r="F3109" s="3">
        <v>35375332</v>
      </c>
      <c r="G3109" s="3">
        <f t="shared" si="193"/>
        <v>17.381525299042647</v>
      </c>
      <c r="H3109" s="3">
        <f t="shared" si="194"/>
        <v>17.30941938199944</v>
      </c>
      <c r="I3109" s="3">
        <f>COUNTIF(Expirydates!$A$2:$A$233,Analysis!A3109)</f>
        <v>0</v>
      </c>
      <c r="J3109" s="20">
        <f t="shared" si="192"/>
        <v>17.30941938199944</v>
      </c>
      <c r="K3109" s="3">
        <f>COUNTIF(Expirydates!$B$2:$B$233,Analysis!A3109)</f>
        <v>0</v>
      </c>
      <c r="L3109" s="3">
        <f t="shared" si="195"/>
        <v>17.30941938199944</v>
      </c>
      <c r="M3109" s="3">
        <f>COUNTIF(Expirydates!$C$2:$C$233,Analysis!A3109)</f>
        <v>0</v>
      </c>
    </row>
    <row r="3110" spans="1:13">
      <c r="A3110" s="8">
        <v>37550</v>
      </c>
      <c r="B3110" s="3">
        <v>971.75</v>
      </c>
      <c r="C3110" s="3">
        <v>976.2</v>
      </c>
      <c r="D3110" s="3">
        <v>965.65</v>
      </c>
      <c r="E3110" s="3">
        <v>967.35</v>
      </c>
      <c r="F3110" s="3">
        <v>32914353</v>
      </c>
      <c r="G3110" s="3">
        <f t="shared" si="193"/>
        <v>17.30941938199944</v>
      </c>
      <c r="H3110" s="3">
        <f t="shared" si="194"/>
        <v>17.778599649970232</v>
      </c>
      <c r="I3110" s="3">
        <f>COUNTIF(Expirydates!$A$2:$A$233,Analysis!A3110)</f>
        <v>0</v>
      </c>
      <c r="J3110" s="20">
        <f t="shared" si="192"/>
        <v>17.778599649970232</v>
      </c>
      <c r="K3110" s="3">
        <f>COUNTIF(Expirydates!$B$2:$B$233,Analysis!A3110)</f>
        <v>0</v>
      </c>
      <c r="L3110" s="3">
        <f t="shared" si="195"/>
        <v>17.778599649970232</v>
      </c>
      <c r="M3110" s="3">
        <f>COUNTIF(Expirydates!$C$2:$C$233,Analysis!A3110)</f>
        <v>0</v>
      </c>
    </row>
    <row r="3111" spans="1:13">
      <c r="A3111" s="8">
        <v>37547</v>
      </c>
      <c r="B3111" s="3">
        <v>973.8</v>
      </c>
      <c r="C3111" s="3">
        <v>982.5</v>
      </c>
      <c r="D3111" s="3">
        <v>968.8</v>
      </c>
      <c r="E3111" s="3">
        <v>971.65</v>
      </c>
      <c r="F3111" s="3">
        <v>52619622</v>
      </c>
      <c r="G3111" s="3">
        <f t="shared" si="193"/>
        <v>17.778599649970232</v>
      </c>
      <c r="H3111" s="3">
        <f t="shared" si="194"/>
        <v>17.854497542690392</v>
      </c>
      <c r="I3111" s="3">
        <f>COUNTIF(Expirydates!$A$2:$A$233,Analysis!A3111)</f>
        <v>0</v>
      </c>
      <c r="J3111" s="20">
        <f t="shared" si="192"/>
        <v>17.854497542690392</v>
      </c>
      <c r="K3111" s="3">
        <f>COUNTIF(Expirydates!$B$2:$B$233,Analysis!A3111)</f>
        <v>0</v>
      </c>
      <c r="L3111" s="3">
        <f t="shared" si="195"/>
        <v>17.854497542690392</v>
      </c>
      <c r="M3111" s="3">
        <f>COUNTIF(Expirydates!$C$2:$C$233,Analysis!A3111)</f>
        <v>0</v>
      </c>
    </row>
    <row r="3112" spans="1:13">
      <c r="A3112" s="8">
        <v>37546</v>
      </c>
      <c r="B3112" s="3">
        <v>973.7</v>
      </c>
      <c r="C3112" s="3">
        <v>976.05</v>
      </c>
      <c r="D3112" s="3">
        <v>966.55</v>
      </c>
      <c r="E3112" s="3">
        <v>973.3</v>
      </c>
      <c r="F3112" s="3">
        <v>56768806</v>
      </c>
      <c r="G3112" s="3">
        <f t="shared" si="193"/>
        <v>17.854497542690392</v>
      </c>
      <c r="H3112" s="3">
        <f t="shared" si="194"/>
        <v>17.723727991380141</v>
      </c>
      <c r="I3112" s="3">
        <f>COUNTIF(Expirydates!$A$2:$A$233,Analysis!A3112)</f>
        <v>0</v>
      </c>
      <c r="J3112" s="20">
        <f t="shared" si="192"/>
        <v>17.723727991380141</v>
      </c>
      <c r="K3112" s="3">
        <f>COUNTIF(Expirydates!$B$2:$B$233,Analysis!A3112)</f>
        <v>0</v>
      </c>
      <c r="L3112" s="3">
        <f t="shared" si="195"/>
        <v>17.723727991380141</v>
      </c>
      <c r="M3112" s="3">
        <f>COUNTIF(Expirydates!$C$2:$C$233,Analysis!A3112)</f>
        <v>0</v>
      </c>
    </row>
    <row r="3113" spans="1:13">
      <c r="A3113" s="8">
        <v>37545</v>
      </c>
      <c r="B3113" s="3">
        <v>972.9</v>
      </c>
      <c r="C3113" s="3">
        <v>983.6</v>
      </c>
      <c r="D3113" s="3">
        <v>971.7</v>
      </c>
      <c r="E3113" s="3">
        <v>973.6</v>
      </c>
      <c r="F3113" s="3">
        <v>49810083</v>
      </c>
      <c r="G3113" s="3">
        <f t="shared" si="193"/>
        <v>17.723727991380141</v>
      </c>
      <c r="H3113" s="3">
        <f t="shared" si="194"/>
        <v>17.520745872759846</v>
      </c>
      <c r="I3113" s="3">
        <f>COUNTIF(Expirydates!$A$2:$A$233,Analysis!A3113)</f>
        <v>0</v>
      </c>
      <c r="J3113" s="20">
        <f t="shared" si="192"/>
        <v>17.520745872759846</v>
      </c>
      <c r="K3113" s="3">
        <f>COUNTIF(Expirydates!$B$2:$B$233,Analysis!A3113)</f>
        <v>0</v>
      </c>
      <c r="L3113" s="3">
        <f t="shared" si="195"/>
        <v>17.520745872759846</v>
      </c>
      <c r="M3113" s="3">
        <f>COUNTIF(Expirydates!$C$2:$C$233,Analysis!A3113)</f>
        <v>0</v>
      </c>
    </row>
    <row r="3114" spans="1:13">
      <c r="A3114" s="8">
        <v>37543</v>
      </c>
      <c r="B3114" s="3">
        <v>971.5</v>
      </c>
      <c r="C3114" s="3">
        <v>976.5</v>
      </c>
      <c r="D3114" s="3">
        <v>969</v>
      </c>
      <c r="E3114" s="3">
        <v>972.45</v>
      </c>
      <c r="F3114" s="3">
        <v>40659614</v>
      </c>
      <c r="G3114" s="3">
        <f t="shared" si="193"/>
        <v>17.520745872759846</v>
      </c>
      <c r="H3114" s="3">
        <f t="shared" si="194"/>
        <v>17.746781801749329</v>
      </c>
      <c r="I3114" s="3">
        <f>COUNTIF(Expirydates!$A$2:$A$233,Analysis!A3114)</f>
        <v>0</v>
      </c>
      <c r="J3114" s="20">
        <f t="shared" si="192"/>
        <v>17.746781801749329</v>
      </c>
      <c r="K3114" s="3">
        <f>COUNTIF(Expirydates!$B$2:$B$233,Analysis!A3114)</f>
        <v>0</v>
      </c>
      <c r="L3114" s="3">
        <f t="shared" si="195"/>
        <v>17.746781801749329</v>
      </c>
      <c r="M3114" s="3">
        <f>COUNTIF(Expirydates!$C$2:$C$233,Analysis!A3114)</f>
        <v>0</v>
      </c>
    </row>
    <row r="3115" spans="1:13">
      <c r="A3115" s="8">
        <v>37540</v>
      </c>
      <c r="B3115" s="3">
        <v>958.45</v>
      </c>
      <c r="C3115" s="3">
        <v>973.5</v>
      </c>
      <c r="D3115" s="3">
        <v>958.45</v>
      </c>
      <c r="E3115" s="3">
        <v>971.05</v>
      </c>
      <c r="F3115" s="3">
        <v>50971734</v>
      </c>
      <c r="G3115" s="3">
        <f t="shared" si="193"/>
        <v>17.746781801749329</v>
      </c>
      <c r="H3115" s="3">
        <f t="shared" si="194"/>
        <v>17.682422048687545</v>
      </c>
      <c r="I3115" s="3">
        <f>COUNTIF(Expirydates!$A$2:$A$233,Analysis!A3115)</f>
        <v>0</v>
      </c>
      <c r="J3115" s="20">
        <f t="shared" si="192"/>
        <v>17.682422048687545</v>
      </c>
      <c r="K3115" s="3">
        <f>COUNTIF(Expirydates!$B$2:$B$233,Analysis!A3115)</f>
        <v>0</v>
      </c>
      <c r="L3115" s="3">
        <f t="shared" si="195"/>
        <v>17.682422048687545</v>
      </c>
      <c r="M3115" s="3">
        <f>COUNTIF(Expirydates!$C$2:$C$233,Analysis!A3115)</f>
        <v>0</v>
      </c>
    </row>
    <row r="3116" spans="1:13">
      <c r="A3116" s="8">
        <v>37539</v>
      </c>
      <c r="B3116" s="3">
        <v>954.8</v>
      </c>
      <c r="C3116" s="3">
        <v>960.45</v>
      </c>
      <c r="D3116" s="3">
        <v>945</v>
      </c>
      <c r="E3116" s="3">
        <v>958.45</v>
      </c>
      <c r="F3116" s="3">
        <v>47794544</v>
      </c>
      <c r="G3116" s="3">
        <f t="shared" si="193"/>
        <v>17.682422048687545</v>
      </c>
      <c r="H3116" s="3">
        <f t="shared" si="194"/>
        <v>17.656360688853159</v>
      </c>
      <c r="I3116" s="3">
        <f>COUNTIF(Expirydates!$A$2:$A$233,Analysis!A3116)</f>
        <v>0</v>
      </c>
      <c r="J3116" s="20">
        <f t="shared" si="192"/>
        <v>17.656360688853159</v>
      </c>
      <c r="K3116" s="3">
        <f>COUNTIF(Expirydates!$B$2:$B$233,Analysis!A3116)</f>
        <v>0</v>
      </c>
      <c r="L3116" s="3">
        <f t="shared" si="195"/>
        <v>17.656360688853159</v>
      </c>
      <c r="M3116" s="3">
        <f>COUNTIF(Expirydates!$C$2:$C$233,Analysis!A3116)</f>
        <v>0</v>
      </c>
    </row>
    <row r="3117" spans="1:13">
      <c r="A3117" s="8">
        <v>37538</v>
      </c>
      <c r="B3117" s="3">
        <v>960.85</v>
      </c>
      <c r="C3117" s="3">
        <v>968.75</v>
      </c>
      <c r="D3117" s="3">
        <v>952.95</v>
      </c>
      <c r="E3117" s="3">
        <v>954.75</v>
      </c>
      <c r="F3117" s="3">
        <v>46565044</v>
      </c>
      <c r="G3117" s="3">
        <f t="shared" si="193"/>
        <v>17.656360688853159</v>
      </c>
      <c r="H3117" s="3">
        <f t="shared" si="194"/>
        <v>17.820291343138777</v>
      </c>
      <c r="I3117" s="3">
        <f>COUNTIF(Expirydates!$A$2:$A$233,Analysis!A3117)</f>
        <v>0</v>
      </c>
      <c r="J3117" s="20">
        <f t="shared" si="192"/>
        <v>17.820291343138777</v>
      </c>
      <c r="K3117" s="3">
        <f>COUNTIF(Expirydates!$B$2:$B$233,Analysis!A3117)</f>
        <v>0</v>
      </c>
      <c r="L3117" s="3">
        <f t="shared" si="195"/>
        <v>17.820291343138777</v>
      </c>
      <c r="M3117" s="3">
        <f>COUNTIF(Expirydates!$C$2:$C$233,Analysis!A3117)</f>
        <v>0</v>
      </c>
    </row>
    <row r="3118" spans="1:13">
      <c r="A3118" s="8">
        <v>37537</v>
      </c>
      <c r="B3118" s="3">
        <v>954.8</v>
      </c>
      <c r="C3118" s="3">
        <v>963.15</v>
      </c>
      <c r="D3118" s="3">
        <v>952.5</v>
      </c>
      <c r="E3118" s="3">
        <v>960.8</v>
      </c>
      <c r="F3118" s="3">
        <v>54859797</v>
      </c>
      <c r="G3118" s="3">
        <f t="shared" si="193"/>
        <v>17.820291343138777</v>
      </c>
      <c r="H3118" s="3">
        <f t="shared" si="194"/>
        <v>17.509111523181424</v>
      </c>
      <c r="I3118" s="3">
        <f>COUNTIF(Expirydates!$A$2:$A$233,Analysis!A3118)</f>
        <v>0</v>
      </c>
      <c r="J3118" s="20">
        <f t="shared" si="192"/>
        <v>17.509111523181424</v>
      </c>
      <c r="K3118" s="3">
        <f>COUNTIF(Expirydates!$B$2:$B$233,Analysis!A3118)</f>
        <v>0</v>
      </c>
      <c r="L3118" s="3">
        <f t="shared" si="195"/>
        <v>17.509111523181424</v>
      </c>
      <c r="M3118" s="3">
        <f>COUNTIF(Expirydates!$C$2:$C$233,Analysis!A3118)</f>
        <v>0</v>
      </c>
    </row>
    <row r="3119" spans="1:13">
      <c r="A3119" s="8">
        <v>37536</v>
      </c>
      <c r="B3119" s="3">
        <v>947.8</v>
      </c>
      <c r="C3119" s="3">
        <v>956.35</v>
      </c>
      <c r="D3119" s="3">
        <v>946.25</v>
      </c>
      <c r="E3119" s="3">
        <v>954.75</v>
      </c>
      <c r="F3119" s="3">
        <v>40189307</v>
      </c>
      <c r="G3119" s="3">
        <f t="shared" si="193"/>
        <v>17.509111523181424</v>
      </c>
      <c r="H3119" s="3">
        <f t="shared" si="194"/>
        <v>17.611181865383394</v>
      </c>
      <c r="I3119" s="3">
        <f>COUNTIF(Expirydates!$A$2:$A$233,Analysis!A3119)</f>
        <v>0</v>
      </c>
      <c r="J3119" s="20">
        <f t="shared" si="192"/>
        <v>17.611181865383394</v>
      </c>
      <c r="K3119" s="3">
        <f>COUNTIF(Expirydates!$B$2:$B$233,Analysis!A3119)</f>
        <v>0</v>
      </c>
      <c r="L3119" s="3">
        <f t="shared" si="195"/>
        <v>17.611181865383394</v>
      </c>
      <c r="M3119" s="3">
        <f>COUNTIF(Expirydates!$C$2:$C$233,Analysis!A3119)</f>
        <v>0</v>
      </c>
    </row>
    <row r="3120" spans="1:13">
      <c r="A3120" s="8">
        <v>37533</v>
      </c>
      <c r="B3120" s="3">
        <v>948.1</v>
      </c>
      <c r="C3120" s="3">
        <v>951.8</v>
      </c>
      <c r="D3120" s="3">
        <v>944.5</v>
      </c>
      <c r="E3120" s="3">
        <v>948.2</v>
      </c>
      <c r="F3120" s="3">
        <v>44508105</v>
      </c>
      <c r="G3120" s="3">
        <f t="shared" si="193"/>
        <v>17.611181865383394</v>
      </c>
      <c r="H3120" s="3">
        <f t="shared" si="194"/>
        <v>17.530151735892286</v>
      </c>
      <c r="I3120" s="3">
        <f>COUNTIF(Expirydates!$A$2:$A$233,Analysis!A3120)</f>
        <v>0</v>
      </c>
      <c r="J3120" s="20">
        <f t="shared" si="192"/>
        <v>17.530151735892286</v>
      </c>
      <c r="K3120" s="3">
        <f>COUNTIF(Expirydates!$B$2:$B$233,Analysis!A3120)</f>
        <v>0</v>
      </c>
      <c r="L3120" s="3">
        <f t="shared" si="195"/>
        <v>17.530151735892286</v>
      </c>
      <c r="M3120" s="3">
        <f>COUNTIF(Expirydates!$C$2:$C$233,Analysis!A3120)</f>
        <v>0</v>
      </c>
    </row>
    <row r="3121" spans="1:13">
      <c r="A3121" s="8">
        <v>37532</v>
      </c>
      <c r="B3121" s="3">
        <v>955.35</v>
      </c>
      <c r="C3121" s="3">
        <v>957.9</v>
      </c>
      <c r="D3121" s="3">
        <v>945.8</v>
      </c>
      <c r="E3121" s="3">
        <v>948.2</v>
      </c>
      <c r="F3121" s="3">
        <v>41043857</v>
      </c>
      <c r="G3121" s="3">
        <f t="shared" si="193"/>
        <v>17.530151735892286</v>
      </c>
      <c r="H3121" s="3">
        <f t="shared" si="194"/>
        <v>17.578892709888937</v>
      </c>
      <c r="I3121" s="3">
        <f>COUNTIF(Expirydates!$A$2:$A$233,Analysis!A3121)</f>
        <v>0</v>
      </c>
      <c r="J3121" s="20">
        <f t="shared" si="192"/>
        <v>17.578892709888937</v>
      </c>
      <c r="K3121" s="3">
        <f>COUNTIF(Expirydates!$B$2:$B$233,Analysis!A3121)</f>
        <v>0</v>
      </c>
      <c r="L3121" s="3">
        <f t="shared" si="195"/>
        <v>17.578892709888937</v>
      </c>
      <c r="M3121" s="3">
        <f>COUNTIF(Expirydates!$C$2:$C$233,Analysis!A3121)</f>
        <v>0</v>
      </c>
    </row>
    <row r="3122" spans="1:13">
      <c r="A3122" s="8">
        <v>37530</v>
      </c>
      <c r="B3122" s="3">
        <v>961.15</v>
      </c>
      <c r="C3122" s="3">
        <v>964.2</v>
      </c>
      <c r="D3122" s="3">
        <v>950.3</v>
      </c>
      <c r="E3122" s="3">
        <v>955.2</v>
      </c>
      <c r="F3122" s="3">
        <v>43093930</v>
      </c>
      <c r="G3122" s="3">
        <f t="shared" si="193"/>
        <v>17.578892709888937</v>
      </c>
      <c r="H3122" s="3">
        <f t="shared" si="194"/>
        <v>17.47802324387105</v>
      </c>
      <c r="I3122" s="3">
        <f>COUNTIF(Expirydates!$A$2:$A$233,Analysis!A3122)</f>
        <v>0</v>
      </c>
      <c r="J3122" s="20">
        <f t="shared" si="192"/>
        <v>17.47802324387105</v>
      </c>
      <c r="K3122" s="3">
        <f>COUNTIF(Expirydates!$B$2:$B$233,Analysis!A3122)</f>
        <v>0</v>
      </c>
      <c r="L3122" s="3">
        <f t="shared" si="195"/>
        <v>17.47802324387105</v>
      </c>
      <c r="M3122" s="3">
        <f>COUNTIF(Expirydates!$C$2:$C$233,Analysis!A3122)</f>
        <v>0</v>
      </c>
    </row>
    <row r="3123" spans="1:13">
      <c r="A3123" s="8">
        <v>37529</v>
      </c>
      <c r="B3123" s="3">
        <v>976.15</v>
      </c>
      <c r="C3123" s="3">
        <v>976.15</v>
      </c>
      <c r="D3123" s="3">
        <v>961.55</v>
      </c>
      <c r="E3123" s="3">
        <v>963.15</v>
      </c>
      <c r="F3123" s="3">
        <v>38959112</v>
      </c>
      <c r="G3123" s="3">
        <f t="shared" si="193"/>
        <v>17.47802324387105</v>
      </c>
      <c r="H3123" s="3">
        <f t="shared" si="194"/>
        <v>17.69768221236265</v>
      </c>
      <c r="I3123" s="3">
        <f>COUNTIF(Expirydates!$A$2:$A$233,Analysis!A3123)</f>
        <v>0</v>
      </c>
      <c r="J3123" s="20">
        <f t="shared" si="192"/>
        <v>17.69768221236265</v>
      </c>
      <c r="K3123" s="3">
        <f>COUNTIF(Expirydates!$B$2:$B$233,Analysis!A3123)</f>
        <v>0</v>
      </c>
      <c r="L3123" s="3">
        <f t="shared" si="195"/>
        <v>17.69768221236265</v>
      </c>
      <c r="M3123" s="3">
        <f>COUNTIF(Expirydates!$C$2:$C$233,Analysis!A3123)</f>
        <v>0</v>
      </c>
    </row>
    <row r="3124" spans="1:13">
      <c r="A3124" s="8">
        <v>37526</v>
      </c>
      <c r="B3124" s="3">
        <v>969.95</v>
      </c>
      <c r="C3124" s="3">
        <v>978</v>
      </c>
      <c r="D3124" s="3">
        <v>969.25</v>
      </c>
      <c r="E3124" s="3">
        <v>976.45</v>
      </c>
      <c r="F3124" s="3">
        <v>48529490</v>
      </c>
      <c r="G3124" s="3">
        <f t="shared" si="193"/>
        <v>17.69768221236265</v>
      </c>
      <c r="H3124" s="3">
        <f t="shared" si="194"/>
        <v>17.200248286360804</v>
      </c>
      <c r="I3124" s="3">
        <f>COUNTIF(Expirydates!$A$2:$A$233,Analysis!A3124)</f>
        <v>0</v>
      </c>
      <c r="J3124" s="20">
        <f t="shared" si="192"/>
        <v>17.200248286360804</v>
      </c>
      <c r="K3124" s="3">
        <f>COUNTIF(Expirydates!$B$2:$B$233,Analysis!A3124)</f>
        <v>1</v>
      </c>
      <c r="L3124" s="3">
        <f t="shared" si="195"/>
        <v>17.200248286360804</v>
      </c>
      <c r="M3124" s="3">
        <f>COUNTIF(Expirydates!$C$2:$C$233,Analysis!A3124)</f>
        <v>0</v>
      </c>
    </row>
    <row r="3125" spans="1:13">
      <c r="A3125" s="8">
        <v>37525</v>
      </c>
      <c r="B3125" s="3">
        <v>970.1</v>
      </c>
      <c r="C3125" s="3">
        <v>976.25</v>
      </c>
      <c r="D3125" s="3">
        <v>968.25</v>
      </c>
      <c r="E3125" s="3">
        <v>969.9</v>
      </c>
      <c r="F3125" s="3">
        <v>29510252</v>
      </c>
      <c r="G3125" s="3">
        <f t="shared" si="193"/>
        <v>17.200248286360804</v>
      </c>
      <c r="H3125" s="3">
        <f t="shared" si="194"/>
        <v>17.602253021547433</v>
      </c>
      <c r="I3125" s="3">
        <f>COUNTIF(Expirydates!$A$2:$A$233,Analysis!A3125)</f>
        <v>1</v>
      </c>
      <c r="J3125" s="20">
        <f t="shared" si="192"/>
        <v>17.602253021547433</v>
      </c>
      <c r="K3125" s="3">
        <f>COUNTIF(Expirydates!$B$2:$B$233,Analysis!A3125)</f>
        <v>0</v>
      </c>
      <c r="L3125" s="3">
        <f t="shared" si="195"/>
        <v>17.602253021547433</v>
      </c>
      <c r="M3125" s="3">
        <f>COUNTIF(Expirydates!$C$2:$C$233,Analysis!A3125)</f>
        <v>0</v>
      </c>
    </row>
    <row r="3126" spans="1:13">
      <c r="A3126" s="8">
        <v>37524</v>
      </c>
      <c r="B3126" s="3">
        <v>964.65</v>
      </c>
      <c r="C3126" s="3">
        <v>971.85</v>
      </c>
      <c r="D3126" s="3">
        <v>960.5</v>
      </c>
      <c r="E3126" s="3">
        <v>970.05</v>
      </c>
      <c r="F3126" s="3">
        <v>44112468</v>
      </c>
      <c r="G3126" s="3">
        <f t="shared" si="193"/>
        <v>17.602253021547433</v>
      </c>
      <c r="H3126" s="3">
        <f t="shared" si="194"/>
        <v>17.527320414351049</v>
      </c>
      <c r="I3126" s="3">
        <f>COUNTIF(Expirydates!$A$2:$A$233,Analysis!A3126)</f>
        <v>0</v>
      </c>
      <c r="J3126" s="20">
        <f t="shared" si="192"/>
        <v>17.527320414351049</v>
      </c>
      <c r="K3126" s="3">
        <f>COUNTIF(Expirydates!$B$2:$B$233,Analysis!A3126)</f>
        <v>0</v>
      </c>
      <c r="L3126" s="3">
        <f t="shared" si="195"/>
        <v>17.527320414351049</v>
      </c>
      <c r="M3126" s="3">
        <f>COUNTIF(Expirydates!$C$2:$C$233,Analysis!A3126)</f>
        <v>0</v>
      </c>
    </row>
    <row r="3127" spans="1:13">
      <c r="A3127" s="8">
        <v>37523</v>
      </c>
      <c r="B3127" s="3">
        <v>969.95</v>
      </c>
      <c r="C3127" s="3">
        <v>969.95</v>
      </c>
      <c r="D3127" s="3">
        <v>960.2</v>
      </c>
      <c r="E3127" s="3">
        <v>966.2</v>
      </c>
      <c r="F3127" s="3">
        <v>40927813</v>
      </c>
      <c r="G3127" s="3">
        <f t="shared" si="193"/>
        <v>17.527320414351049</v>
      </c>
      <c r="H3127" s="3">
        <f t="shared" si="194"/>
        <v>17.499385208918191</v>
      </c>
      <c r="I3127" s="3">
        <f>COUNTIF(Expirydates!$A$2:$A$233,Analysis!A3127)</f>
        <v>0</v>
      </c>
      <c r="J3127" s="20">
        <f t="shared" si="192"/>
        <v>17.499385208918191</v>
      </c>
      <c r="K3127" s="3">
        <f>COUNTIF(Expirydates!$B$2:$B$233,Analysis!A3127)</f>
        <v>0</v>
      </c>
      <c r="L3127" s="3">
        <f t="shared" si="195"/>
        <v>17.499385208918191</v>
      </c>
      <c r="M3127" s="3">
        <f>COUNTIF(Expirydates!$C$2:$C$233,Analysis!A3127)</f>
        <v>0</v>
      </c>
    </row>
    <row r="3128" spans="1:13">
      <c r="A3128" s="8">
        <v>37522</v>
      </c>
      <c r="B3128" s="3">
        <v>969.85</v>
      </c>
      <c r="C3128" s="3">
        <v>974.75</v>
      </c>
      <c r="D3128" s="3">
        <v>967.35</v>
      </c>
      <c r="E3128" s="3">
        <v>970.3</v>
      </c>
      <c r="F3128" s="3">
        <v>39800308</v>
      </c>
      <c r="G3128" s="3">
        <f t="shared" si="193"/>
        <v>17.499385208918191</v>
      </c>
      <c r="H3128" s="3">
        <f t="shared" si="194"/>
        <v>17.665019956065727</v>
      </c>
      <c r="I3128" s="3">
        <f>COUNTIF(Expirydates!$A$2:$A$233,Analysis!A3128)</f>
        <v>0</v>
      </c>
      <c r="J3128" s="20">
        <f t="shared" si="192"/>
        <v>17.665019956065727</v>
      </c>
      <c r="K3128" s="3">
        <f>COUNTIF(Expirydates!$B$2:$B$233,Analysis!A3128)</f>
        <v>0</v>
      </c>
      <c r="L3128" s="3">
        <f t="shared" si="195"/>
        <v>17.665019956065727</v>
      </c>
      <c r="M3128" s="3">
        <f>COUNTIF(Expirydates!$C$2:$C$233,Analysis!A3128)</f>
        <v>0</v>
      </c>
    </row>
    <row r="3129" spans="1:13">
      <c r="A3129" s="8">
        <v>37519</v>
      </c>
      <c r="B3129" s="3">
        <v>975.6</v>
      </c>
      <c r="C3129" s="3">
        <v>975.6</v>
      </c>
      <c r="D3129" s="3">
        <v>960.7</v>
      </c>
      <c r="E3129" s="3">
        <v>969.6</v>
      </c>
      <c r="F3129" s="3">
        <v>46970014</v>
      </c>
      <c r="G3129" s="3">
        <f t="shared" si="193"/>
        <v>17.665019956065727</v>
      </c>
      <c r="H3129" s="3">
        <f t="shared" si="194"/>
        <v>17.515847968269199</v>
      </c>
      <c r="I3129" s="3">
        <f>COUNTIF(Expirydates!$A$2:$A$233,Analysis!A3129)</f>
        <v>0</v>
      </c>
      <c r="J3129" s="20">
        <f t="shared" si="192"/>
        <v>17.515847968269199</v>
      </c>
      <c r="K3129" s="3">
        <f>COUNTIF(Expirydates!$B$2:$B$233,Analysis!A3129)</f>
        <v>0</v>
      </c>
      <c r="L3129" s="3">
        <f t="shared" si="195"/>
        <v>17.515847968269199</v>
      </c>
      <c r="M3129" s="3">
        <f>COUNTIF(Expirydates!$C$2:$C$233,Analysis!A3129)</f>
        <v>0</v>
      </c>
    </row>
    <row r="3130" spans="1:13">
      <c r="A3130" s="8">
        <v>37518</v>
      </c>
      <c r="B3130" s="3">
        <v>983.45</v>
      </c>
      <c r="C3130" s="3">
        <v>985.25</v>
      </c>
      <c r="D3130" s="3">
        <v>970.8</v>
      </c>
      <c r="E3130" s="3">
        <v>976.05</v>
      </c>
      <c r="F3130" s="3">
        <v>40460954</v>
      </c>
      <c r="G3130" s="3">
        <f t="shared" si="193"/>
        <v>17.515847968269199</v>
      </c>
      <c r="H3130" s="3">
        <f t="shared" si="194"/>
        <v>17.397116946439859</v>
      </c>
      <c r="I3130" s="3">
        <f>COUNTIF(Expirydates!$A$2:$A$233,Analysis!A3130)</f>
        <v>0</v>
      </c>
      <c r="J3130" s="20">
        <f t="shared" si="192"/>
        <v>17.397116946439859</v>
      </c>
      <c r="K3130" s="3">
        <f>COUNTIF(Expirydates!$B$2:$B$233,Analysis!A3130)</f>
        <v>0</v>
      </c>
      <c r="L3130" s="3">
        <f t="shared" si="195"/>
        <v>17.397116946439859</v>
      </c>
      <c r="M3130" s="3">
        <f>COUNTIF(Expirydates!$C$2:$C$233,Analysis!A3130)</f>
        <v>1</v>
      </c>
    </row>
    <row r="3131" spans="1:13">
      <c r="A3131" s="8">
        <v>37517</v>
      </c>
      <c r="B3131" s="3">
        <v>994.15</v>
      </c>
      <c r="C3131" s="3">
        <v>994.15</v>
      </c>
      <c r="D3131" s="3">
        <v>981.6</v>
      </c>
      <c r="E3131" s="3">
        <v>983.6</v>
      </c>
      <c r="F3131" s="3">
        <v>35931214</v>
      </c>
      <c r="G3131" s="3">
        <f t="shared" si="193"/>
        <v>17.397116946439859</v>
      </c>
      <c r="H3131" s="3">
        <f t="shared" si="194"/>
        <v>17.393786190954533</v>
      </c>
      <c r="I3131" s="3">
        <f>COUNTIF(Expirydates!$A$2:$A$233,Analysis!A3131)</f>
        <v>0</v>
      </c>
      <c r="J3131" s="20">
        <f t="shared" si="192"/>
        <v>17.393786190954533</v>
      </c>
      <c r="K3131" s="3">
        <f>COUNTIF(Expirydates!$B$2:$B$233,Analysis!A3131)</f>
        <v>0</v>
      </c>
      <c r="L3131" s="3">
        <f t="shared" si="195"/>
        <v>17.393786190954533</v>
      </c>
      <c r="M3131" s="3">
        <f>COUNTIF(Expirydates!$C$2:$C$233,Analysis!A3131)</f>
        <v>0</v>
      </c>
    </row>
    <row r="3132" spans="1:13">
      <c r="A3132" s="8">
        <v>37516</v>
      </c>
      <c r="B3132" s="3">
        <v>985.75</v>
      </c>
      <c r="C3132" s="3">
        <v>996.8</v>
      </c>
      <c r="D3132" s="3">
        <v>985.75</v>
      </c>
      <c r="E3132" s="3">
        <v>994.9</v>
      </c>
      <c r="F3132" s="3">
        <v>35811735</v>
      </c>
      <c r="G3132" s="3">
        <f t="shared" si="193"/>
        <v>17.393786190954533</v>
      </c>
      <c r="H3132" s="3">
        <f t="shared" si="194"/>
        <v>17.234839105449364</v>
      </c>
      <c r="I3132" s="3">
        <f>COUNTIF(Expirydates!$A$2:$A$233,Analysis!A3132)</f>
        <v>0</v>
      </c>
      <c r="J3132" s="20">
        <f t="shared" si="192"/>
        <v>17.234839105449364</v>
      </c>
      <c r="K3132" s="3">
        <f>COUNTIF(Expirydates!$B$2:$B$233,Analysis!A3132)</f>
        <v>0</v>
      </c>
      <c r="L3132" s="3">
        <f t="shared" si="195"/>
        <v>17.234839105449364</v>
      </c>
      <c r="M3132" s="3">
        <f>COUNTIF(Expirydates!$C$2:$C$233,Analysis!A3132)</f>
        <v>0</v>
      </c>
    </row>
    <row r="3133" spans="1:13">
      <c r="A3133" s="8">
        <v>37515</v>
      </c>
      <c r="B3133" s="3">
        <v>991.75</v>
      </c>
      <c r="C3133" s="3">
        <v>997</v>
      </c>
      <c r="D3133" s="3">
        <v>983.55</v>
      </c>
      <c r="E3133" s="3">
        <v>985.75</v>
      </c>
      <c r="F3133" s="3">
        <v>30548896</v>
      </c>
      <c r="G3133" s="3">
        <f t="shared" si="193"/>
        <v>17.234839105449364</v>
      </c>
      <c r="H3133" s="3">
        <f t="shared" si="194"/>
        <v>17.257536526124959</v>
      </c>
      <c r="I3133" s="3">
        <f>COUNTIF(Expirydates!$A$2:$A$233,Analysis!A3133)</f>
        <v>0</v>
      </c>
      <c r="J3133" s="20">
        <f t="shared" si="192"/>
        <v>17.257536526124959</v>
      </c>
      <c r="K3133" s="3">
        <f>COUNTIF(Expirydates!$B$2:$B$233,Analysis!A3133)</f>
        <v>0</v>
      </c>
      <c r="L3133" s="3">
        <f t="shared" si="195"/>
        <v>17.257536526124959</v>
      </c>
      <c r="M3133" s="3">
        <f>COUNTIF(Expirydates!$C$2:$C$233,Analysis!A3133)</f>
        <v>0</v>
      </c>
    </row>
    <row r="3134" spans="1:13">
      <c r="A3134" s="8">
        <v>37512</v>
      </c>
      <c r="B3134" s="3">
        <v>1001.4</v>
      </c>
      <c r="C3134" s="3">
        <v>1001.4</v>
      </c>
      <c r="D3134" s="3">
        <v>989.85</v>
      </c>
      <c r="E3134" s="3">
        <v>992</v>
      </c>
      <c r="F3134" s="3">
        <v>31250206</v>
      </c>
      <c r="G3134" s="3">
        <f t="shared" si="193"/>
        <v>17.257536526124959</v>
      </c>
      <c r="H3134" s="3">
        <f t="shared" si="194"/>
        <v>17.578080432783743</v>
      </c>
      <c r="I3134" s="3">
        <f>COUNTIF(Expirydates!$A$2:$A$233,Analysis!A3134)</f>
        <v>0</v>
      </c>
      <c r="J3134" s="20">
        <f t="shared" si="192"/>
        <v>17.578080432783743</v>
      </c>
      <c r="K3134" s="3">
        <f>COUNTIF(Expirydates!$B$2:$B$233,Analysis!A3134)</f>
        <v>0</v>
      </c>
      <c r="L3134" s="3">
        <f t="shared" si="195"/>
        <v>17.578080432783743</v>
      </c>
      <c r="M3134" s="3">
        <f>COUNTIF(Expirydates!$C$2:$C$233,Analysis!A3134)</f>
        <v>0</v>
      </c>
    </row>
    <row r="3135" spans="1:13">
      <c r="A3135" s="8">
        <v>37511</v>
      </c>
      <c r="B3135" s="3">
        <v>998.95</v>
      </c>
      <c r="C3135" s="3">
        <v>1005.15</v>
      </c>
      <c r="D3135" s="3">
        <v>998.8</v>
      </c>
      <c r="E3135" s="3">
        <v>1001.65</v>
      </c>
      <c r="F3135" s="3">
        <v>43058940</v>
      </c>
      <c r="G3135" s="3">
        <f t="shared" si="193"/>
        <v>17.578080432783743</v>
      </c>
      <c r="H3135" s="3">
        <f t="shared" si="194"/>
        <v>17.603801180413043</v>
      </c>
      <c r="I3135" s="3">
        <f>COUNTIF(Expirydates!$A$2:$A$233,Analysis!A3135)</f>
        <v>0</v>
      </c>
      <c r="J3135" s="20">
        <f t="shared" si="192"/>
        <v>17.603801180413043</v>
      </c>
      <c r="K3135" s="3">
        <f>COUNTIF(Expirydates!$B$2:$B$233,Analysis!A3135)</f>
        <v>0</v>
      </c>
      <c r="L3135" s="3">
        <f t="shared" si="195"/>
        <v>17.603801180413043</v>
      </c>
      <c r="M3135" s="3">
        <f>COUNTIF(Expirydates!$C$2:$C$233,Analysis!A3135)</f>
        <v>0</v>
      </c>
    </row>
    <row r="3136" spans="1:13">
      <c r="A3136" s="8">
        <v>37510</v>
      </c>
      <c r="B3136" s="3">
        <v>998.6</v>
      </c>
      <c r="C3136" s="3">
        <v>1002.35</v>
      </c>
      <c r="D3136" s="3">
        <v>993.35</v>
      </c>
      <c r="E3136" s="3">
        <v>998.85</v>
      </c>
      <c r="F3136" s="3">
        <v>44180814</v>
      </c>
      <c r="G3136" s="3">
        <f t="shared" si="193"/>
        <v>17.603801180413043</v>
      </c>
      <c r="H3136" s="3">
        <f t="shared" si="194"/>
        <v>17.76415137269796</v>
      </c>
      <c r="I3136" s="3">
        <f>COUNTIF(Expirydates!$A$2:$A$233,Analysis!A3136)</f>
        <v>0</v>
      </c>
      <c r="J3136" s="20">
        <f t="shared" si="192"/>
        <v>17.76415137269796</v>
      </c>
      <c r="K3136" s="3">
        <f>COUNTIF(Expirydates!$B$2:$B$233,Analysis!A3136)</f>
        <v>0</v>
      </c>
      <c r="L3136" s="3">
        <f t="shared" si="195"/>
        <v>17.76415137269796</v>
      </c>
      <c r="M3136" s="3">
        <f>COUNTIF(Expirydates!$C$2:$C$233,Analysis!A3136)</f>
        <v>0</v>
      </c>
    </row>
    <row r="3137" spans="1:13">
      <c r="A3137" s="8">
        <v>37508</v>
      </c>
      <c r="B3137" s="3">
        <v>992.05</v>
      </c>
      <c r="C3137" s="3">
        <v>1005.85</v>
      </c>
      <c r="D3137" s="3">
        <v>985.25</v>
      </c>
      <c r="E3137" s="3">
        <v>998.55</v>
      </c>
      <c r="F3137" s="3">
        <v>51864825</v>
      </c>
      <c r="G3137" s="3">
        <f t="shared" si="193"/>
        <v>17.76415137269796</v>
      </c>
      <c r="H3137" s="3">
        <f t="shared" si="194"/>
        <v>17.622374094190068</v>
      </c>
      <c r="I3137" s="3">
        <f>COUNTIF(Expirydates!$A$2:$A$233,Analysis!A3137)</f>
        <v>0</v>
      </c>
      <c r="J3137" s="20">
        <f t="shared" si="192"/>
        <v>17.622374094190068</v>
      </c>
      <c r="K3137" s="3">
        <f>COUNTIF(Expirydates!$B$2:$B$233,Analysis!A3137)</f>
        <v>0</v>
      </c>
      <c r="L3137" s="3">
        <f t="shared" si="195"/>
        <v>17.622374094190068</v>
      </c>
      <c r="M3137" s="3">
        <f>COUNTIF(Expirydates!$C$2:$C$233,Analysis!A3137)</f>
        <v>0</v>
      </c>
    </row>
    <row r="3138" spans="1:13">
      <c r="A3138" s="8">
        <v>37505</v>
      </c>
      <c r="B3138" s="3">
        <v>1008.45</v>
      </c>
      <c r="C3138" s="3">
        <v>1008.45</v>
      </c>
      <c r="D3138" s="3">
        <v>992.7</v>
      </c>
      <c r="E3138" s="3">
        <v>995.2</v>
      </c>
      <c r="F3138" s="3">
        <v>45009048</v>
      </c>
      <c r="G3138" s="3">
        <f t="shared" si="193"/>
        <v>17.622374094190068</v>
      </c>
      <c r="H3138" s="3">
        <f t="shared" si="194"/>
        <v>17.866188928519357</v>
      </c>
      <c r="I3138" s="3">
        <f>COUNTIF(Expirydates!$A$2:$A$233,Analysis!A3138)</f>
        <v>0</v>
      </c>
      <c r="J3138" s="20">
        <f t="shared" ref="J3138:J3201" si="196">H3138</f>
        <v>17.866188928519357</v>
      </c>
      <c r="K3138" s="3">
        <f>COUNTIF(Expirydates!$B$2:$B$233,Analysis!A3138)</f>
        <v>0</v>
      </c>
      <c r="L3138" s="3">
        <f t="shared" si="195"/>
        <v>17.866188928519357</v>
      </c>
      <c r="M3138" s="3">
        <f>COUNTIF(Expirydates!$C$2:$C$233,Analysis!A3138)</f>
        <v>0</v>
      </c>
    </row>
    <row r="3139" spans="1:13">
      <c r="A3139" s="8">
        <v>37504</v>
      </c>
      <c r="B3139" s="3">
        <v>1006.9</v>
      </c>
      <c r="C3139" s="3">
        <v>1013.45</v>
      </c>
      <c r="D3139" s="3">
        <v>1004.2</v>
      </c>
      <c r="E3139" s="3">
        <v>1008.6</v>
      </c>
      <c r="F3139" s="3">
        <v>57436407</v>
      </c>
      <c r="G3139" s="3">
        <f t="shared" ref="G3138:H3202" si="197">LN(F3139)</f>
        <v>17.866188928519357</v>
      </c>
      <c r="H3139" s="3">
        <f t="shared" ref="H3139:H3202" si="198">LN(F3140)</f>
        <v>17.788789496478188</v>
      </c>
      <c r="I3139" s="3">
        <f>COUNTIF(Expirydates!$A$2:$A$233,Analysis!A3139)</f>
        <v>0</v>
      </c>
      <c r="J3139" s="20">
        <f t="shared" si="196"/>
        <v>17.788789496478188</v>
      </c>
      <c r="K3139" s="3">
        <f>COUNTIF(Expirydates!$B$2:$B$233,Analysis!A3139)</f>
        <v>0</v>
      </c>
      <c r="L3139" s="3">
        <f t="shared" ref="L3139:L3202" si="199">H3139</f>
        <v>17.788789496478188</v>
      </c>
      <c r="M3139" s="3">
        <f>COUNTIF(Expirydates!$C$2:$C$233,Analysis!A3139)</f>
        <v>0</v>
      </c>
    </row>
    <row r="3140" spans="1:13">
      <c r="A3140" s="8">
        <v>37503</v>
      </c>
      <c r="B3140" s="3">
        <v>1000.7</v>
      </c>
      <c r="C3140" s="3">
        <v>1008.8</v>
      </c>
      <c r="D3140" s="3">
        <v>990.85</v>
      </c>
      <c r="E3140" s="3">
        <v>1006.95</v>
      </c>
      <c r="F3140" s="3">
        <v>53158549</v>
      </c>
      <c r="G3140" s="3">
        <f t="shared" si="197"/>
        <v>17.788789496478188</v>
      </c>
      <c r="H3140" s="3">
        <f t="shared" si="198"/>
        <v>17.617937691261446</v>
      </c>
      <c r="I3140" s="3">
        <f>COUNTIF(Expirydates!$A$2:$A$233,Analysis!A3140)</f>
        <v>0</v>
      </c>
      <c r="J3140" s="20">
        <f t="shared" si="196"/>
        <v>17.617937691261446</v>
      </c>
      <c r="K3140" s="3">
        <f>COUNTIF(Expirydates!$B$2:$B$233,Analysis!A3140)</f>
        <v>0</v>
      </c>
      <c r="L3140" s="3">
        <f t="shared" si="199"/>
        <v>17.617937691261446</v>
      </c>
      <c r="M3140" s="3">
        <f>COUNTIF(Expirydates!$C$2:$C$233,Analysis!A3140)</f>
        <v>0</v>
      </c>
    </row>
    <row r="3141" spans="1:13">
      <c r="A3141" s="8">
        <v>37502</v>
      </c>
      <c r="B3141" s="3">
        <v>1013.65</v>
      </c>
      <c r="C3141" s="3">
        <v>1014.8</v>
      </c>
      <c r="D3141" s="3">
        <v>999.4</v>
      </c>
      <c r="E3141" s="3">
        <v>1001.1</v>
      </c>
      <c r="F3141" s="3">
        <v>44809812</v>
      </c>
      <c r="G3141" s="3">
        <f t="shared" si="197"/>
        <v>17.617937691261446</v>
      </c>
      <c r="H3141" s="3">
        <f t="shared" si="198"/>
        <v>17.847867015082265</v>
      </c>
      <c r="I3141" s="3">
        <f>COUNTIF(Expirydates!$A$2:$A$233,Analysis!A3141)</f>
        <v>0</v>
      </c>
      <c r="J3141" s="20">
        <f t="shared" si="196"/>
        <v>17.847867015082265</v>
      </c>
      <c r="K3141" s="3">
        <f>COUNTIF(Expirydates!$B$2:$B$233,Analysis!A3141)</f>
        <v>0</v>
      </c>
      <c r="L3141" s="3">
        <f t="shared" si="199"/>
        <v>17.847867015082265</v>
      </c>
      <c r="M3141" s="3">
        <f>COUNTIF(Expirydates!$C$2:$C$233,Analysis!A3141)</f>
        <v>0</v>
      </c>
    </row>
    <row r="3142" spans="1:13">
      <c r="A3142" s="8">
        <v>37501</v>
      </c>
      <c r="B3142" s="3">
        <v>1010.9</v>
      </c>
      <c r="C3142" s="3">
        <v>1024.6500000000001</v>
      </c>
      <c r="D3142" s="3">
        <v>1010.85</v>
      </c>
      <c r="E3142" s="3">
        <v>1013.5</v>
      </c>
      <c r="F3142" s="3">
        <v>56393644</v>
      </c>
      <c r="G3142" s="3">
        <f t="shared" si="197"/>
        <v>17.847867015082265</v>
      </c>
      <c r="H3142" s="3">
        <f t="shared" si="198"/>
        <v>18.071616380225123</v>
      </c>
      <c r="I3142" s="3">
        <f>COUNTIF(Expirydates!$A$2:$A$233,Analysis!A3142)</f>
        <v>0</v>
      </c>
      <c r="J3142" s="20">
        <f t="shared" si="196"/>
        <v>18.071616380225123</v>
      </c>
      <c r="K3142" s="3">
        <f>COUNTIF(Expirydates!$B$2:$B$233,Analysis!A3142)</f>
        <v>0</v>
      </c>
      <c r="L3142" s="3">
        <f t="shared" si="199"/>
        <v>18.071616380225123</v>
      </c>
      <c r="M3142" s="3">
        <f>COUNTIF(Expirydates!$C$2:$C$233,Analysis!A3142)</f>
        <v>0</v>
      </c>
    </row>
    <row r="3143" spans="1:13">
      <c r="A3143" s="8">
        <v>37498</v>
      </c>
      <c r="B3143" s="3">
        <v>987.65</v>
      </c>
      <c r="C3143" s="3">
        <v>1012.75</v>
      </c>
      <c r="D3143" s="3">
        <v>986.7</v>
      </c>
      <c r="E3143" s="3">
        <v>1010.6</v>
      </c>
      <c r="F3143" s="3">
        <v>70534773</v>
      </c>
      <c r="G3143" s="3">
        <f t="shared" si="197"/>
        <v>18.071616380225123</v>
      </c>
      <c r="H3143" s="3">
        <f t="shared" si="198"/>
        <v>18.13403901016061</v>
      </c>
      <c r="I3143" s="3">
        <f>COUNTIF(Expirydates!$A$2:$A$233,Analysis!A3143)</f>
        <v>0</v>
      </c>
      <c r="J3143" s="20">
        <f t="shared" si="196"/>
        <v>18.13403901016061</v>
      </c>
      <c r="K3143" s="3">
        <f>COUNTIF(Expirydates!$B$2:$B$233,Analysis!A3143)</f>
        <v>1</v>
      </c>
      <c r="L3143" s="3">
        <f t="shared" si="199"/>
        <v>18.13403901016061</v>
      </c>
      <c r="M3143" s="3">
        <f>COUNTIF(Expirydates!$C$2:$C$233,Analysis!A3143)</f>
        <v>0</v>
      </c>
    </row>
    <row r="3144" spans="1:13">
      <c r="A3144" s="8">
        <v>37497</v>
      </c>
      <c r="B3144" s="3">
        <v>985.85</v>
      </c>
      <c r="C3144" s="3">
        <v>989.4</v>
      </c>
      <c r="D3144" s="3">
        <v>981.45</v>
      </c>
      <c r="E3144" s="3">
        <v>987.25</v>
      </c>
      <c r="F3144" s="3">
        <v>75078066</v>
      </c>
      <c r="G3144" s="3">
        <f t="shared" si="197"/>
        <v>18.13403901016061</v>
      </c>
      <c r="H3144" s="3">
        <f t="shared" si="198"/>
        <v>17.604448084598683</v>
      </c>
      <c r="I3144" s="3">
        <f>COUNTIF(Expirydates!$A$2:$A$233,Analysis!A3144)</f>
        <v>1</v>
      </c>
      <c r="J3144" s="20">
        <f t="shared" si="196"/>
        <v>17.604448084598683</v>
      </c>
      <c r="K3144" s="3">
        <f>COUNTIF(Expirydates!$B$2:$B$233,Analysis!A3144)</f>
        <v>0</v>
      </c>
      <c r="L3144" s="3">
        <f t="shared" si="199"/>
        <v>17.604448084598683</v>
      </c>
      <c r="M3144" s="3">
        <f>COUNTIF(Expirydates!$C$2:$C$233,Analysis!A3144)</f>
        <v>0</v>
      </c>
    </row>
    <row r="3145" spans="1:13">
      <c r="A3145" s="8">
        <v>37496</v>
      </c>
      <c r="B3145" s="3">
        <v>987.35</v>
      </c>
      <c r="C3145" s="3">
        <v>988.1</v>
      </c>
      <c r="D3145" s="3">
        <v>981.1</v>
      </c>
      <c r="E3145" s="3">
        <v>985.7</v>
      </c>
      <c r="F3145" s="3">
        <v>44209404</v>
      </c>
      <c r="G3145" s="3">
        <f t="shared" si="197"/>
        <v>17.604448084598683</v>
      </c>
      <c r="H3145" s="3">
        <f t="shared" si="198"/>
        <v>17.813218753050911</v>
      </c>
      <c r="I3145" s="3">
        <f>COUNTIF(Expirydates!$A$2:$A$233,Analysis!A3145)</f>
        <v>0</v>
      </c>
      <c r="J3145" s="20">
        <f t="shared" si="196"/>
        <v>17.813218753050911</v>
      </c>
      <c r="K3145" s="3">
        <f>COUNTIF(Expirydates!$B$2:$B$233,Analysis!A3145)</f>
        <v>0</v>
      </c>
      <c r="L3145" s="3">
        <f t="shared" si="199"/>
        <v>17.813218753050911</v>
      </c>
      <c r="M3145" s="3">
        <f>COUNTIF(Expirydates!$C$2:$C$233,Analysis!A3145)</f>
        <v>0</v>
      </c>
    </row>
    <row r="3146" spans="1:13">
      <c r="A3146" s="8">
        <v>37495</v>
      </c>
      <c r="B3146" s="3">
        <v>998.85</v>
      </c>
      <c r="C3146" s="3">
        <v>1003.3</v>
      </c>
      <c r="D3146" s="3">
        <v>985.7</v>
      </c>
      <c r="E3146" s="3">
        <v>987.7</v>
      </c>
      <c r="F3146" s="3">
        <v>54473165</v>
      </c>
      <c r="G3146" s="3">
        <f t="shared" si="197"/>
        <v>17.813218753050911</v>
      </c>
      <c r="H3146" s="3">
        <f t="shared" si="198"/>
        <v>17.62423347914272</v>
      </c>
      <c r="I3146" s="3">
        <f>COUNTIF(Expirydates!$A$2:$A$233,Analysis!A3146)</f>
        <v>0</v>
      </c>
      <c r="J3146" s="20">
        <f t="shared" si="196"/>
        <v>17.62423347914272</v>
      </c>
      <c r="K3146" s="3">
        <f>COUNTIF(Expirydates!$B$2:$B$233,Analysis!A3146)</f>
        <v>0</v>
      </c>
      <c r="L3146" s="3">
        <f t="shared" si="199"/>
        <v>17.62423347914272</v>
      </c>
      <c r="M3146" s="3">
        <f>COUNTIF(Expirydates!$C$2:$C$233,Analysis!A3146)</f>
        <v>0</v>
      </c>
    </row>
    <row r="3147" spans="1:13">
      <c r="A3147" s="8">
        <v>37494</v>
      </c>
      <c r="B3147" s="3">
        <v>992.4</v>
      </c>
      <c r="C3147" s="3">
        <v>1001.45</v>
      </c>
      <c r="D3147" s="3">
        <v>986.15</v>
      </c>
      <c r="E3147" s="3">
        <v>998.85</v>
      </c>
      <c r="F3147" s="3">
        <v>45092815</v>
      </c>
      <c r="G3147" s="3">
        <f t="shared" si="197"/>
        <v>17.62423347914272</v>
      </c>
      <c r="H3147" s="3">
        <f t="shared" si="198"/>
        <v>17.502222965728457</v>
      </c>
      <c r="I3147" s="3">
        <f>COUNTIF(Expirydates!$A$2:$A$233,Analysis!A3147)</f>
        <v>0</v>
      </c>
      <c r="J3147" s="20">
        <f t="shared" si="196"/>
        <v>17.502222965728457</v>
      </c>
      <c r="K3147" s="3">
        <f>COUNTIF(Expirydates!$B$2:$B$233,Analysis!A3147)</f>
        <v>0</v>
      </c>
      <c r="L3147" s="3">
        <f t="shared" si="199"/>
        <v>17.502222965728457</v>
      </c>
      <c r="M3147" s="3">
        <f>COUNTIF(Expirydates!$C$2:$C$233,Analysis!A3147)</f>
        <v>0</v>
      </c>
    </row>
    <row r="3148" spans="1:13">
      <c r="A3148" s="8">
        <v>37491</v>
      </c>
      <c r="B3148" s="3">
        <v>985.75</v>
      </c>
      <c r="C3148" s="3">
        <v>996.4</v>
      </c>
      <c r="D3148" s="3">
        <v>984.7</v>
      </c>
      <c r="E3148" s="3">
        <v>995.2</v>
      </c>
      <c r="F3148" s="3">
        <v>39913412</v>
      </c>
      <c r="G3148" s="3">
        <f t="shared" si="197"/>
        <v>17.502222965728457</v>
      </c>
      <c r="H3148" s="3">
        <f t="shared" si="198"/>
        <v>17.520607716307566</v>
      </c>
      <c r="I3148" s="3">
        <f>COUNTIF(Expirydates!$A$2:$A$233,Analysis!A3148)</f>
        <v>0</v>
      </c>
      <c r="J3148" s="20">
        <f t="shared" si="196"/>
        <v>17.520607716307566</v>
      </c>
      <c r="K3148" s="3">
        <f>COUNTIF(Expirydates!$B$2:$B$233,Analysis!A3148)</f>
        <v>0</v>
      </c>
      <c r="L3148" s="3">
        <f t="shared" si="199"/>
        <v>17.520607716307566</v>
      </c>
      <c r="M3148" s="3">
        <f>COUNTIF(Expirydates!$C$2:$C$233,Analysis!A3148)</f>
        <v>0</v>
      </c>
    </row>
    <row r="3149" spans="1:13">
      <c r="A3149" s="8">
        <v>37490</v>
      </c>
      <c r="B3149" s="3">
        <v>988.55</v>
      </c>
      <c r="C3149" s="3">
        <v>995.3</v>
      </c>
      <c r="D3149" s="3">
        <v>983.45</v>
      </c>
      <c r="E3149" s="3">
        <v>985.7</v>
      </c>
      <c r="F3149" s="3">
        <v>40653997</v>
      </c>
      <c r="G3149" s="3">
        <f t="shared" si="197"/>
        <v>17.520607716307566</v>
      </c>
      <c r="H3149" s="3">
        <f t="shared" si="198"/>
        <v>17.824867004114186</v>
      </c>
      <c r="I3149" s="3">
        <f>COUNTIF(Expirydates!$A$2:$A$233,Analysis!A3149)</f>
        <v>0</v>
      </c>
      <c r="J3149" s="20">
        <f t="shared" si="196"/>
        <v>17.824867004114186</v>
      </c>
      <c r="K3149" s="3">
        <f>COUNTIF(Expirydates!$B$2:$B$233,Analysis!A3149)</f>
        <v>0</v>
      </c>
      <c r="L3149" s="3">
        <f t="shared" si="199"/>
        <v>17.824867004114186</v>
      </c>
      <c r="M3149" s="3">
        <f>COUNTIF(Expirydates!$C$2:$C$233,Analysis!A3149)</f>
        <v>1</v>
      </c>
    </row>
    <row r="3150" spans="1:13">
      <c r="A3150" s="8">
        <v>37489</v>
      </c>
      <c r="B3150" s="3">
        <v>988.6</v>
      </c>
      <c r="C3150" s="3">
        <v>994.25</v>
      </c>
      <c r="D3150" s="3">
        <v>984.35</v>
      </c>
      <c r="E3150" s="3">
        <v>988.45</v>
      </c>
      <c r="F3150" s="3">
        <v>55111392</v>
      </c>
      <c r="G3150" s="3">
        <f t="shared" si="197"/>
        <v>17.824867004114186</v>
      </c>
      <c r="H3150" s="3">
        <f t="shared" si="198"/>
        <v>17.541304510268596</v>
      </c>
      <c r="I3150" s="3">
        <f>COUNTIF(Expirydates!$A$2:$A$233,Analysis!A3150)</f>
        <v>0</v>
      </c>
      <c r="J3150" s="20">
        <f t="shared" si="196"/>
        <v>17.541304510268596</v>
      </c>
      <c r="K3150" s="3">
        <f>COUNTIF(Expirydates!$B$2:$B$233,Analysis!A3150)</f>
        <v>0</v>
      </c>
      <c r="L3150" s="3">
        <f t="shared" si="199"/>
        <v>17.541304510268596</v>
      </c>
      <c r="M3150" s="3">
        <f>COUNTIF(Expirydates!$C$2:$C$233,Analysis!A3150)</f>
        <v>0</v>
      </c>
    </row>
    <row r="3151" spans="1:13">
      <c r="A3151" s="8">
        <v>37488</v>
      </c>
      <c r="B3151" s="3">
        <v>979.75</v>
      </c>
      <c r="C3151" s="3">
        <v>990.85</v>
      </c>
      <c r="D3151" s="3">
        <v>979.05</v>
      </c>
      <c r="E3151" s="3">
        <v>988.55</v>
      </c>
      <c r="F3151" s="3">
        <v>41504172</v>
      </c>
      <c r="G3151" s="3">
        <f t="shared" si="197"/>
        <v>17.541304510268596</v>
      </c>
      <c r="H3151" s="3">
        <f t="shared" si="198"/>
        <v>17.20679355412722</v>
      </c>
      <c r="I3151" s="3">
        <f>COUNTIF(Expirydates!$A$2:$A$233,Analysis!A3151)</f>
        <v>0</v>
      </c>
      <c r="J3151" s="20">
        <f t="shared" si="196"/>
        <v>17.20679355412722</v>
      </c>
      <c r="K3151" s="3">
        <f>COUNTIF(Expirydates!$B$2:$B$233,Analysis!A3151)</f>
        <v>0</v>
      </c>
      <c r="L3151" s="3">
        <f t="shared" si="199"/>
        <v>17.20679355412722</v>
      </c>
      <c r="M3151" s="3">
        <f>COUNTIF(Expirydates!$C$2:$C$233,Analysis!A3151)</f>
        <v>0</v>
      </c>
    </row>
    <row r="3152" spans="1:13">
      <c r="A3152" s="8">
        <v>37487</v>
      </c>
      <c r="B3152" s="3">
        <v>979.4</v>
      </c>
      <c r="C3152" s="3">
        <v>983.55</v>
      </c>
      <c r="D3152" s="3">
        <v>978.2</v>
      </c>
      <c r="E3152" s="3">
        <v>979.85</v>
      </c>
      <c r="F3152" s="3">
        <v>29704038</v>
      </c>
      <c r="G3152" s="3">
        <f t="shared" si="197"/>
        <v>17.20679355412722</v>
      </c>
      <c r="H3152" s="3">
        <f t="shared" si="198"/>
        <v>17.338642552953434</v>
      </c>
      <c r="I3152" s="3">
        <f>COUNTIF(Expirydates!$A$2:$A$233,Analysis!A3152)</f>
        <v>0</v>
      </c>
      <c r="J3152" s="20">
        <f t="shared" si="196"/>
        <v>17.338642552953434</v>
      </c>
      <c r="K3152" s="3">
        <f>COUNTIF(Expirydates!$B$2:$B$233,Analysis!A3152)</f>
        <v>0</v>
      </c>
      <c r="L3152" s="3">
        <f t="shared" si="199"/>
        <v>17.338642552953434</v>
      </c>
      <c r="M3152" s="3">
        <f>COUNTIF(Expirydates!$C$2:$C$233,Analysis!A3152)</f>
        <v>0</v>
      </c>
    </row>
    <row r="3153" spans="1:13">
      <c r="A3153" s="8">
        <v>37484</v>
      </c>
      <c r="B3153" s="3">
        <v>970.75</v>
      </c>
      <c r="C3153" s="3">
        <v>981.2</v>
      </c>
      <c r="D3153" s="3">
        <v>968.35</v>
      </c>
      <c r="E3153" s="3">
        <v>979.25</v>
      </c>
      <c r="F3153" s="3">
        <v>33890407</v>
      </c>
      <c r="G3153" s="3">
        <f t="shared" si="197"/>
        <v>17.338642552953434</v>
      </c>
      <c r="H3153" s="3">
        <f t="shared" si="198"/>
        <v>17.524052605060238</v>
      </c>
      <c r="I3153" s="3">
        <f>COUNTIF(Expirydates!$A$2:$A$233,Analysis!A3153)</f>
        <v>0</v>
      </c>
      <c r="J3153" s="20">
        <f t="shared" si="196"/>
        <v>17.524052605060238</v>
      </c>
      <c r="K3153" s="3">
        <f>COUNTIF(Expirydates!$B$2:$B$233,Analysis!A3153)</f>
        <v>0</v>
      </c>
      <c r="L3153" s="3">
        <f t="shared" si="199"/>
        <v>17.524052605060238</v>
      </c>
      <c r="M3153" s="3">
        <f>COUNTIF(Expirydates!$C$2:$C$233,Analysis!A3153)</f>
        <v>0</v>
      </c>
    </row>
    <row r="3154" spans="1:13">
      <c r="A3154" s="8">
        <v>37482</v>
      </c>
      <c r="B3154" s="3">
        <v>976.05</v>
      </c>
      <c r="C3154" s="3">
        <v>976.25</v>
      </c>
      <c r="D3154" s="3">
        <v>967.25</v>
      </c>
      <c r="E3154" s="3">
        <v>969.65</v>
      </c>
      <c r="F3154" s="3">
        <v>40794287</v>
      </c>
      <c r="G3154" s="3">
        <f t="shared" si="197"/>
        <v>17.524052605060238</v>
      </c>
      <c r="H3154" s="3">
        <f t="shared" si="198"/>
        <v>17.102305109632521</v>
      </c>
      <c r="I3154" s="3">
        <f>COUNTIF(Expirydates!$A$2:$A$233,Analysis!A3154)</f>
        <v>0</v>
      </c>
      <c r="J3154" s="20">
        <f t="shared" si="196"/>
        <v>17.102305109632521</v>
      </c>
      <c r="K3154" s="3">
        <f>COUNTIF(Expirydates!$B$2:$B$233,Analysis!A3154)</f>
        <v>0</v>
      </c>
      <c r="L3154" s="3">
        <f t="shared" si="199"/>
        <v>17.102305109632521</v>
      </c>
      <c r="M3154" s="3">
        <f>COUNTIF(Expirydates!$C$2:$C$233,Analysis!A3154)</f>
        <v>0</v>
      </c>
    </row>
    <row r="3155" spans="1:13">
      <c r="A3155" s="8">
        <v>37481</v>
      </c>
      <c r="B3155" s="3">
        <v>970.4</v>
      </c>
      <c r="C3155" s="3">
        <v>977.2</v>
      </c>
      <c r="D3155" s="3">
        <v>969.9</v>
      </c>
      <c r="E3155" s="3">
        <v>976.05</v>
      </c>
      <c r="F3155" s="3">
        <v>26756958</v>
      </c>
      <c r="G3155" s="3">
        <f t="shared" si="197"/>
        <v>17.102305109632521</v>
      </c>
      <c r="H3155" s="3">
        <f t="shared" si="198"/>
        <v>17.475908101031145</v>
      </c>
      <c r="I3155" s="3">
        <f>COUNTIF(Expirydates!$A$2:$A$233,Analysis!A3155)</f>
        <v>0</v>
      </c>
      <c r="J3155" s="20">
        <f t="shared" si="196"/>
        <v>17.475908101031145</v>
      </c>
      <c r="K3155" s="3">
        <f>COUNTIF(Expirydates!$B$2:$B$233,Analysis!A3155)</f>
        <v>0</v>
      </c>
      <c r="L3155" s="3">
        <f t="shared" si="199"/>
        <v>17.475908101031145</v>
      </c>
      <c r="M3155" s="3">
        <f>COUNTIF(Expirydates!$C$2:$C$233,Analysis!A3155)</f>
        <v>0</v>
      </c>
    </row>
    <row r="3156" spans="1:13">
      <c r="A3156" s="8">
        <v>37480</v>
      </c>
      <c r="B3156" s="3">
        <v>961.15</v>
      </c>
      <c r="C3156" s="3">
        <v>971.55</v>
      </c>
      <c r="D3156" s="3">
        <v>961.15</v>
      </c>
      <c r="E3156" s="3">
        <v>969.85</v>
      </c>
      <c r="F3156" s="3">
        <v>38876795</v>
      </c>
      <c r="G3156" s="3">
        <f t="shared" si="197"/>
        <v>17.475908101031145</v>
      </c>
      <c r="H3156" s="3">
        <f t="shared" si="198"/>
        <v>17.792182378447393</v>
      </c>
      <c r="I3156" s="3">
        <f>COUNTIF(Expirydates!$A$2:$A$233,Analysis!A3156)</f>
        <v>0</v>
      </c>
      <c r="J3156" s="20">
        <f t="shared" si="196"/>
        <v>17.792182378447393</v>
      </c>
      <c r="K3156" s="3">
        <f>COUNTIF(Expirydates!$B$2:$B$233,Analysis!A3156)</f>
        <v>0</v>
      </c>
      <c r="L3156" s="3">
        <f t="shared" si="199"/>
        <v>17.792182378447393</v>
      </c>
      <c r="M3156" s="3">
        <f>COUNTIF(Expirydates!$C$2:$C$233,Analysis!A3156)</f>
        <v>0</v>
      </c>
    </row>
    <row r="3157" spans="1:13">
      <c r="A3157" s="8">
        <v>37477</v>
      </c>
      <c r="B3157" s="3">
        <v>953.8</v>
      </c>
      <c r="C3157" s="3">
        <v>963.85</v>
      </c>
      <c r="D3157" s="3">
        <v>948</v>
      </c>
      <c r="E3157" s="3">
        <v>961.95</v>
      </c>
      <c r="F3157" s="3">
        <v>53339216</v>
      </c>
      <c r="G3157" s="3">
        <f t="shared" si="197"/>
        <v>17.792182378447393</v>
      </c>
      <c r="H3157" s="3">
        <f t="shared" si="198"/>
        <v>17.568107915351025</v>
      </c>
      <c r="I3157" s="3">
        <f>COUNTIF(Expirydates!$A$2:$A$233,Analysis!A3157)</f>
        <v>0</v>
      </c>
      <c r="J3157" s="20">
        <f t="shared" si="196"/>
        <v>17.568107915351025</v>
      </c>
      <c r="K3157" s="3">
        <f>COUNTIF(Expirydates!$B$2:$B$233,Analysis!A3157)</f>
        <v>0</v>
      </c>
      <c r="L3157" s="3">
        <f t="shared" si="199"/>
        <v>17.568107915351025</v>
      </c>
      <c r="M3157" s="3">
        <f>COUNTIF(Expirydates!$C$2:$C$233,Analysis!A3157)</f>
        <v>0</v>
      </c>
    </row>
    <row r="3158" spans="1:13">
      <c r="A3158" s="8">
        <v>37476</v>
      </c>
      <c r="B3158" s="3">
        <v>969.15</v>
      </c>
      <c r="C3158" s="3">
        <v>971.75</v>
      </c>
      <c r="D3158" s="3">
        <v>951.2</v>
      </c>
      <c r="E3158" s="3">
        <v>953.55</v>
      </c>
      <c r="F3158" s="3">
        <v>42631668</v>
      </c>
      <c r="G3158" s="3">
        <f t="shared" si="197"/>
        <v>17.568107915351025</v>
      </c>
      <c r="H3158" s="3">
        <f t="shared" si="198"/>
        <v>17.602336123850293</v>
      </c>
      <c r="I3158" s="3">
        <f>COUNTIF(Expirydates!$A$2:$A$233,Analysis!A3158)</f>
        <v>0</v>
      </c>
      <c r="J3158" s="20">
        <f t="shared" si="196"/>
        <v>17.602336123850293</v>
      </c>
      <c r="K3158" s="3">
        <f>COUNTIF(Expirydates!$B$2:$B$233,Analysis!A3158)</f>
        <v>0</v>
      </c>
      <c r="L3158" s="3">
        <f t="shared" si="199"/>
        <v>17.602336123850293</v>
      </c>
      <c r="M3158" s="3">
        <f>COUNTIF(Expirydates!$C$2:$C$233,Analysis!A3158)</f>
        <v>0</v>
      </c>
    </row>
    <row r="3159" spans="1:13">
      <c r="A3159" s="8">
        <v>37475</v>
      </c>
      <c r="B3159" s="3">
        <v>967.7</v>
      </c>
      <c r="C3159" s="3">
        <v>978.6</v>
      </c>
      <c r="D3159" s="3">
        <v>966.55</v>
      </c>
      <c r="E3159" s="3">
        <v>969.1</v>
      </c>
      <c r="F3159" s="3">
        <v>44116134</v>
      </c>
      <c r="G3159" s="3">
        <f t="shared" si="197"/>
        <v>17.602336123850293</v>
      </c>
      <c r="H3159" s="3">
        <f t="shared" si="198"/>
        <v>17.520362076834395</v>
      </c>
      <c r="I3159" s="3">
        <f>COUNTIF(Expirydates!$A$2:$A$233,Analysis!A3159)</f>
        <v>0</v>
      </c>
      <c r="J3159" s="20">
        <f t="shared" si="196"/>
        <v>17.520362076834395</v>
      </c>
      <c r="K3159" s="3">
        <f>COUNTIF(Expirydates!$B$2:$B$233,Analysis!A3159)</f>
        <v>0</v>
      </c>
      <c r="L3159" s="3">
        <f t="shared" si="199"/>
        <v>17.520362076834395</v>
      </c>
      <c r="M3159" s="3">
        <f>COUNTIF(Expirydates!$C$2:$C$233,Analysis!A3159)</f>
        <v>0</v>
      </c>
    </row>
    <row r="3160" spans="1:13">
      <c r="A3160" s="8">
        <v>37474</v>
      </c>
      <c r="B3160" s="3">
        <v>963.3</v>
      </c>
      <c r="C3160" s="3">
        <v>969.55</v>
      </c>
      <c r="D3160" s="3">
        <v>955.4</v>
      </c>
      <c r="E3160" s="3">
        <v>966.65</v>
      </c>
      <c r="F3160" s="3">
        <v>40644012</v>
      </c>
      <c r="G3160" s="3">
        <f t="shared" si="197"/>
        <v>17.520362076834395</v>
      </c>
      <c r="H3160" s="3">
        <f t="shared" si="198"/>
        <v>17.560656326727088</v>
      </c>
      <c r="I3160" s="3">
        <f>COUNTIF(Expirydates!$A$2:$A$233,Analysis!A3160)</f>
        <v>0</v>
      </c>
      <c r="J3160" s="20">
        <f t="shared" si="196"/>
        <v>17.560656326727088</v>
      </c>
      <c r="K3160" s="3">
        <f>COUNTIF(Expirydates!$B$2:$B$233,Analysis!A3160)</f>
        <v>0</v>
      </c>
      <c r="L3160" s="3">
        <f t="shared" si="199"/>
        <v>17.560656326727088</v>
      </c>
      <c r="M3160" s="3">
        <f>COUNTIF(Expirydates!$C$2:$C$233,Analysis!A3160)</f>
        <v>0</v>
      </c>
    </row>
    <row r="3161" spans="1:13">
      <c r="A3161" s="8">
        <v>37473</v>
      </c>
      <c r="B3161" s="3">
        <v>954.9</v>
      </c>
      <c r="C3161" s="3">
        <v>966.5</v>
      </c>
      <c r="D3161" s="3">
        <v>953.9</v>
      </c>
      <c r="E3161" s="3">
        <v>963.25</v>
      </c>
      <c r="F3161" s="3">
        <v>42315175</v>
      </c>
      <c r="G3161" s="3">
        <f t="shared" si="197"/>
        <v>17.560656326727088</v>
      </c>
      <c r="H3161" s="3">
        <f t="shared" si="198"/>
        <v>17.562649839972281</v>
      </c>
      <c r="I3161" s="3">
        <f>COUNTIF(Expirydates!$A$2:$A$233,Analysis!A3161)</f>
        <v>0</v>
      </c>
      <c r="J3161" s="20">
        <f t="shared" si="196"/>
        <v>17.562649839972281</v>
      </c>
      <c r="K3161" s="3">
        <f>COUNTIF(Expirydates!$B$2:$B$233,Analysis!A3161)</f>
        <v>0</v>
      </c>
      <c r="L3161" s="3">
        <f t="shared" si="199"/>
        <v>17.562649839972281</v>
      </c>
      <c r="M3161" s="3">
        <f>COUNTIF(Expirydates!$C$2:$C$233,Analysis!A3161)</f>
        <v>0</v>
      </c>
    </row>
    <row r="3162" spans="1:13">
      <c r="A3162" s="8">
        <v>37470</v>
      </c>
      <c r="B3162" s="3">
        <v>957.55</v>
      </c>
      <c r="C3162" s="3">
        <v>957.55</v>
      </c>
      <c r="D3162" s="3">
        <v>935.55</v>
      </c>
      <c r="E3162" s="3">
        <v>954.75</v>
      </c>
      <c r="F3162" s="3">
        <v>42399615</v>
      </c>
      <c r="G3162" s="3">
        <f t="shared" si="197"/>
        <v>17.562649839972281</v>
      </c>
      <c r="H3162" s="3">
        <f t="shared" si="198"/>
        <v>17.584746255209751</v>
      </c>
      <c r="I3162" s="3">
        <f>COUNTIF(Expirydates!$A$2:$A$233,Analysis!A3162)</f>
        <v>0</v>
      </c>
      <c r="J3162" s="20">
        <f t="shared" si="196"/>
        <v>17.584746255209751</v>
      </c>
      <c r="K3162" s="3">
        <f>COUNTIF(Expirydates!$B$2:$B$233,Analysis!A3162)</f>
        <v>0</v>
      </c>
      <c r="L3162" s="3">
        <f t="shared" si="199"/>
        <v>17.584746255209751</v>
      </c>
      <c r="M3162" s="3">
        <f>COUNTIF(Expirydates!$C$2:$C$233,Analysis!A3162)</f>
        <v>0</v>
      </c>
    </row>
    <row r="3163" spans="1:13">
      <c r="A3163" s="8">
        <v>37469</v>
      </c>
      <c r="B3163" s="3">
        <v>959.2</v>
      </c>
      <c r="C3163" s="3">
        <v>972.05</v>
      </c>
      <c r="D3163" s="3">
        <v>954.15</v>
      </c>
      <c r="E3163" s="3">
        <v>957.7</v>
      </c>
      <c r="F3163" s="3">
        <v>43346922</v>
      </c>
      <c r="G3163" s="3">
        <f t="shared" si="197"/>
        <v>17.584746255209751</v>
      </c>
      <c r="H3163" s="3">
        <f t="shared" si="198"/>
        <v>17.885063823143518</v>
      </c>
      <c r="I3163" s="3">
        <f>COUNTIF(Expirydates!$A$2:$A$233,Analysis!A3163)</f>
        <v>0</v>
      </c>
      <c r="J3163" s="20">
        <f t="shared" si="196"/>
        <v>17.885063823143518</v>
      </c>
      <c r="K3163" s="3">
        <f>COUNTIF(Expirydates!$B$2:$B$233,Analysis!A3163)</f>
        <v>0</v>
      </c>
      <c r="L3163" s="3">
        <f t="shared" si="199"/>
        <v>17.885063823143518</v>
      </c>
      <c r="M3163" s="3">
        <f>COUNTIF(Expirydates!$C$2:$C$233,Analysis!A3163)</f>
        <v>0</v>
      </c>
    </row>
    <row r="3164" spans="1:13">
      <c r="A3164" s="8">
        <v>37468</v>
      </c>
      <c r="B3164" s="3">
        <v>960.3</v>
      </c>
      <c r="C3164" s="3">
        <v>964.1</v>
      </c>
      <c r="D3164" s="3">
        <v>943.6</v>
      </c>
      <c r="E3164" s="3">
        <v>958.9</v>
      </c>
      <c r="F3164" s="3">
        <v>58530809</v>
      </c>
      <c r="G3164" s="3">
        <f t="shared" si="197"/>
        <v>17.885063823143518</v>
      </c>
      <c r="H3164" s="3">
        <f t="shared" si="198"/>
        <v>17.822590947610269</v>
      </c>
      <c r="I3164" s="3">
        <f>COUNTIF(Expirydates!$A$2:$A$233,Analysis!A3164)</f>
        <v>0</v>
      </c>
      <c r="J3164" s="20">
        <f t="shared" si="196"/>
        <v>17.822590947610269</v>
      </c>
      <c r="K3164" s="3">
        <f>COUNTIF(Expirydates!$B$2:$B$233,Analysis!A3164)</f>
        <v>0</v>
      </c>
      <c r="L3164" s="3">
        <f t="shared" si="199"/>
        <v>17.822590947610269</v>
      </c>
      <c r="M3164" s="3">
        <f>COUNTIF(Expirydates!$C$2:$C$233,Analysis!A3164)</f>
        <v>0</v>
      </c>
    </row>
    <row r="3165" spans="1:13">
      <c r="A3165" s="8">
        <v>37467</v>
      </c>
      <c r="B3165" s="3">
        <v>973</v>
      </c>
      <c r="C3165" s="3">
        <v>987.5</v>
      </c>
      <c r="D3165" s="3">
        <v>956.8</v>
      </c>
      <c r="E3165" s="3">
        <v>960.65</v>
      </c>
      <c r="F3165" s="3">
        <v>54986098</v>
      </c>
      <c r="G3165" s="3">
        <f t="shared" si="197"/>
        <v>17.822590947610269</v>
      </c>
      <c r="H3165" s="3">
        <f t="shared" si="198"/>
        <v>17.826591674555619</v>
      </c>
      <c r="I3165" s="3">
        <f>COUNTIF(Expirydates!$A$2:$A$233,Analysis!A3165)</f>
        <v>0</v>
      </c>
      <c r="J3165" s="20">
        <f t="shared" si="196"/>
        <v>17.826591674555619</v>
      </c>
      <c r="K3165" s="3">
        <f>COUNTIF(Expirydates!$B$2:$B$233,Analysis!A3165)</f>
        <v>0</v>
      </c>
      <c r="L3165" s="3">
        <f t="shared" si="199"/>
        <v>17.826591674555619</v>
      </c>
      <c r="M3165" s="3">
        <f>COUNTIF(Expirydates!$C$2:$C$233,Analysis!A3165)</f>
        <v>0</v>
      </c>
    </row>
    <row r="3166" spans="1:13">
      <c r="A3166" s="8">
        <v>37466</v>
      </c>
      <c r="B3166" s="3">
        <v>973</v>
      </c>
      <c r="C3166" s="3">
        <v>977.95</v>
      </c>
      <c r="D3166" s="3">
        <v>953.15</v>
      </c>
      <c r="E3166" s="3">
        <v>971.65</v>
      </c>
      <c r="F3166" s="3">
        <v>55206523</v>
      </c>
      <c r="G3166" s="3">
        <f t="shared" si="197"/>
        <v>17.826591674555619</v>
      </c>
      <c r="H3166" s="3">
        <f t="shared" si="198"/>
        <v>17.902865314982584</v>
      </c>
      <c r="I3166" s="3">
        <f>COUNTIF(Expirydates!$A$2:$A$233,Analysis!A3166)</f>
        <v>0</v>
      </c>
      <c r="J3166" s="20">
        <f t="shared" si="196"/>
        <v>17.902865314982584</v>
      </c>
      <c r="K3166" s="3">
        <f>COUNTIF(Expirydates!$B$2:$B$233,Analysis!A3166)</f>
        <v>0</v>
      </c>
      <c r="L3166" s="3">
        <f t="shared" si="199"/>
        <v>17.902865314982584</v>
      </c>
      <c r="M3166" s="3">
        <f>COUNTIF(Expirydates!$C$2:$C$233,Analysis!A3166)</f>
        <v>0</v>
      </c>
    </row>
    <row r="3167" spans="1:13">
      <c r="A3167" s="8">
        <v>37463</v>
      </c>
      <c r="B3167" s="3">
        <v>1001.05</v>
      </c>
      <c r="C3167" s="3">
        <v>1001.05</v>
      </c>
      <c r="D3167" s="3">
        <v>972.55</v>
      </c>
      <c r="E3167" s="3">
        <v>973.5</v>
      </c>
      <c r="F3167" s="3">
        <v>59582074</v>
      </c>
      <c r="G3167" s="3">
        <f t="shared" si="197"/>
        <v>17.902865314982584</v>
      </c>
      <c r="H3167" s="3">
        <f t="shared" si="198"/>
        <v>18.1676571215453</v>
      </c>
      <c r="I3167" s="3">
        <f>COUNTIF(Expirydates!$A$2:$A$233,Analysis!A3167)</f>
        <v>0</v>
      </c>
      <c r="J3167" s="20">
        <f t="shared" si="196"/>
        <v>18.1676571215453</v>
      </c>
      <c r="K3167" s="3">
        <f>COUNTIF(Expirydates!$B$2:$B$233,Analysis!A3167)</f>
        <v>1</v>
      </c>
      <c r="L3167" s="3">
        <f t="shared" si="199"/>
        <v>18.1676571215453</v>
      </c>
      <c r="M3167" s="3">
        <f>COUNTIF(Expirydates!$C$2:$C$233,Analysis!A3167)</f>
        <v>0</v>
      </c>
    </row>
    <row r="3168" spans="1:13">
      <c r="A3168" s="8">
        <v>37462</v>
      </c>
      <c r="B3168" s="3">
        <v>1004.2</v>
      </c>
      <c r="C3168" s="3">
        <v>1021.3</v>
      </c>
      <c r="D3168" s="3">
        <v>997.85</v>
      </c>
      <c r="E3168" s="3">
        <v>1001.55</v>
      </c>
      <c r="F3168" s="3">
        <v>77644954</v>
      </c>
      <c r="G3168" s="3">
        <f t="shared" si="197"/>
        <v>18.1676571215453</v>
      </c>
      <c r="H3168" s="3">
        <f t="shared" si="198"/>
        <v>17.580509286991504</v>
      </c>
      <c r="I3168" s="3">
        <f>COUNTIF(Expirydates!$A$2:$A$233,Analysis!A3168)</f>
        <v>1</v>
      </c>
      <c r="J3168" s="20">
        <f t="shared" si="196"/>
        <v>17.580509286991504</v>
      </c>
      <c r="K3168" s="3">
        <f>COUNTIF(Expirydates!$B$2:$B$233,Analysis!A3168)</f>
        <v>0</v>
      </c>
      <c r="L3168" s="3">
        <f t="shared" si="199"/>
        <v>17.580509286991504</v>
      </c>
      <c r="M3168" s="3">
        <f>COUNTIF(Expirydates!$C$2:$C$233,Analysis!A3168)</f>
        <v>0</v>
      </c>
    </row>
    <row r="3169" spans="1:13">
      <c r="A3169" s="8">
        <v>37461</v>
      </c>
      <c r="B3169" s="3">
        <v>1021.8</v>
      </c>
      <c r="C3169" s="3">
        <v>1022.2</v>
      </c>
      <c r="D3169" s="3">
        <v>1001.9</v>
      </c>
      <c r="E3169" s="3">
        <v>1004.05</v>
      </c>
      <c r="F3169" s="3">
        <v>43163651</v>
      </c>
      <c r="G3169" s="3">
        <f t="shared" si="197"/>
        <v>17.580509286991504</v>
      </c>
      <c r="H3169" s="3">
        <f t="shared" si="198"/>
        <v>17.687690943295099</v>
      </c>
      <c r="I3169" s="3">
        <f>COUNTIF(Expirydates!$A$2:$A$233,Analysis!A3169)</f>
        <v>0</v>
      </c>
      <c r="J3169" s="20">
        <f t="shared" si="196"/>
        <v>17.687690943295099</v>
      </c>
      <c r="K3169" s="3">
        <f>COUNTIF(Expirydates!$B$2:$B$233,Analysis!A3169)</f>
        <v>0</v>
      </c>
      <c r="L3169" s="3">
        <f t="shared" si="199"/>
        <v>17.687690943295099</v>
      </c>
      <c r="M3169" s="3">
        <f>COUNTIF(Expirydates!$C$2:$C$233,Analysis!A3169)</f>
        <v>0</v>
      </c>
    </row>
    <row r="3170" spans="1:13">
      <c r="A3170" s="8">
        <v>37460</v>
      </c>
      <c r="B3170" s="3">
        <v>1012.05</v>
      </c>
      <c r="C3170" s="3">
        <v>1023.65</v>
      </c>
      <c r="D3170" s="3">
        <v>1005.75</v>
      </c>
      <c r="E3170" s="3">
        <v>1021.9</v>
      </c>
      <c r="F3170" s="3">
        <v>48047033</v>
      </c>
      <c r="G3170" s="3">
        <f t="shared" si="197"/>
        <v>17.687690943295099</v>
      </c>
      <c r="H3170" s="3">
        <f t="shared" si="198"/>
        <v>17.455665573248822</v>
      </c>
      <c r="I3170" s="3">
        <f>COUNTIF(Expirydates!$A$2:$A$233,Analysis!A3170)</f>
        <v>0</v>
      </c>
      <c r="J3170" s="20">
        <f t="shared" si="196"/>
        <v>17.455665573248822</v>
      </c>
      <c r="K3170" s="3">
        <f>COUNTIF(Expirydates!$B$2:$B$233,Analysis!A3170)</f>
        <v>0</v>
      </c>
      <c r="L3170" s="3">
        <f t="shared" si="199"/>
        <v>17.455665573248822</v>
      </c>
      <c r="M3170" s="3">
        <f>COUNTIF(Expirydates!$C$2:$C$233,Analysis!A3170)</f>
        <v>0</v>
      </c>
    </row>
    <row r="3171" spans="1:13">
      <c r="A3171" s="8">
        <v>37459</v>
      </c>
      <c r="B3171" s="3">
        <v>1035.2</v>
      </c>
      <c r="C3171" s="3">
        <v>1035.2</v>
      </c>
      <c r="D3171" s="3">
        <v>1009</v>
      </c>
      <c r="E3171" s="3">
        <v>1012</v>
      </c>
      <c r="F3171" s="3">
        <v>38097742</v>
      </c>
      <c r="G3171" s="3">
        <f t="shared" si="197"/>
        <v>17.455665573248822</v>
      </c>
      <c r="H3171" s="3">
        <f t="shared" si="198"/>
        <v>17.459601907723545</v>
      </c>
      <c r="I3171" s="3">
        <f>COUNTIF(Expirydates!$A$2:$A$233,Analysis!A3171)</f>
        <v>0</v>
      </c>
      <c r="J3171" s="20">
        <f t="shared" si="196"/>
        <v>17.459601907723545</v>
      </c>
      <c r="K3171" s="3">
        <f>COUNTIF(Expirydates!$B$2:$B$233,Analysis!A3171)</f>
        <v>0</v>
      </c>
      <c r="L3171" s="3">
        <f t="shared" si="199"/>
        <v>17.459601907723545</v>
      </c>
      <c r="M3171" s="3">
        <f>COUNTIF(Expirydates!$C$2:$C$233,Analysis!A3171)</f>
        <v>0</v>
      </c>
    </row>
    <row r="3172" spans="1:13">
      <c r="A3172" s="8">
        <v>37456</v>
      </c>
      <c r="B3172" s="3">
        <v>1041.3499999999999</v>
      </c>
      <c r="C3172" s="3">
        <v>1041.5</v>
      </c>
      <c r="D3172" s="3">
        <v>1032.25</v>
      </c>
      <c r="E3172" s="3">
        <v>1035.9000000000001</v>
      </c>
      <c r="F3172" s="3">
        <v>38248003</v>
      </c>
      <c r="G3172" s="3">
        <f t="shared" si="197"/>
        <v>17.459601907723545</v>
      </c>
      <c r="H3172" s="3">
        <f t="shared" si="198"/>
        <v>17.307529515247964</v>
      </c>
      <c r="I3172" s="3">
        <f>COUNTIF(Expirydates!$A$2:$A$233,Analysis!A3172)</f>
        <v>0</v>
      </c>
      <c r="J3172" s="20">
        <f t="shared" si="196"/>
        <v>17.307529515247964</v>
      </c>
      <c r="K3172" s="3">
        <f>COUNTIF(Expirydates!$B$2:$B$233,Analysis!A3172)</f>
        <v>0</v>
      </c>
      <c r="L3172" s="3">
        <f t="shared" si="199"/>
        <v>17.307529515247964</v>
      </c>
      <c r="M3172" s="3">
        <f>COUNTIF(Expirydates!$C$2:$C$233,Analysis!A3172)</f>
        <v>0</v>
      </c>
    </row>
    <row r="3173" spans="1:13">
      <c r="A3173" s="8">
        <v>37455</v>
      </c>
      <c r="B3173" s="3">
        <v>1032.55</v>
      </c>
      <c r="C3173" s="3">
        <v>1044</v>
      </c>
      <c r="D3173" s="3">
        <v>1032.55</v>
      </c>
      <c r="E3173" s="3">
        <v>1041.3</v>
      </c>
      <c r="F3173" s="3">
        <v>32852208</v>
      </c>
      <c r="G3173" s="3">
        <f t="shared" si="197"/>
        <v>17.307529515247964</v>
      </c>
      <c r="H3173" s="3">
        <f t="shared" si="198"/>
        <v>17.41392155718405</v>
      </c>
      <c r="I3173" s="3">
        <f>COUNTIF(Expirydates!$A$2:$A$233,Analysis!A3173)</f>
        <v>0</v>
      </c>
      <c r="J3173" s="20">
        <f t="shared" si="196"/>
        <v>17.41392155718405</v>
      </c>
      <c r="K3173" s="3">
        <f>COUNTIF(Expirydates!$B$2:$B$233,Analysis!A3173)</f>
        <v>0</v>
      </c>
      <c r="L3173" s="3">
        <f t="shared" si="199"/>
        <v>17.41392155718405</v>
      </c>
      <c r="M3173" s="3">
        <f>COUNTIF(Expirydates!$C$2:$C$233,Analysis!A3173)</f>
        <v>1</v>
      </c>
    </row>
    <row r="3174" spans="1:13">
      <c r="A3174" s="8">
        <v>37454</v>
      </c>
      <c r="B3174" s="3">
        <v>1035.95</v>
      </c>
      <c r="C3174" s="3">
        <v>1037.5</v>
      </c>
      <c r="D3174" s="3">
        <v>1025</v>
      </c>
      <c r="E3174" s="3">
        <v>1032.55</v>
      </c>
      <c r="F3174" s="3">
        <v>36540126</v>
      </c>
      <c r="G3174" s="3">
        <f t="shared" si="197"/>
        <v>17.41392155718405</v>
      </c>
      <c r="H3174" s="3">
        <f t="shared" si="198"/>
        <v>17.542586426778438</v>
      </c>
      <c r="I3174" s="3">
        <f>COUNTIF(Expirydates!$A$2:$A$233,Analysis!A3174)</f>
        <v>0</v>
      </c>
      <c r="J3174" s="20">
        <f t="shared" si="196"/>
        <v>17.542586426778438</v>
      </c>
      <c r="K3174" s="3">
        <f>COUNTIF(Expirydates!$B$2:$B$233,Analysis!A3174)</f>
        <v>0</v>
      </c>
      <c r="L3174" s="3">
        <f t="shared" si="199"/>
        <v>17.542586426778438</v>
      </c>
      <c r="M3174" s="3">
        <f>COUNTIF(Expirydates!$C$2:$C$233,Analysis!A3174)</f>
        <v>0</v>
      </c>
    </row>
    <row r="3175" spans="1:13">
      <c r="A3175" s="8">
        <v>37453</v>
      </c>
      <c r="B3175" s="3">
        <v>1047.9000000000001</v>
      </c>
      <c r="C3175" s="3">
        <v>1051.8499999999999</v>
      </c>
      <c r="D3175" s="3">
        <v>1033.95</v>
      </c>
      <c r="E3175" s="3">
        <v>1035.95</v>
      </c>
      <c r="F3175" s="3">
        <v>41557411</v>
      </c>
      <c r="G3175" s="3">
        <f t="shared" si="197"/>
        <v>17.542586426778438</v>
      </c>
      <c r="H3175" s="3">
        <f t="shared" si="198"/>
        <v>17.218696793877328</v>
      </c>
      <c r="I3175" s="3">
        <f>COUNTIF(Expirydates!$A$2:$A$233,Analysis!A3175)</f>
        <v>0</v>
      </c>
      <c r="J3175" s="20">
        <f t="shared" si="196"/>
        <v>17.218696793877328</v>
      </c>
      <c r="K3175" s="3">
        <f>COUNTIF(Expirydates!$B$2:$B$233,Analysis!A3175)</f>
        <v>0</v>
      </c>
      <c r="L3175" s="3">
        <f t="shared" si="199"/>
        <v>17.218696793877328</v>
      </c>
      <c r="M3175" s="3">
        <f>COUNTIF(Expirydates!$C$2:$C$233,Analysis!A3175)</f>
        <v>0</v>
      </c>
    </row>
    <row r="3176" spans="1:13">
      <c r="A3176" s="8">
        <v>37452</v>
      </c>
      <c r="B3176" s="3">
        <v>1057.95</v>
      </c>
      <c r="C3176" s="3">
        <v>1058.45</v>
      </c>
      <c r="D3176" s="3">
        <v>1043.3</v>
      </c>
      <c r="E3176" s="3">
        <v>1048</v>
      </c>
      <c r="F3176" s="3">
        <v>30059725</v>
      </c>
      <c r="G3176" s="3">
        <f t="shared" si="197"/>
        <v>17.218696793877328</v>
      </c>
      <c r="H3176" s="3">
        <f t="shared" si="198"/>
        <v>17.262229593427591</v>
      </c>
      <c r="I3176" s="3">
        <f>COUNTIF(Expirydates!$A$2:$A$233,Analysis!A3176)</f>
        <v>0</v>
      </c>
      <c r="J3176" s="20">
        <f t="shared" si="196"/>
        <v>17.262229593427591</v>
      </c>
      <c r="K3176" s="3">
        <f>COUNTIF(Expirydates!$B$2:$B$233,Analysis!A3176)</f>
        <v>0</v>
      </c>
      <c r="L3176" s="3">
        <f t="shared" si="199"/>
        <v>17.262229593427591</v>
      </c>
      <c r="M3176" s="3">
        <f>COUNTIF(Expirydates!$C$2:$C$233,Analysis!A3176)</f>
        <v>0</v>
      </c>
    </row>
    <row r="3177" spans="1:13">
      <c r="A3177" s="8">
        <v>37449</v>
      </c>
      <c r="B3177" s="3">
        <v>1057.0999999999999</v>
      </c>
      <c r="C3177" s="3">
        <v>1064.9000000000001</v>
      </c>
      <c r="D3177" s="3">
        <v>1054.9000000000001</v>
      </c>
      <c r="E3177" s="3">
        <v>1058.25</v>
      </c>
      <c r="F3177" s="3">
        <v>31397210</v>
      </c>
      <c r="G3177" s="3">
        <f t="shared" si="197"/>
        <v>17.262229593427591</v>
      </c>
      <c r="H3177" s="3">
        <f t="shared" si="198"/>
        <v>17.411568799722964</v>
      </c>
      <c r="I3177" s="3">
        <f>COUNTIF(Expirydates!$A$2:$A$233,Analysis!A3177)</f>
        <v>0</v>
      </c>
      <c r="J3177" s="20">
        <f t="shared" si="196"/>
        <v>17.411568799722964</v>
      </c>
      <c r="K3177" s="3">
        <f>COUNTIF(Expirydates!$B$2:$B$233,Analysis!A3177)</f>
        <v>0</v>
      </c>
      <c r="L3177" s="3">
        <f t="shared" si="199"/>
        <v>17.411568799722964</v>
      </c>
      <c r="M3177" s="3">
        <f>COUNTIF(Expirydates!$C$2:$C$233,Analysis!A3177)</f>
        <v>0</v>
      </c>
    </row>
    <row r="3178" spans="1:13">
      <c r="A3178" s="8">
        <v>37448</v>
      </c>
      <c r="B3178" s="3">
        <v>1070.95</v>
      </c>
      <c r="C3178" s="3">
        <v>1070.95</v>
      </c>
      <c r="D3178" s="3">
        <v>1055.3</v>
      </c>
      <c r="E3178" s="3">
        <v>1056.5999999999999</v>
      </c>
      <c r="F3178" s="3">
        <v>36454257</v>
      </c>
      <c r="G3178" s="3">
        <f t="shared" si="197"/>
        <v>17.411568799722964</v>
      </c>
      <c r="H3178" s="3">
        <f t="shared" si="198"/>
        <v>17.509291529988829</v>
      </c>
      <c r="I3178" s="3">
        <f>COUNTIF(Expirydates!$A$2:$A$233,Analysis!A3178)</f>
        <v>0</v>
      </c>
      <c r="J3178" s="20">
        <f t="shared" si="196"/>
        <v>17.509291529988829</v>
      </c>
      <c r="K3178" s="3">
        <f>COUNTIF(Expirydates!$B$2:$B$233,Analysis!A3178)</f>
        <v>0</v>
      </c>
      <c r="L3178" s="3">
        <f t="shared" si="199"/>
        <v>17.509291529988829</v>
      </c>
      <c r="M3178" s="3">
        <f>COUNTIF(Expirydates!$C$2:$C$233,Analysis!A3178)</f>
        <v>0</v>
      </c>
    </row>
    <row r="3179" spans="1:13">
      <c r="A3179" s="8">
        <v>37447</v>
      </c>
      <c r="B3179" s="3">
        <v>1081.55</v>
      </c>
      <c r="C3179" s="3">
        <v>1087.4000000000001</v>
      </c>
      <c r="D3179" s="3">
        <v>1069.45</v>
      </c>
      <c r="E3179" s="3">
        <v>1071.7</v>
      </c>
      <c r="F3179" s="3">
        <v>40196542</v>
      </c>
      <c r="G3179" s="3">
        <f t="shared" si="197"/>
        <v>17.509291529988829</v>
      </c>
      <c r="H3179" s="3">
        <f t="shared" si="198"/>
        <v>17.495400931076336</v>
      </c>
      <c r="I3179" s="3">
        <f>COUNTIF(Expirydates!$A$2:$A$233,Analysis!A3179)</f>
        <v>0</v>
      </c>
      <c r="J3179" s="20">
        <f t="shared" si="196"/>
        <v>17.495400931076336</v>
      </c>
      <c r="K3179" s="3">
        <f>COUNTIF(Expirydates!$B$2:$B$233,Analysis!A3179)</f>
        <v>0</v>
      </c>
      <c r="L3179" s="3">
        <f t="shared" si="199"/>
        <v>17.495400931076336</v>
      </c>
      <c r="M3179" s="3">
        <f>COUNTIF(Expirydates!$C$2:$C$233,Analysis!A3179)</f>
        <v>0</v>
      </c>
    </row>
    <row r="3180" spans="1:13">
      <c r="A3180" s="8">
        <v>37446</v>
      </c>
      <c r="B3180" s="3">
        <v>1081.9000000000001</v>
      </c>
      <c r="C3180" s="3">
        <v>1083.6500000000001</v>
      </c>
      <c r="D3180" s="3">
        <v>1077.55</v>
      </c>
      <c r="E3180" s="3">
        <v>1080.3</v>
      </c>
      <c r="F3180" s="3">
        <v>39642048</v>
      </c>
      <c r="G3180" s="3">
        <f t="shared" si="197"/>
        <v>17.495400931076336</v>
      </c>
      <c r="H3180" s="3">
        <f t="shared" si="198"/>
        <v>17.545139819993075</v>
      </c>
      <c r="I3180" s="3">
        <f>COUNTIF(Expirydates!$A$2:$A$233,Analysis!A3180)</f>
        <v>0</v>
      </c>
      <c r="J3180" s="20">
        <f t="shared" si="196"/>
        <v>17.545139819993075</v>
      </c>
      <c r="K3180" s="3">
        <f>COUNTIF(Expirydates!$B$2:$B$233,Analysis!A3180)</f>
        <v>0</v>
      </c>
      <c r="L3180" s="3">
        <f t="shared" si="199"/>
        <v>17.545139819993075</v>
      </c>
      <c r="M3180" s="3">
        <f>COUNTIF(Expirydates!$C$2:$C$233,Analysis!A3180)</f>
        <v>0</v>
      </c>
    </row>
    <row r="3181" spans="1:13">
      <c r="A3181" s="8">
        <v>37445</v>
      </c>
      <c r="B3181" s="3">
        <v>1074</v>
      </c>
      <c r="C3181" s="3">
        <v>1085.3</v>
      </c>
      <c r="D3181" s="3">
        <v>1072.9000000000001</v>
      </c>
      <c r="E3181" s="3">
        <v>1082.05</v>
      </c>
      <c r="F3181" s="3">
        <v>41663659</v>
      </c>
      <c r="G3181" s="3">
        <f t="shared" si="197"/>
        <v>17.545139819993075</v>
      </c>
      <c r="H3181" s="3">
        <f t="shared" si="198"/>
        <v>17.270522823799219</v>
      </c>
      <c r="I3181" s="3">
        <f>COUNTIF(Expirydates!$A$2:$A$233,Analysis!A3181)</f>
        <v>0</v>
      </c>
      <c r="J3181" s="20">
        <f t="shared" si="196"/>
        <v>17.270522823799219</v>
      </c>
      <c r="K3181" s="3">
        <f>COUNTIF(Expirydates!$B$2:$B$233,Analysis!A3181)</f>
        <v>0</v>
      </c>
      <c r="L3181" s="3">
        <f t="shared" si="199"/>
        <v>17.270522823799219</v>
      </c>
      <c r="M3181" s="3">
        <f>COUNTIF(Expirydates!$C$2:$C$233,Analysis!A3181)</f>
        <v>0</v>
      </c>
    </row>
    <row r="3182" spans="1:13">
      <c r="A3182" s="8">
        <v>37442</v>
      </c>
      <c r="B3182" s="3">
        <v>1071</v>
      </c>
      <c r="C3182" s="3">
        <v>1076.2</v>
      </c>
      <c r="D3182" s="3">
        <v>1067.45</v>
      </c>
      <c r="E3182" s="3">
        <v>1073.8</v>
      </c>
      <c r="F3182" s="3">
        <v>31658677</v>
      </c>
      <c r="G3182" s="3">
        <f t="shared" si="197"/>
        <v>17.270522823799219</v>
      </c>
      <c r="H3182" s="3">
        <f t="shared" si="198"/>
        <v>17.499473646534103</v>
      </c>
      <c r="I3182" s="3">
        <f>COUNTIF(Expirydates!$A$2:$A$233,Analysis!A3182)</f>
        <v>0</v>
      </c>
      <c r="J3182" s="20">
        <f t="shared" si="196"/>
        <v>17.499473646534103</v>
      </c>
      <c r="K3182" s="3">
        <f>COUNTIF(Expirydates!$B$2:$B$233,Analysis!A3182)</f>
        <v>0</v>
      </c>
      <c r="L3182" s="3">
        <f t="shared" si="199"/>
        <v>17.499473646534103</v>
      </c>
      <c r="M3182" s="3">
        <f>COUNTIF(Expirydates!$C$2:$C$233,Analysis!A3182)</f>
        <v>0</v>
      </c>
    </row>
    <row r="3183" spans="1:13">
      <c r="A3183" s="8">
        <v>37441</v>
      </c>
      <c r="B3183" s="3">
        <v>1069.95</v>
      </c>
      <c r="C3183" s="3">
        <v>1078.55</v>
      </c>
      <c r="D3183" s="3">
        <v>1068.4000000000001</v>
      </c>
      <c r="E3183" s="3">
        <v>1070.55</v>
      </c>
      <c r="F3183" s="3">
        <v>39803828</v>
      </c>
      <c r="G3183" s="3">
        <f t="shared" si="197"/>
        <v>17.499473646534103</v>
      </c>
      <c r="H3183" s="3">
        <f t="shared" si="198"/>
        <v>17.495118640430068</v>
      </c>
      <c r="I3183" s="3">
        <f>COUNTIF(Expirydates!$A$2:$A$233,Analysis!A3183)</f>
        <v>0</v>
      </c>
      <c r="J3183" s="20">
        <f t="shared" si="196"/>
        <v>17.495118640430068</v>
      </c>
      <c r="K3183" s="3">
        <f>COUNTIF(Expirydates!$B$2:$B$233,Analysis!A3183)</f>
        <v>0</v>
      </c>
      <c r="L3183" s="3">
        <f t="shared" si="199"/>
        <v>17.495118640430068</v>
      </c>
      <c r="M3183" s="3">
        <f>COUNTIF(Expirydates!$C$2:$C$233,Analysis!A3183)</f>
        <v>0</v>
      </c>
    </row>
    <row r="3184" spans="1:13">
      <c r="A3184" s="8">
        <v>37440</v>
      </c>
      <c r="B3184" s="3">
        <v>1067.8</v>
      </c>
      <c r="C3184" s="3">
        <v>1074</v>
      </c>
      <c r="D3184" s="3">
        <v>1065.55</v>
      </c>
      <c r="E3184" s="3">
        <v>1069.9000000000001</v>
      </c>
      <c r="F3184" s="3">
        <v>39630859</v>
      </c>
      <c r="G3184" s="3">
        <f t="shared" si="197"/>
        <v>17.495118640430068</v>
      </c>
      <c r="H3184" s="3">
        <f t="shared" si="198"/>
        <v>17.554557085016395</v>
      </c>
      <c r="I3184" s="3">
        <f>COUNTIF(Expirydates!$A$2:$A$233,Analysis!A3184)</f>
        <v>0</v>
      </c>
      <c r="J3184" s="20">
        <f t="shared" si="196"/>
        <v>17.554557085016395</v>
      </c>
      <c r="K3184" s="3">
        <f>COUNTIF(Expirydates!$B$2:$B$233,Analysis!A3184)</f>
        <v>0</v>
      </c>
      <c r="L3184" s="3">
        <f t="shared" si="199"/>
        <v>17.554557085016395</v>
      </c>
      <c r="M3184" s="3">
        <f>COUNTIF(Expirydates!$C$2:$C$233,Analysis!A3184)</f>
        <v>0</v>
      </c>
    </row>
    <row r="3185" spans="1:13">
      <c r="A3185" s="8">
        <v>37439</v>
      </c>
      <c r="B3185" s="3">
        <v>1067.9000000000001</v>
      </c>
      <c r="C3185" s="3">
        <v>1071.7</v>
      </c>
      <c r="D3185" s="3">
        <v>1064.95</v>
      </c>
      <c r="E3185" s="3">
        <v>1068.05</v>
      </c>
      <c r="F3185" s="3">
        <v>42057870</v>
      </c>
      <c r="G3185" s="3">
        <f t="shared" si="197"/>
        <v>17.554557085016395</v>
      </c>
      <c r="H3185" s="3">
        <f t="shared" si="198"/>
        <v>17.26916533951351</v>
      </c>
      <c r="I3185" s="3">
        <f>COUNTIF(Expirydates!$A$2:$A$233,Analysis!A3185)</f>
        <v>0</v>
      </c>
      <c r="J3185" s="20">
        <f t="shared" si="196"/>
        <v>17.26916533951351</v>
      </c>
      <c r="K3185" s="3">
        <f>COUNTIF(Expirydates!$B$2:$B$233,Analysis!A3185)</f>
        <v>0</v>
      </c>
      <c r="L3185" s="3">
        <f t="shared" si="199"/>
        <v>17.26916533951351</v>
      </c>
      <c r="M3185" s="3">
        <f>COUNTIF(Expirydates!$C$2:$C$233,Analysis!A3185)</f>
        <v>0</v>
      </c>
    </row>
    <row r="3186" spans="1:13">
      <c r="A3186" s="8">
        <v>37438</v>
      </c>
      <c r="B3186" s="3">
        <v>1058</v>
      </c>
      <c r="C3186" s="3">
        <v>1070.1500000000001</v>
      </c>
      <c r="D3186" s="3">
        <v>1058</v>
      </c>
      <c r="E3186" s="3">
        <v>1068.95</v>
      </c>
      <c r="F3186" s="3">
        <v>31615730</v>
      </c>
      <c r="G3186" s="3">
        <f t="shared" si="197"/>
        <v>17.26916533951351</v>
      </c>
      <c r="H3186" s="3">
        <f t="shared" si="198"/>
        <v>17.568998546389803</v>
      </c>
      <c r="I3186" s="3">
        <f>COUNTIF(Expirydates!$A$2:$A$233,Analysis!A3186)</f>
        <v>0</v>
      </c>
      <c r="J3186" s="20">
        <f t="shared" si="196"/>
        <v>17.568998546389803</v>
      </c>
      <c r="K3186" s="3">
        <f>COUNTIF(Expirydates!$B$2:$B$233,Analysis!A3186)</f>
        <v>0</v>
      </c>
      <c r="L3186" s="3">
        <f t="shared" si="199"/>
        <v>17.568998546389803</v>
      </c>
      <c r="M3186" s="3">
        <f>COUNTIF(Expirydates!$C$2:$C$233,Analysis!A3186)</f>
        <v>0</v>
      </c>
    </row>
    <row r="3187" spans="1:13">
      <c r="A3187" s="8">
        <v>37435</v>
      </c>
      <c r="B3187" s="3">
        <v>1049.4000000000001</v>
      </c>
      <c r="C3187" s="3">
        <v>1068.9000000000001</v>
      </c>
      <c r="D3187" s="3">
        <v>1049.4000000000001</v>
      </c>
      <c r="E3187" s="3">
        <v>1057.8</v>
      </c>
      <c r="F3187" s="3">
        <v>42669654</v>
      </c>
      <c r="G3187" s="3">
        <f t="shared" si="197"/>
        <v>17.568998546389803</v>
      </c>
      <c r="H3187" s="3">
        <f t="shared" si="198"/>
        <v>17.729397205731743</v>
      </c>
      <c r="I3187" s="3">
        <f>COUNTIF(Expirydates!$A$2:$A$233,Analysis!A3187)</f>
        <v>0</v>
      </c>
      <c r="J3187" s="20">
        <f t="shared" si="196"/>
        <v>17.729397205731743</v>
      </c>
      <c r="K3187" s="3">
        <f>COUNTIF(Expirydates!$B$2:$B$233,Analysis!A3187)</f>
        <v>1</v>
      </c>
      <c r="L3187" s="3">
        <f t="shared" si="199"/>
        <v>17.729397205731743</v>
      </c>
      <c r="M3187" s="3">
        <f>COUNTIF(Expirydates!$C$2:$C$233,Analysis!A3187)</f>
        <v>0</v>
      </c>
    </row>
    <row r="3188" spans="1:13">
      <c r="A3188" s="8">
        <v>37434</v>
      </c>
      <c r="B3188" s="3">
        <v>1044.5</v>
      </c>
      <c r="C3188" s="3">
        <v>1053.7</v>
      </c>
      <c r="D3188" s="3">
        <v>1044</v>
      </c>
      <c r="E3188" s="3">
        <v>1048.55</v>
      </c>
      <c r="F3188" s="3">
        <v>50093269</v>
      </c>
      <c r="G3188" s="3">
        <f t="shared" si="197"/>
        <v>17.729397205731743</v>
      </c>
      <c r="H3188" s="3">
        <f t="shared" si="198"/>
        <v>17.455238054969605</v>
      </c>
      <c r="I3188" s="3">
        <f>COUNTIF(Expirydates!$A$2:$A$233,Analysis!A3188)</f>
        <v>1</v>
      </c>
      <c r="J3188" s="20">
        <f t="shared" si="196"/>
        <v>17.455238054969605</v>
      </c>
      <c r="K3188" s="3">
        <f>COUNTIF(Expirydates!$B$2:$B$233,Analysis!A3188)</f>
        <v>0</v>
      </c>
      <c r="L3188" s="3">
        <f t="shared" si="199"/>
        <v>17.455238054969605</v>
      </c>
      <c r="M3188" s="3">
        <f>COUNTIF(Expirydates!$C$2:$C$233,Analysis!A3188)</f>
        <v>0</v>
      </c>
    </row>
    <row r="3189" spans="1:13">
      <c r="A3189" s="8">
        <v>37433</v>
      </c>
      <c r="B3189" s="3">
        <v>1055.3499999999999</v>
      </c>
      <c r="C3189" s="3">
        <v>1061.05</v>
      </c>
      <c r="D3189" s="3">
        <v>1042.2</v>
      </c>
      <c r="E3189" s="3">
        <v>1044.2</v>
      </c>
      <c r="F3189" s="3">
        <v>38081458</v>
      </c>
      <c r="G3189" s="3">
        <f t="shared" si="197"/>
        <v>17.455238054969605</v>
      </c>
      <c r="H3189" s="3">
        <f t="shared" si="198"/>
        <v>17.707054593428094</v>
      </c>
      <c r="I3189" s="3">
        <f>COUNTIF(Expirydates!$A$2:$A$233,Analysis!A3189)</f>
        <v>0</v>
      </c>
      <c r="J3189" s="20">
        <f t="shared" si="196"/>
        <v>17.707054593428094</v>
      </c>
      <c r="K3189" s="3">
        <f>COUNTIF(Expirydates!$B$2:$B$233,Analysis!A3189)</f>
        <v>0</v>
      </c>
      <c r="L3189" s="3">
        <f t="shared" si="199"/>
        <v>17.707054593428094</v>
      </c>
      <c r="M3189" s="3">
        <f>COUNTIF(Expirydates!$C$2:$C$233,Analysis!A3189)</f>
        <v>0</v>
      </c>
    </row>
    <row r="3190" spans="1:13">
      <c r="A3190" s="8">
        <v>37432</v>
      </c>
      <c r="B3190" s="3">
        <v>1061.9000000000001</v>
      </c>
      <c r="C3190" s="3">
        <v>1063.3</v>
      </c>
      <c r="D3190" s="3">
        <v>1048.55</v>
      </c>
      <c r="E3190" s="3">
        <v>1055.4000000000001</v>
      </c>
      <c r="F3190" s="3">
        <v>48986465</v>
      </c>
      <c r="G3190" s="3">
        <f t="shared" si="197"/>
        <v>17.707054593428094</v>
      </c>
      <c r="H3190" s="3">
        <f t="shared" si="198"/>
        <v>17.182753421030785</v>
      </c>
      <c r="I3190" s="3">
        <f>COUNTIF(Expirydates!$A$2:$A$233,Analysis!A3190)</f>
        <v>0</v>
      </c>
      <c r="J3190" s="20">
        <f t="shared" si="196"/>
        <v>17.182753421030785</v>
      </c>
      <c r="K3190" s="3">
        <f>COUNTIF(Expirydates!$B$2:$B$233,Analysis!A3190)</f>
        <v>0</v>
      </c>
      <c r="L3190" s="3">
        <f t="shared" si="199"/>
        <v>17.182753421030785</v>
      </c>
      <c r="M3190" s="3">
        <f>COUNTIF(Expirydates!$C$2:$C$233,Analysis!A3190)</f>
        <v>0</v>
      </c>
    </row>
    <row r="3191" spans="1:13">
      <c r="A3191" s="8">
        <v>37431</v>
      </c>
      <c r="B3191" s="3">
        <v>1065.5999999999999</v>
      </c>
      <c r="C3191" s="3">
        <v>1065.5999999999999</v>
      </c>
      <c r="D3191" s="3">
        <v>1054.45</v>
      </c>
      <c r="E3191" s="3">
        <v>1061.8499999999999</v>
      </c>
      <c r="F3191" s="3">
        <v>28998464</v>
      </c>
      <c r="G3191" s="3">
        <f t="shared" si="197"/>
        <v>17.182753421030785</v>
      </c>
      <c r="H3191" s="3">
        <f t="shared" si="198"/>
        <v>17.410106502567533</v>
      </c>
      <c r="I3191" s="3">
        <f>COUNTIF(Expirydates!$A$2:$A$233,Analysis!A3191)</f>
        <v>0</v>
      </c>
      <c r="J3191" s="20">
        <f t="shared" si="196"/>
        <v>17.410106502567533</v>
      </c>
      <c r="K3191" s="3">
        <f>COUNTIF(Expirydates!$B$2:$B$233,Analysis!A3191)</f>
        <v>0</v>
      </c>
      <c r="L3191" s="3">
        <f t="shared" si="199"/>
        <v>17.410106502567533</v>
      </c>
      <c r="M3191" s="3">
        <f>COUNTIF(Expirydates!$C$2:$C$233,Analysis!A3191)</f>
        <v>0</v>
      </c>
    </row>
    <row r="3192" spans="1:13">
      <c r="A3192" s="8">
        <v>37428</v>
      </c>
      <c r="B3192" s="3">
        <v>1069.5</v>
      </c>
      <c r="C3192" s="3">
        <v>1069.8</v>
      </c>
      <c r="D3192" s="3">
        <v>1058.95</v>
      </c>
      <c r="E3192" s="3">
        <v>1062.55</v>
      </c>
      <c r="F3192" s="3">
        <v>36400989</v>
      </c>
      <c r="G3192" s="3">
        <f t="shared" si="197"/>
        <v>17.410106502567533</v>
      </c>
      <c r="H3192" s="3">
        <f t="shared" si="198"/>
        <v>17.609483902194604</v>
      </c>
      <c r="I3192" s="3">
        <f>COUNTIF(Expirydates!$A$2:$A$233,Analysis!A3192)</f>
        <v>0</v>
      </c>
      <c r="J3192" s="20">
        <f t="shared" si="196"/>
        <v>17.609483902194604</v>
      </c>
      <c r="K3192" s="3">
        <f>COUNTIF(Expirydates!$B$2:$B$233,Analysis!A3192)</f>
        <v>0</v>
      </c>
      <c r="L3192" s="3">
        <f t="shared" si="199"/>
        <v>17.609483902194604</v>
      </c>
      <c r="M3192" s="3">
        <f>COUNTIF(Expirydates!$C$2:$C$233,Analysis!A3192)</f>
        <v>0</v>
      </c>
    </row>
    <row r="3193" spans="1:13">
      <c r="A3193" s="8">
        <v>37427</v>
      </c>
      <c r="B3193" s="3">
        <v>1063.0999999999999</v>
      </c>
      <c r="C3193" s="3">
        <v>1074</v>
      </c>
      <c r="D3193" s="3">
        <v>1056.25</v>
      </c>
      <c r="E3193" s="3">
        <v>1070.05</v>
      </c>
      <c r="F3193" s="3">
        <v>44432596</v>
      </c>
      <c r="G3193" s="3">
        <f t="shared" si="197"/>
        <v>17.609483902194604</v>
      </c>
      <c r="H3193" s="3">
        <f t="shared" si="198"/>
        <v>17.652107550697067</v>
      </c>
      <c r="I3193" s="3">
        <f>COUNTIF(Expirydates!$A$2:$A$233,Analysis!A3193)</f>
        <v>0</v>
      </c>
      <c r="J3193" s="20">
        <f t="shared" si="196"/>
        <v>17.652107550697067</v>
      </c>
      <c r="K3193" s="3">
        <f>COUNTIF(Expirydates!$B$2:$B$233,Analysis!A3193)</f>
        <v>0</v>
      </c>
      <c r="L3193" s="3">
        <f t="shared" si="199"/>
        <v>17.652107550697067</v>
      </c>
      <c r="M3193" s="3">
        <f>COUNTIF(Expirydates!$C$2:$C$233,Analysis!A3193)</f>
        <v>1</v>
      </c>
    </row>
    <row r="3194" spans="1:13">
      <c r="A3194" s="8">
        <v>37426</v>
      </c>
      <c r="B3194" s="3">
        <v>1074.7</v>
      </c>
      <c r="C3194" s="3">
        <v>1079.2</v>
      </c>
      <c r="D3194" s="3">
        <v>1056.45</v>
      </c>
      <c r="E3194" s="3">
        <v>1062.9000000000001</v>
      </c>
      <c r="F3194" s="3">
        <v>46367417</v>
      </c>
      <c r="G3194" s="3">
        <f t="shared" si="197"/>
        <v>17.652107550697067</v>
      </c>
      <c r="H3194" s="3">
        <f t="shared" si="198"/>
        <v>17.460587930464449</v>
      </c>
      <c r="I3194" s="3">
        <f>COUNTIF(Expirydates!$A$2:$A$233,Analysis!A3194)</f>
        <v>0</v>
      </c>
      <c r="J3194" s="20">
        <f t="shared" si="196"/>
        <v>17.460587930464449</v>
      </c>
      <c r="K3194" s="3">
        <f>COUNTIF(Expirydates!$B$2:$B$233,Analysis!A3194)</f>
        <v>0</v>
      </c>
      <c r="L3194" s="3">
        <f t="shared" si="199"/>
        <v>17.460587930464449</v>
      </c>
      <c r="M3194" s="3">
        <f>COUNTIF(Expirydates!$C$2:$C$233,Analysis!A3194)</f>
        <v>0</v>
      </c>
    </row>
    <row r="3195" spans="1:13">
      <c r="A3195" s="8">
        <v>37425</v>
      </c>
      <c r="B3195" s="3">
        <v>1088.9000000000001</v>
      </c>
      <c r="C3195" s="3">
        <v>1097.4000000000001</v>
      </c>
      <c r="D3195" s="3">
        <v>1073.75</v>
      </c>
      <c r="E3195" s="3">
        <v>1074.95</v>
      </c>
      <c r="F3195" s="3">
        <v>38285735</v>
      </c>
      <c r="G3195" s="3">
        <f t="shared" si="197"/>
        <v>17.460587930464449</v>
      </c>
      <c r="H3195" s="3">
        <f t="shared" si="198"/>
        <v>17.371260081714073</v>
      </c>
      <c r="I3195" s="3">
        <f>COUNTIF(Expirydates!$A$2:$A$233,Analysis!A3195)</f>
        <v>0</v>
      </c>
      <c r="J3195" s="20">
        <f t="shared" si="196"/>
        <v>17.371260081714073</v>
      </c>
      <c r="K3195" s="3">
        <f>COUNTIF(Expirydates!$B$2:$B$233,Analysis!A3195)</f>
        <v>0</v>
      </c>
      <c r="L3195" s="3">
        <f t="shared" si="199"/>
        <v>17.371260081714073</v>
      </c>
      <c r="M3195" s="3">
        <f>COUNTIF(Expirydates!$C$2:$C$233,Analysis!A3195)</f>
        <v>0</v>
      </c>
    </row>
    <row r="3196" spans="1:13">
      <c r="A3196" s="8">
        <v>37424</v>
      </c>
      <c r="B3196" s="3">
        <v>1085.8</v>
      </c>
      <c r="C3196" s="3">
        <v>1097.55</v>
      </c>
      <c r="D3196" s="3">
        <v>1085.7</v>
      </c>
      <c r="E3196" s="3">
        <v>1088.9000000000001</v>
      </c>
      <c r="F3196" s="3">
        <v>35014054</v>
      </c>
      <c r="G3196" s="3">
        <f t="shared" si="197"/>
        <v>17.371260081714073</v>
      </c>
      <c r="H3196" s="3">
        <f t="shared" si="198"/>
        <v>17.624926985497872</v>
      </c>
      <c r="I3196" s="3">
        <f>COUNTIF(Expirydates!$A$2:$A$233,Analysis!A3196)</f>
        <v>0</v>
      </c>
      <c r="J3196" s="20">
        <f t="shared" si="196"/>
        <v>17.624926985497872</v>
      </c>
      <c r="K3196" s="3">
        <f>COUNTIF(Expirydates!$B$2:$B$233,Analysis!A3196)</f>
        <v>0</v>
      </c>
      <c r="L3196" s="3">
        <f t="shared" si="199"/>
        <v>17.624926985497872</v>
      </c>
      <c r="M3196" s="3">
        <f>COUNTIF(Expirydates!$C$2:$C$233,Analysis!A3196)</f>
        <v>0</v>
      </c>
    </row>
    <row r="3197" spans="1:13">
      <c r="A3197" s="8">
        <v>37421</v>
      </c>
      <c r="B3197" s="3">
        <v>1081.75</v>
      </c>
      <c r="C3197" s="3">
        <v>1087.5999999999999</v>
      </c>
      <c r="D3197" s="3">
        <v>1079.45</v>
      </c>
      <c r="E3197" s="3">
        <v>1085.7</v>
      </c>
      <c r="F3197" s="3">
        <v>45124098</v>
      </c>
      <c r="G3197" s="3">
        <f t="shared" si="197"/>
        <v>17.624926985497872</v>
      </c>
      <c r="H3197" s="3">
        <f t="shared" si="198"/>
        <v>17.424274341326267</v>
      </c>
      <c r="I3197" s="3">
        <f>COUNTIF(Expirydates!$A$2:$A$233,Analysis!A3197)</f>
        <v>0</v>
      </c>
      <c r="J3197" s="20">
        <f t="shared" si="196"/>
        <v>17.424274341326267</v>
      </c>
      <c r="K3197" s="3">
        <f>COUNTIF(Expirydates!$B$2:$B$233,Analysis!A3197)</f>
        <v>0</v>
      </c>
      <c r="L3197" s="3">
        <f t="shared" si="199"/>
        <v>17.424274341326267</v>
      </c>
      <c r="M3197" s="3">
        <f>COUNTIF(Expirydates!$C$2:$C$233,Analysis!A3197)</f>
        <v>0</v>
      </c>
    </row>
    <row r="3198" spans="1:13">
      <c r="A3198" s="8">
        <v>37420</v>
      </c>
      <c r="B3198" s="3">
        <v>1093</v>
      </c>
      <c r="C3198" s="3">
        <v>1102.05</v>
      </c>
      <c r="D3198" s="3">
        <v>1080.8</v>
      </c>
      <c r="E3198" s="3">
        <v>1082.8499999999999</v>
      </c>
      <c r="F3198" s="3">
        <v>36920383</v>
      </c>
      <c r="G3198" s="3">
        <f t="shared" si="197"/>
        <v>17.424274341326267</v>
      </c>
      <c r="H3198" s="3">
        <f t="shared" si="198"/>
        <v>17.638332510812035</v>
      </c>
      <c r="I3198" s="3">
        <f>COUNTIF(Expirydates!$A$2:$A$233,Analysis!A3198)</f>
        <v>0</v>
      </c>
      <c r="J3198" s="20">
        <f t="shared" si="196"/>
        <v>17.638332510812035</v>
      </c>
      <c r="K3198" s="3">
        <f>COUNTIF(Expirydates!$B$2:$B$233,Analysis!A3198)</f>
        <v>0</v>
      </c>
      <c r="L3198" s="3">
        <f t="shared" si="199"/>
        <v>17.638332510812035</v>
      </c>
      <c r="M3198" s="3">
        <f>COUNTIF(Expirydates!$C$2:$C$233,Analysis!A3198)</f>
        <v>0</v>
      </c>
    </row>
    <row r="3199" spans="1:13">
      <c r="A3199" s="8">
        <v>37419</v>
      </c>
      <c r="B3199" s="3">
        <v>1097.1500000000001</v>
      </c>
      <c r="C3199" s="3">
        <v>1100.45</v>
      </c>
      <c r="D3199" s="3">
        <v>1088.5</v>
      </c>
      <c r="E3199" s="3">
        <v>1092.8</v>
      </c>
      <c r="F3199" s="3">
        <v>45733083</v>
      </c>
      <c r="G3199" s="3">
        <f t="shared" si="197"/>
        <v>17.638332510812035</v>
      </c>
      <c r="H3199" s="3">
        <f t="shared" si="198"/>
        <v>17.872537810411018</v>
      </c>
      <c r="I3199" s="3">
        <f>COUNTIF(Expirydates!$A$2:$A$233,Analysis!A3199)</f>
        <v>0</v>
      </c>
      <c r="J3199" s="20">
        <f t="shared" si="196"/>
        <v>17.872537810411018</v>
      </c>
      <c r="K3199" s="3">
        <f>COUNTIF(Expirydates!$B$2:$B$233,Analysis!A3199)</f>
        <v>0</v>
      </c>
      <c r="L3199" s="3">
        <f t="shared" si="199"/>
        <v>17.872537810411018</v>
      </c>
      <c r="M3199" s="3">
        <f>COUNTIF(Expirydates!$C$2:$C$233,Analysis!A3199)</f>
        <v>0</v>
      </c>
    </row>
    <row r="3200" spans="1:13">
      <c r="A3200" s="8">
        <v>37418</v>
      </c>
      <c r="B3200" s="3">
        <v>1070.95</v>
      </c>
      <c r="C3200" s="3">
        <v>1099.5</v>
      </c>
      <c r="D3200" s="3">
        <v>1070.55</v>
      </c>
      <c r="E3200" s="3">
        <v>1097.05</v>
      </c>
      <c r="F3200" s="3">
        <v>57802224</v>
      </c>
      <c r="G3200" s="3">
        <f t="shared" si="197"/>
        <v>17.872537810411018</v>
      </c>
      <c r="H3200" s="3">
        <f t="shared" si="198"/>
        <v>17.404365236009902</v>
      </c>
      <c r="I3200" s="3">
        <f>COUNTIF(Expirydates!$A$2:$A$233,Analysis!A3200)</f>
        <v>0</v>
      </c>
      <c r="J3200" s="20">
        <f t="shared" si="196"/>
        <v>17.404365236009902</v>
      </c>
      <c r="K3200" s="3">
        <f>COUNTIF(Expirydates!$B$2:$B$233,Analysis!A3200)</f>
        <v>0</v>
      </c>
      <c r="L3200" s="3">
        <f t="shared" si="199"/>
        <v>17.404365236009902</v>
      </c>
      <c r="M3200" s="3">
        <f>COUNTIF(Expirydates!$C$2:$C$233,Analysis!A3200)</f>
        <v>0</v>
      </c>
    </row>
    <row r="3201" spans="1:13">
      <c r="A3201" s="8">
        <v>37417</v>
      </c>
      <c r="B3201" s="3">
        <v>1049.95</v>
      </c>
      <c r="C3201" s="3">
        <v>1072.5</v>
      </c>
      <c r="D3201" s="3">
        <v>1049.95</v>
      </c>
      <c r="E3201" s="3">
        <v>1069.9000000000001</v>
      </c>
      <c r="F3201" s="3">
        <v>36192600</v>
      </c>
      <c r="G3201" s="3">
        <f t="shared" si="197"/>
        <v>17.404365236009902</v>
      </c>
      <c r="H3201" s="3">
        <f t="shared" si="198"/>
        <v>17.354491781923468</v>
      </c>
      <c r="I3201" s="3">
        <f>COUNTIF(Expirydates!$A$2:$A$233,Analysis!A3201)</f>
        <v>0</v>
      </c>
      <c r="J3201" s="20">
        <f t="shared" si="196"/>
        <v>17.354491781923468</v>
      </c>
      <c r="K3201" s="3">
        <f>COUNTIF(Expirydates!$B$2:$B$233,Analysis!A3201)</f>
        <v>0</v>
      </c>
      <c r="L3201" s="3">
        <f t="shared" si="199"/>
        <v>17.354491781923468</v>
      </c>
      <c r="M3201" s="3">
        <f>COUNTIF(Expirydates!$C$2:$C$233,Analysis!A3201)</f>
        <v>0</v>
      </c>
    </row>
    <row r="3202" spans="1:13">
      <c r="A3202" s="8">
        <v>37414</v>
      </c>
      <c r="B3202" s="3">
        <v>1063.75</v>
      </c>
      <c r="C3202" s="3">
        <v>1063.75</v>
      </c>
      <c r="D3202" s="3">
        <v>1044.3499999999999</v>
      </c>
      <c r="E3202" s="3">
        <v>1048.8</v>
      </c>
      <c r="F3202" s="3">
        <v>34431823</v>
      </c>
      <c r="G3202" s="3">
        <f t="shared" si="197"/>
        <v>17.354491781923468</v>
      </c>
      <c r="H3202" s="3">
        <f t="shared" si="198"/>
        <v>17.725886748136229</v>
      </c>
      <c r="I3202" s="3">
        <f>COUNTIF(Expirydates!$A$2:$A$233,Analysis!A3202)</f>
        <v>0</v>
      </c>
      <c r="J3202" s="20">
        <f t="shared" ref="J3202:J3265" si="200">H3202</f>
        <v>17.725886748136229</v>
      </c>
      <c r="K3202" s="3">
        <f>COUNTIF(Expirydates!$B$2:$B$233,Analysis!A3202)</f>
        <v>0</v>
      </c>
      <c r="L3202" s="3">
        <f t="shared" si="199"/>
        <v>17.725886748136229</v>
      </c>
      <c r="M3202" s="3">
        <f>COUNTIF(Expirydates!$C$2:$C$233,Analysis!A3202)</f>
        <v>0</v>
      </c>
    </row>
    <row r="3203" spans="1:13">
      <c r="A3203" s="8">
        <v>37413</v>
      </c>
      <c r="B3203" s="3">
        <v>1064.1500000000001</v>
      </c>
      <c r="C3203" s="3">
        <v>1072</v>
      </c>
      <c r="D3203" s="3">
        <v>1055.5</v>
      </c>
      <c r="E3203" s="3">
        <v>1064.3499999999999</v>
      </c>
      <c r="F3203" s="3">
        <v>49917727</v>
      </c>
      <c r="G3203" s="3">
        <f t="shared" ref="G3202:H3266" si="201">LN(F3203)</f>
        <v>17.725886748136229</v>
      </c>
      <c r="H3203" s="3">
        <f t="shared" ref="H3203:H3266" si="202">LN(F3204)</f>
        <v>17.694638443025838</v>
      </c>
      <c r="I3203" s="3">
        <f>COUNTIF(Expirydates!$A$2:$A$233,Analysis!A3203)</f>
        <v>0</v>
      </c>
      <c r="J3203" s="20">
        <f t="shared" si="200"/>
        <v>17.694638443025838</v>
      </c>
      <c r="K3203" s="3">
        <f>COUNTIF(Expirydates!$B$2:$B$233,Analysis!A3203)</f>
        <v>0</v>
      </c>
      <c r="L3203" s="3">
        <f t="shared" ref="L3203:L3266" si="203">H3203</f>
        <v>17.694638443025838</v>
      </c>
      <c r="M3203" s="3">
        <f>COUNTIF(Expirydates!$C$2:$C$233,Analysis!A3203)</f>
        <v>0</v>
      </c>
    </row>
    <row r="3204" spans="1:13">
      <c r="A3204" s="8">
        <v>37412</v>
      </c>
      <c r="B3204" s="3">
        <v>1045.55</v>
      </c>
      <c r="C3204" s="3">
        <v>1067.5</v>
      </c>
      <c r="D3204" s="3">
        <v>1045</v>
      </c>
      <c r="E3204" s="3">
        <v>1064.2</v>
      </c>
      <c r="F3204" s="3">
        <v>48382002</v>
      </c>
      <c r="G3204" s="3">
        <f t="shared" si="201"/>
        <v>17.694638443025838</v>
      </c>
      <c r="H3204" s="3">
        <f t="shared" si="202"/>
        <v>17.252257627934025</v>
      </c>
      <c r="I3204" s="3">
        <f>COUNTIF(Expirydates!$A$2:$A$233,Analysis!A3204)</f>
        <v>0</v>
      </c>
      <c r="J3204" s="20">
        <f t="shared" si="200"/>
        <v>17.252257627934025</v>
      </c>
      <c r="K3204" s="3">
        <f>COUNTIF(Expirydates!$B$2:$B$233,Analysis!A3204)</f>
        <v>0</v>
      </c>
      <c r="L3204" s="3">
        <f t="shared" si="203"/>
        <v>17.252257627934025</v>
      </c>
      <c r="M3204" s="3">
        <f>COUNTIF(Expirydates!$C$2:$C$233,Analysis!A3204)</f>
        <v>0</v>
      </c>
    </row>
    <row r="3205" spans="1:13">
      <c r="A3205" s="8">
        <v>37411</v>
      </c>
      <c r="B3205" s="3">
        <v>1040.1500000000001</v>
      </c>
      <c r="C3205" s="3">
        <v>1047.4000000000001</v>
      </c>
      <c r="D3205" s="3">
        <v>1036.55</v>
      </c>
      <c r="E3205" s="3">
        <v>1045.4000000000001</v>
      </c>
      <c r="F3205" s="3">
        <v>31085674</v>
      </c>
      <c r="G3205" s="3">
        <f t="shared" si="201"/>
        <v>17.252257627934025</v>
      </c>
      <c r="H3205" s="3">
        <f t="shared" si="202"/>
        <v>17.37310726079226</v>
      </c>
      <c r="I3205" s="3">
        <f>COUNTIF(Expirydates!$A$2:$A$233,Analysis!A3205)</f>
        <v>0</v>
      </c>
      <c r="J3205" s="20">
        <f t="shared" si="200"/>
        <v>17.37310726079226</v>
      </c>
      <c r="K3205" s="3">
        <f>COUNTIF(Expirydates!$B$2:$B$233,Analysis!A3205)</f>
        <v>0</v>
      </c>
      <c r="L3205" s="3">
        <f t="shared" si="203"/>
        <v>17.37310726079226</v>
      </c>
      <c r="M3205" s="3">
        <f>COUNTIF(Expirydates!$C$2:$C$233,Analysis!A3205)</f>
        <v>0</v>
      </c>
    </row>
    <row r="3206" spans="1:13">
      <c r="A3206" s="8">
        <v>37410</v>
      </c>
      <c r="B3206" s="3">
        <v>1029.25</v>
      </c>
      <c r="C3206" s="3">
        <v>1047.25</v>
      </c>
      <c r="D3206" s="3">
        <v>1029.25</v>
      </c>
      <c r="E3206" s="3">
        <v>1039.75</v>
      </c>
      <c r="F3206" s="3">
        <v>35078791</v>
      </c>
      <c r="G3206" s="3">
        <f t="shared" si="201"/>
        <v>17.37310726079226</v>
      </c>
      <c r="H3206" s="3">
        <f t="shared" si="202"/>
        <v>17.705550496664991</v>
      </c>
      <c r="I3206" s="3">
        <f>COUNTIF(Expirydates!$A$2:$A$233,Analysis!A3206)</f>
        <v>0</v>
      </c>
      <c r="J3206" s="20">
        <f t="shared" si="200"/>
        <v>17.705550496664991</v>
      </c>
      <c r="K3206" s="3">
        <f>COUNTIF(Expirydates!$B$2:$B$233,Analysis!A3206)</f>
        <v>0</v>
      </c>
      <c r="L3206" s="3">
        <f t="shared" si="203"/>
        <v>17.705550496664991</v>
      </c>
      <c r="M3206" s="3">
        <f>COUNTIF(Expirydates!$C$2:$C$233,Analysis!A3206)</f>
        <v>0</v>
      </c>
    </row>
    <row r="3207" spans="1:13">
      <c r="A3207" s="8">
        <v>37407</v>
      </c>
      <c r="B3207" s="3">
        <v>1032.5</v>
      </c>
      <c r="C3207" s="3">
        <v>1037.7</v>
      </c>
      <c r="D3207" s="3">
        <v>1020.1</v>
      </c>
      <c r="E3207" s="3">
        <v>1028.8</v>
      </c>
      <c r="F3207" s="3">
        <v>48912840</v>
      </c>
      <c r="G3207" s="3">
        <f t="shared" si="201"/>
        <v>17.705550496664991</v>
      </c>
      <c r="H3207" s="3">
        <f t="shared" si="202"/>
        <v>17.854241647603974</v>
      </c>
      <c r="I3207" s="3">
        <f>COUNTIF(Expirydates!$A$2:$A$233,Analysis!A3207)</f>
        <v>0</v>
      </c>
      <c r="J3207" s="20">
        <f t="shared" si="200"/>
        <v>17.854241647603974</v>
      </c>
      <c r="K3207" s="3">
        <f>COUNTIF(Expirydates!$B$2:$B$233,Analysis!A3207)</f>
        <v>1</v>
      </c>
      <c r="L3207" s="3">
        <f t="shared" si="203"/>
        <v>17.854241647603974</v>
      </c>
      <c r="M3207" s="3">
        <f>COUNTIF(Expirydates!$C$2:$C$233,Analysis!A3207)</f>
        <v>0</v>
      </c>
    </row>
    <row r="3208" spans="1:13">
      <c r="A3208" s="8">
        <v>37406</v>
      </c>
      <c r="B3208" s="3">
        <v>1041.4000000000001</v>
      </c>
      <c r="C3208" s="3">
        <v>1049.95</v>
      </c>
      <c r="D3208" s="3">
        <v>1030.0999999999999</v>
      </c>
      <c r="E3208" s="3">
        <v>1032.1500000000001</v>
      </c>
      <c r="F3208" s="3">
        <v>56754281</v>
      </c>
      <c r="G3208" s="3">
        <f t="shared" si="201"/>
        <v>17.854241647603974</v>
      </c>
      <c r="H3208" s="3">
        <f t="shared" si="202"/>
        <v>17.900235482814757</v>
      </c>
      <c r="I3208" s="3">
        <f>COUNTIF(Expirydates!$A$2:$A$233,Analysis!A3208)</f>
        <v>1</v>
      </c>
      <c r="J3208" s="20">
        <f t="shared" si="200"/>
        <v>17.900235482814757</v>
      </c>
      <c r="K3208" s="3">
        <f>COUNTIF(Expirydates!$B$2:$B$233,Analysis!A3208)</f>
        <v>0</v>
      </c>
      <c r="L3208" s="3">
        <f t="shared" si="203"/>
        <v>17.900235482814757</v>
      </c>
      <c r="M3208" s="3">
        <f>COUNTIF(Expirydates!$C$2:$C$233,Analysis!A3208)</f>
        <v>0</v>
      </c>
    </row>
    <row r="3209" spans="1:13">
      <c r="A3209" s="8">
        <v>37405</v>
      </c>
      <c r="B3209" s="3">
        <v>1038.2</v>
      </c>
      <c r="C3209" s="3">
        <v>1047.95</v>
      </c>
      <c r="D3209" s="3">
        <v>1026.5</v>
      </c>
      <c r="E3209" s="3">
        <v>1041.6500000000001</v>
      </c>
      <c r="F3209" s="3">
        <v>59425589</v>
      </c>
      <c r="G3209" s="3">
        <f t="shared" si="201"/>
        <v>17.900235482814757</v>
      </c>
      <c r="H3209" s="3">
        <f t="shared" si="202"/>
        <v>17.671955523632654</v>
      </c>
      <c r="I3209" s="3">
        <f>COUNTIF(Expirydates!$A$2:$A$233,Analysis!A3209)</f>
        <v>0</v>
      </c>
      <c r="J3209" s="20">
        <f t="shared" si="200"/>
        <v>17.671955523632654</v>
      </c>
      <c r="K3209" s="3">
        <f>COUNTIF(Expirydates!$B$2:$B$233,Analysis!A3209)</f>
        <v>0</v>
      </c>
      <c r="L3209" s="3">
        <f t="shared" si="203"/>
        <v>17.671955523632654</v>
      </c>
      <c r="M3209" s="3">
        <f>COUNTIF(Expirydates!$C$2:$C$233,Analysis!A3209)</f>
        <v>0</v>
      </c>
    </row>
    <row r="3210" spans="1:13">
      <c r="A3210" s="8">
        <v>37404</v>
      </c>
      <c r="B3210" s="3">
        <v>1061.9000000000001</v>
      </c>
      <c r="C3210" s="3">
        <v>1062.3</v>
      </c>
      <c r="D3210" s="3">
        <v>1034.0999999999999</v>
      </c>
      <c r="E3210" s="3">
        <v>1038.2</v>
      </c>
      <c r="F3210" s="3">
        <v>47296910</v>
      </c>
      <c r="G3210" s="3">
        <f t="shared" si="201"/>
        <v>17.671955523632654</v>
      </c>
      <c r="H3210" s="3">
        <f t="shared" si="202"/>
        <v>17.640665645202994</v>
      </c>
      <c r="I3210" s="3">
        <f>COUNTIF(Expirydates!$A$2:$A$233,Analysis!A3210)</f>
        <v>0</v>
      </c>
      <c r="J3210" s="20">
        <f t="shared" si="200"/>
        <v>17.640665645202994</v>
      </c>
      <c r="K3210" s="3">
        <f>COUNTIF(Expirydates!$B$2:$B$233,Analysis!A3210)</f>
        <v>0</v>
      </c>
      <c r="L3210" s="3">
        <f t="shared" si="203"/>
        <v>17.640665645202994</v>
      </c>
      <c r="M3210" s="3">
        <f>COUNTIF(Expirydates!$C$2:$C$233,Analysis!A3210)</f>
        <v>0</v>
      </c>
    </row>
    <row r="3211" spans="1:13">
      <c r="A3211" s="8">
        <v>37403</v>
      </c>
      <c r="B3211" s="3">
        <v>1067</v>
      </c>
      <c r="C3211" s="3">
        <v>1071.5</v>
      </c>
      <c r="D3211" s="3">
        <v>1054.0999999999999</v>
      </c>
      <c r="E3211" s="3">
        <v>1062.7</v>
      </c>
      <c r="F3211" s="3">
        <v>45839909</v>
      </c>
      <c r="G3211" s="3">
        <f t="shared" si="201"/>
        <v>17.640665645202994</v>
      </c>
      <c r="H3211" s="3">
        <f t="shared" si="202"/>
        <v>17.747359562964487</v>
      </c>
      <c r="I3211" s="3">
        <f>COUNTIF(Expirydates!$A$2:$A$233,Analysis!A3211)</f>
        <v>0</v>
      </c>
      <c r="J3211" s="20">
        <f t="shared" si="200"/>
        <v>17.747359562964487</v>
      </c>
      <c r="K3211" s="3">
        <f>COUNTIF(Expirydates!$B$2:$B$233,Analysis!A3211)</f>
        <v>0</v>
      </c>
      <c r="L3211" s="3">
        <f t="shared" si="203"/>
        <v>17.747359562964487</v>
      </c>
      <c r="M3211" s="3">
        <f>COUNTIF(Expirydates!$C$2:$C$233,Analysis!A3211)</f>
        <v>0</v>
      </c>
    </row>
    <row r="3212" spans="1:13">
      <c r="A3212" s="8">
        <v>37400</v>
      </c>
      <c r="B3212" s="3">
        <v>1026.9000000000001</v>
      </c>
      <c r="C3212" s="3">
        <v>1069.2</v>
      </c>
      <c r="D3212" s="3">
        <v>1026.9000000000001</v>
      </c>
      <c r="E3212" s="3">
        <v>1067</v>
      </c>
      <c r="F3212" s="3">
        <v>51001192</v>
      </c>
      <c r="G3212" s="3">
        <f t="shared" si="201"/>
        <v>17.747359562964487</v>
      </c>
      <c r="H3212" s="3">
        <f t="shared" si="202"/>
        <v>17.513422273119374</v>
      </c>
      <c r="I3212" s="3">
        <f>COUNTIF(Expirydates!$A$2:$A$233,Analysis!A3212)</f>
        <v>0</v>
      </c>
      <c r="J3212" s="20">
        <f t="shared" si="200"/>
        <v>17.513422273119374</v>
      </c>
      <c r="K3212" s="3">
        <f>COUNTIF(Expirydates!$B$2:$B$233,Analysis!A3212)</f>
        <v>0</v>
      </c>
      <c r="L3212" s="3">
        <f t="shared" si="203"/>
        <v>17.513422273119374</v>
      </c>
      <c r="M3212" s="3">
        <f>COUNTIF(Expirydates!$C$2:$C$233,Analysis!A3212)</f>
        <v>0</v>
      </c>
    </row>
    <row r="3213" spans="1:13">
      <c r="A3213" s="8">
        <v>37399</v>
      </c>
      <c r="B3213" s="3">
        <v>1045.2</v>
      </c>
      <c r="C3213" s="3">
        <v>1045.3499999999999</v>
      </c>
      <c r="D3213" s="3">
        <v>1024.3</v>
      </c>
      <c r="E3213" s="3">
        <v>1026.75</v>
      </c>
      <c r="F3213" s="3">
        <v>40362927</v>
      </c>
      <c r="G3213" s="3">
        <f t="shared" si="201"/>
        <v>17.513422273119374</v>
      </c>
      <c r="H3213" s="3">
        <f t="shared" si="202"/>
        <v>17.741276988389505</v>
      </c>
      <c r="I3213" s="3">
        <f>COUNTIF(Expirydates!$A$2:$A$233,Analysis!A3213)</f>
        <v>0</v>
      </c>
      <c r="J3213" s="20">
        <f t="shared" si="200"/>
        <v>17.741276988389505</v>
      </c>
      <c r="K3213" s="3">
        <f>COUNTIF(Expirydates!$B$2:$B$233,Analysis!A3213)</f>
        <v>0</v>
      </c>
      <c r="L3213" s="3">
        <f t="shared" si="203"/>
        <v>17.741276988389505</v>
      </c>
      <c r="M3213" s="3">
        <f>COUNTIF(Expirydates!$C$2:$C$233,Analysis!A3213)</f>
        <v>1</v>
      </c>
    </row>
    <row r="3214" spans="1:13">
      <c r="A3214" s="8">
        <v>37398</v>
      </c>
      <c r="B3214" s="3">
        <v>1049.5</v>
      </c>
      <c r="C3214" s="3">
        <v>1050.9000000000001</v>
      </c>
      <c r="D3214" s="3">
        <v>1035.5</v>
      </c>
      <c r="E3214" s="3">
        <v>1045.3</v>
      </c>
      <c r="F3214" s="3">
        <v>50691915</v>
      </c>
      <c r="G3214" s="3">
        <f t="shared" si="201"/>
        <v>17.741276988389505</v>
      </c>
      <c r="H3214" s="3">
        <f t="shared" si="202"/>
        <v>18.061702435018343</v>
      </c>
      <c r="I3214" s="3">
        <f>COUNTIF(Expirydates!$A$2:$A$233,Analysis!A3214)</f>
        <v>0</v>
      </c>
      <c r="J3214" s="20">
        <f t="shared" si="200"/>
        <v>18.061702435018343</v>
      </c>
      <c r="K3214" s="3">
        <f>COUNTIF(Expirydates!$B$2:$B$233,Analysis!A3214)</f>
        <v>0</v>
      </c>
      <c r="L3214" s="3">
        <f t="shared" si="203"/>
        <v>18.061702435018343</v>
      </c>
      <c r="M3214" s="3">
        <f>COUNTIF(Expirydates!$C$2:$C$233,Analysis!A3214)</f>
        <v>0</v>
      </c>
    </row>
    <row r="3215" spans="1:13">
      <c r="A3215" s="8">
        <v>37397</v>
      </c>
      <c r="B3215" s="3">
        <v>1074.75</v>
      </c>
      <c r="C3215" s="3">
        <v>1074.8499999999999</v>
      </c>
      <c r="D3215" s="3">
        <v>1028.25</v>
      </c>
      <c r="E3215" s="3">
        <v>1049.2</v>
      </c>
      <c r="F3215" s="3">
        <v>69838950</v>
      </c>
      <c r="G3215" s="3">
        <f t="shared" si="201"/>
        <v>18.061702435018343</v>
      </c>
      <c r="H3215" s="3">
        <f t="shared" si="202"/>
        <v>17.59171047254662</v>
      </c>
      <c r="I3215" s="3">
        <f>COUNTIF(Expirydates!$A$2:$A$233,Analysis!A3215)</f>
        <v>0</v>
      </c>
      <c r="J3215" s="20">
        <f t="shared" si="200"/>
        <v>17.59171047254662</v>
      </c>
      <c r="K3215" s="3">
        <f>COUNTIF(Expirydates!$B$2:$B$233,Analysis!A3215)</f>
        <v>0</v>
      </c>
      <c r="L3215" s="3">
        <f t="shared" si="203"/>
        <v>17.59171047254662</v>
      </c>
      <c r="M3215" s="3">
        <f>COUNTIF(Expirydates!$C$2:$C$233,Analysis!A3215)</f>
        <v>0</v>
      </c>
    </row>
    <row r="3216" spans="1:13">
      <c r="A3216" s="8">
        <v>37396</v>
      </c>
      <c r="B3216" s="3">
        <v>1091.7</v>
      </c>
      <c r="C3216" s="3">
        <v>1097.95</v>
      </c>
      <c r="D3216" s="3">
        <v>1071.3499999999999</v>
      </c>
      <c r="E3216" s="3">
        <v>1074.3499999999999</v>
      </c>
      <c r="F3216" s="3">
        <v>43649853</v>
      </c>
      <c r="G3216" s="3">
        <f t="shared" si="201"/>
        <v>17.59171047254662</v>
      </c>
      <c r="H3216" s="3">
        <f t="shared" si="202"/>
        <v>17.834053388790949</v>
      </c>
      <c r="I3216" s="3">
        <f>COUNTIF(Expirydates!$A$2:$A$233,Analysis!A3216)</f>
        <v>0</v>
      </c>
      <c r="J3216" s="20">
        <f t="shared" si="200"/>
        <v>17.834053388790949</v>
      </c>
      <c r="K3216" s="3">
        <f>COUNTIF(Expirydates!$B$2:$B$233,Analysis!A3216)</f>
        <v>0</v>
      </c>
      <c r="L3216" s="3">
        <f t="shared" si="203"/>
        <v>17.834053388790949</v>
      </c>
      <c r="M3216" s="3">
        <f>COUNTIF(Expirydates!$C$2:$C$233,Analysis!A3216)</f>
        <v>0</v>
      </c>
    </row>
    <row r="3217" spans="1:13">
      <c r="A3217" s="8">
        <v>37393</v>
      </c>
      <c r="B3217" s="3">
        <v>1092.8</v>
      </c>
      <c r="C3217" s="3">
        <v>1099.75</v>
      </c>
      <c r="D3217" s="3">
        <v>1079.95</v>
      </c>
      <c r="E3217" s="3">
        <v>1090.6500000000001</v>
      </c>
      <c r="F3217" s="3">
        <v>55619999</v>
      </c>
      <c r="G3217" s="3">
        <f t="shared" si="201"/>
        <v>17.834053388790949</v>
      </c>
      <c r="H3217" s="3">
        <f t="shared" si="202"/>
        <v>17.704047533088787</v>
      </c>
      <c r="I3217" s="3">
        <f>COUNTIF(Expirydates!$A$2:$A$233,Analysis!A3217)</f>
        <v>0</v>
      </c>
      <c r="J3217" s="20">
        <f t="shared" si="200"/>
        <v>17.704047533088787</v>
      </c>
      <c r="K3217" s="3">
        <f>COUNTIF(Expirydates!$B$2:$B$233,Analysis!A3217)</f>
        <v>0</v>
      </c>
      <c r="L3217" s="3">
        <f t="shared" si="203"/>
        <v>17.704047533088787</v>
      </c>
      <c r="M3217" s="3">
        <f>COUNTIF(Expirydates!$C$2:$C$233,Analysis!A3217)</f>
        <v>0</v>
      </c>
    </row>
    <row r="3218" spans="1:13">
      <c r="A3218" s="8">
        <v>37392</v>
      </c>
      <c r="B3218" s="3">
        <v>1108.25</v>
      </c>
      <c r="C3218" s="3">
        <v>1111.25</v>
      </c>
      <c r="D3218" s="3">
        <v>1089.8499999999999</v>
      </c>
      <c r="E3218" s="3">
        <v>1092.8</v>
      </c>
      <c r="F3218" s="3">
        <v>48839381</v>
      </c>
      <c r="G3218" s="3">
        <f t="shared" si="201"/>
        <v>17.704047533088787</v>
      </c>
      <c r="H3218" s="3">
        <f t="shared" si="202"/>
        <v>17.59583329323938</v>
      </c>
      <c r="I3218" s="3">
        <f>COUNTIF(Expirydates!$A$2:$A$233,Analysis!A3218)</f>
        <v>0</v>
      </c>
      <c r="J3218" s="20">
        <f t="shared" si="200"/>
        <v>17.59583329323938</v>
      </c>
      <c r="K3218" s="3">
        <f>COUNTIF(Expirydates!$B$2:$B$233,Analysis!A3218)</f>
        <v>0</v>
      </c>
      <c r="L3218" s="3">
        <f t="shared" si="203"/>
        <v>17.59583329323938</v>
      </c>
      <c r="M3218" s="3">
        <f>COUNTIF(Expirydates!$C$2:$C$233,Analysis!A3218)</f>
        <v>0</v>
      </c>
    </row>
    <row r="3219" spans="1:13">
      <c r="A3219" s="8">
        <v>37391</v>
      </c>
      <c r="B3219" s="3">
        <v>1115.1500000000001</v>
      </c>
      <c r="C3219" s="3">
        <v>1121.5</v>
      </c>
      <c r="D3219" s="3">
        <v>1102.6500000000001</v>
      </c>
      <c r="E3219" s="3">
        <v>1107.8</v>
      </c>
      <c r="F3219" s="3">
        <v>43830185</v>
      </c>
      <c r="G3219" s="3">
        <f t="shared" si="201"/>
        <v>17.59583329323938</v>
      </c>
      <c r="H3219" s="3">
        <f t="shared" si="202"/>
        <v>17.63950493463215</v>
      </c>
      <c r="I3219" s="3">
        <f>COUNTIF(Expirydates!$A$2:$A$233,Analysis!A3219)</f>
        <v>0</v>
      </c>
      <c r="J3219" s="20">
        <f t="shared" si="200"/>
        <v>17.63950493463215</v>
      </c>
      <c r="K3219" s="3">
        <f>COUNTIF(Expirydates!$B$2:$B$233,Analysis!A3219)</f>
        <v>0</v>
      </c>
      <c r="L3219" s="3">
        <f t="shared" si="203"/>
        <v>17.63950493463215</v>
      </c>
      <c r="M3219" s="3">
        <f>COUNTIF(Expirydates!$C$2:$C$233,Analysis!A3219)</f>
        <v>0</v>
      </c>
    </row>
    <row r="3220" spans="1:13">
      <c r="A3220" s="8">
        <v>37390</v>
      </c>
      <c r="B3220" s="3">
        <v>1119.95</v>
      </c>
      <c r="C3220" s="3">
        <v>1125.95</v>
      </c>
      <c r="D3220" s="3">
        <v>1111.45</v>
      </c>
      <c r="E3220" s="3">
        <v>1115.0999999999999</v>
      </c>
      <c r="F3220" s="3">
        <v>45786733</v>
      </c>
      <c r="G3220" s="3">
        <f t="shared" si="201"/>
        <v>17.63950493463215</v>
      </c>
      <c r="H3220" s="3">
        <f t="shared" si="202"/>
        <v>17.392887813727899</v>
      </c>
      <c r="I3220" s="3">
        <f>COUNTIF(Expirydates!$A$2:$A$233,Analysis!A3220)</f>
        <v>0</v>
      </c>
      <c r="J3220" s="20">
        <f t="shared" si="200"/>
        <v>17.392887813727899</v>
      </c>
      <c r="K3220" s="3">
        <f>COUNTIF(Expirydates!$B$2:$B$233,Analysis!A3220)</f>
        <v>0</v>
      </c>
      <c r="L3220" s="3">
        <f t="shared" si="203"/>
        <v>17.392887813727899</v>
      </c>
      <c r="M3220" s="3">
        <f>COUNTIF(Expirydates!$C$2:$C$233,Analysis!A3220)</f>
        <v>0</v>
      </c>
    </row>
    <row r="3221" spans="1:13">
      <c r="A3221" s="8">
        <v>37389</v>
      </c>
      <c r="B3221" s="3">
        <v>1116.8</v>
      </c>
      <c r="C3221" s="3">
        <v>1121.95</v>
      </c>
      <c r="D3221" s="3">
        <v>1114.2</v>
      </c>
      <c r="E3221" s="3">
        <v>1119.6500000000001</v>
      </c>
      <c r="F3221" s="3">
        <v>35779577</v>
      </c>
      <c r="G3221" s="3">
        <f t="shared" si="201"/>
        <v>17.392887813727899</v>
      </c>
      <c r="H3221" s="3">
        <f t="shared" si="202"/>
        <v>17.491083243434527</v>
      </c>
      <c r="I3221" s="3">
        <f>COUNTIF(Expirydates!$A$2:$A$233,Analysis!A3221)</f>
        <v>0</v>
      </c>
      <c r="J3221" s="20">
        <f t="shared" si="200"/>
        <v>17.491083243434527</v>
      </c>
      <c r="K3221" s="3">
        <f>COUNTIF(Expirydates!$B$2:$B$233,Analysis!A3221)</f>
        <v>0</v>
      </c>
      <c r="L3221" s="3">
        <f t="shared" si="203"/>
        <v>17.491083243434527</v>
      </c>
      <c r="M3221" s="3">
        <f>COUNTIF(Expirydates!$C$2:$C$233,Analysis!A3221)</f>
        <v>0</v>
      </c>
    </row>
    <row r="3222" spans="1:13">
      <c r="A3222" s="8">
        <v>37386</v>
      </c>
      <c r="B3222" s="3">
        <v>1127.05</v>
      </c>
      <c r="C3222" s="3">
        <v>1127.3</v>
      </c>
      <c r="D3222" s="3">
        <v>1111.1500000000001</v>
      </c>
      <c r="E3222" s="3">
        <v>1116.4000000000001</v>
      </c>
      <c r="F3222" s="3">
        <v>39471255</v>
      </c>
      <c r="G3222" s="3">
        <f t="shared" si="201"/>
        <v>17.491083243434527</v>
      </c>
      <c r="H3222" s="3">
        <f t="shared" si="202"/>
        <v>17.549473338214263</v>
      </c>
      <c r="I3222" s="3">
        <f>COUNTIF(Expirydates!$A$2:$A$233,Analysis!A3222)</f>
        <v>0</v>
      </c>
      <c r="J3222" s="20">
        <f t="shared" si="200"/>
        <v>17.549473338214263</v>
      </c>
      <c r="K3222" s="3">
        <f>COUNTIF(Expirydates!$B$2:$B$233,Analysis!A3222)</f>
        <v>0</v>
      </c>
      <c r="L3222" s="3">
        <f t="shared" si="203"/>
        <v>17.549473338214263</v>
      </c>
      <c r="M3222" s="3">
        <f>COUNTIF(Expirydates!$C$2:$C$233,Analysis!A3222)</f>
        <v>0</v>
      </c>
    </row>
    <row r="3223" spans="1:13">
      <c r="A3223" s="8">
        <v>37385</v>
      </c>
      <c r="B3223" s="3">
        <v>1117.7</v>
      </c>
      <c r="C3223" s="3">
        <v>1136.55</v>
      </c>
      <c r="D3223" s="3">
        <v>1117.7</v>
      </c>
      <c r="E3223" s="3">
        <v>1127.5999999999999</v>
      </c>
      <c r="F3223" s="3">
        <v>41844601</v>
      </c>
      <c r="G3223" s="3">
        <f t="shared" si="201"/>
        <v>17.549473338214263</v>
      </c>
      <c r="H3223" s="3">
        <f t="shared" si="202"/>
        <v>17.457163384947442</v>
      </c>
      <c r="I3223" s="3">
        <f>COUNTIF(Expirydates!$A$2:$A$233,Analysis!A3223)</f>
        <v>0</v>
      </c>
      <c r="J3223" s="20">
        <f t="shared" si="200"/>
        <v>17.457163384947442</v>
      </c>
      <c r="K3223" s="3">
        <f>COUNTIF(Expirydates!$B$2:$B$233,Analysis!A3223)</f>
        <v>0</v>
      </c>
      <c r="L3223" s="3">
        <f t="shared" si="203"/>
        <v>17.457163384947442</v>
      </c>
      <c r="M3223" s="3">
        <f>COUNTIF(Expirydates!$C$2:$C$233,Analysis!A3223)</f>
        <v>0</v>
      </c>
    </row>
    <row r="3224" spans="1:13">
      <c r="A3224" s="8">
        <v>37384</v>
      </c>
      <c r="B3224" s="3">
        <v>1110.7</v>
      </c>
      <c r="C3224" s="3">
        <v>1122.7</v>
      </c>
      <c r="D3224" s="3">
        <v>1110.7</v>
      </c>
      <c r="E3224" s="3">
        <v>1117.5999999999999</v>
      </c>
      <c r="F3224" s="3">
        <v>38154848</v>
      </c>
      <c r="G3224" s="3">
        <f t="shared" si="201"/>
        <v>17.457163384947442</v>
      </c>
      <c r="H3224" s="3">
        <f t="shared" si="202"/>
        <v>17.352399376840676</v>
      </c>
      <c r="I3224" s="3">
        <f>COUNTIF(Expirydates!$A$2:$A$233,Analysis!A3224)</f>
        <v>0</v>
      </c>
      <c r="J3224" s="20">
        <f t="shared" si="200"/>
        <v>17.352399376840676</v>
      </c>
      <c r="K3224" s="3">
        <f>COUNTIF(Expirydates!$B$2:$B$233,Analysis!A3224)</f>
        <v>0</v>
      </c>
      <c r="L3224" s="3">
        <f t="shared" si="203"/>
        <v>17.352399376840676</v>
      </c>
      <c r="M3224" s="3">
        <f>COUNTIF(Expirydates!$C$2:$C$233,Analysis!A3224)</f>
        <v>0</v>
      </c>
    </row>
    <row r="3225" spans="1:13">
      <c r="A3225" s="8">
        <v>37383</v>
      </c>
      <c r="B3225" s="3">
        <v>1100.9000000000001</v>
      </c>
      <c r="C3225" s="3">
        <v>1111.8499999999999</v>
      </c>
      <c r="D3225" s="3">
        <v>1096.6500000000001</v>
      </c>
      <c r="E3225" s="3">
        <v>1110.7</v>
      </c>
      <c r="F3225" s="3">
        <v>34359853</v>
      </c>
      <c r="G3225" s="3">
        <f t="shared" si="201"/>
        <v>17.352399376840676</v>
      </c>
      <c r="H3225" s="3">
        <f t="shared" si="202"/>
        <v>17.3139917463049</v>
      </c>
      <c r="I3225" s="3">
        <f>COUNTIF(Expirydates!$A$2:$A$233,Analysis!A3225)</f>
        <v>0</v>
      </c>
      <c r="J3225" s="20">
        <f t="shared" si="200"/>
        <v>17.3139917463049</v>
      </c>
      <c r="K3225" s="3">
        <f>COUNTIF(Expirydates!$B$2:$B$233,Analysis!A3225)</f>
        <v>0</v>
      </c>
      <c r="L3225" s="3">
        <f t="shared" si="203"/>
        <v>17.3139917463049</v>
      </c>
      <c r="M3225" s="3">
        <f>COUNTIF(Expirydates!$C$2:$C$233,Analysis!A3225)</f>
        <v>0</v>
      </c>
    </row>
    <row r="3226" spans="1:13">
      <c r="A3226" s="8">
        <v>37382</v>
      </c>
      <c r="B3226" s="3">
        <v>1096.95</v>
      </c>
      <c r="C3226" s="3">
        <v>1102.05</v>
      </c>
      <c r="D3226" s="3">
        <v>1096.25</v>
      </c>
      <c r="E3226" s="3">
        <v>1100.95</v>
      </c>
      <c r="F3226" s="3">
        <v>33065194</v>
      </c>
      <c r="G3226" s="3">
        <f t="shared" si="201"/>
        <v>17.3139917463049</v>
      </c>
      <c r="H3226" s="3">
        <f t="shared" si="202"/>
        <v>17.347771786195032</v>
      </c>
      <c r="I3226" s="3">
        <f>COUNTIF(Expirydates!$A$2:$A$233,Analysis!A3226)</f>
        <v>0</v>
      </c>
      <c r="J3226" s="20">
        <f t="shared" si="200"/>
        <v>17.347771786195032</v>
      </c>
      <c r="K3226" s="3">
        <f>COUNTIF(Expirydates!$B$2:$B$233,Analysis!A3226)</f>
        <v>0</v>
      </c>
      <c r="L3226" s="3">
        <f t="shared" si="203"/>
        <v>17.347771786195032</v>
      </c>
      <c r="M3226" s="3">
        <f>COUNTIF(Expirydates!$C$2:$C$233,Analysis!A3226)</f>
        <v>0</v>
      </c>
    </row>
    <row r="3227" spans="1:13">
      <c r="A3227" s="8">
        <v>37379</v>
      </c>
      <c r="B3227" s="3">
        <v>1093.4000000000001</v>
      </c>
      <c r="C3227" s="3">
        <v>1098.5999999999999</v>
      </c>
      <c r="D3227" s="3">
        <v>1091.5</v>
      </c>
      <c r="E3227" s="3">
        <v>1096.95</v>
      </c>
      <c r="F3227" s="3">
        <v>34201217</v>
      </c>
      <c r="G3227" s="3">
        <f t="shared" si="201"/>
        <v>17.347771786195032</v>
      </c>
      <c r="H3227" s="3">
        <f t="shared" si="202"/>
        <v>17.609059078740266</v>
      </c>
      <c r="I3227" s="3">
        <f>COUNTIF(Expirydates!$A$2:$A$233,Analysis!A3227)</f>
        <v>0</v>
      </c>
      <c r="J3227" s="20">
        <f t="shared" si="200"/>
        <v>17.609059078740266</v>
      </c>
      <c r="K3227" s="3">
        <f>COUNTIF(Expirydates!$B$2:$B$233,Analysis!A3227)</f>
        <v>0</v>
      </c>
      <c r="L3227" s="3">
        <f t="shared" si="203"/>
        <v>17.609059078740266</v>
      </c>
      <c r="M3227" s="3">
        <f>COUNTIF(Expirydates!$C$2:$C$233,Analysis!A3227)</f>
        <v>0</v>
      </c>
    </row>
    <row r="3228" spans="1:13">
      <c r="A3228" s="8">
        <v>37378</v>
      </c>
      <c r="B3228" s="3">
        <v>1084.8</v>
      </c>
      <c r="C3228" s="3">
        <v>1101.0999999999999</v>
      </c>
      <c r="D3228" s="3">
        <v>1084.8</v>
      </c>
      <c r="E3228" s="3">
        <v>1093.3</v>
      </c>
      <c r="F3228" s="3">
        <v>44413724</v>
      </c>
      <c r="G3228" s="3">
        <f t="shared" si="201"/>
        <v>17.609059078740266</v>
      </c>
      <c r="H3228" s="3">
        <f t="shared" si="202"/>
        <v>17.393358167013012</v>
      </c>
      <c r="I3228" s="3">
        <f>COUNTIF(Expirydates!$A$2:$A$233,Analysis!A3228)</f>
        <v>0</v>
      </c>
      <c r="J3228" s="20">
        <f t="shared" si="200"/>
        <v>17.393358167013012</v>
      </c>
      <c r="K3228" s="3">
        <f>COUNTIF(Expirydates!$B$2:$B$233,Analysis!A3228)</f>
        <v>0</v>
      </c>
      <c r="L3228" s="3">
        <f t="shared" si="203"/>
        <v>17.393358167013012</v>
      </c>
      <c r="M3228" s="3">
        <f>COUNTIF(Expirydates!$C$2:$C$233,Analysis!A3228)</f>
        <v>0</v>
      </c>
    </row>
    <row r="3229" spans="1:13">
      <c r="A3229" s="8">
        <v>37376</v>
      </c>
      <c r="B3229" s="3">
        <v>1074.25</v>
      </c>
      <c r="C3229" s="3">
        <v>1085.75</v>
      </c>
      <c r="D3229" s="3">
        <v>1073.4000000000001</v>
      </c>
      <c r="E3229" s="3">
        <v>1084.5</v>
      </c>
      <c r="F3229" s="3">
        <v>35796410</v>
      </c>
      <c r="G3229" s="3">
        <f t="shared" si="201"/>
        <v>17.393358167013012</v>
      </c>
      <c r="H3229" s="3">
        <f t="shared" si="202"/>
        <v>17.543374279011058</v>
      </c>
      <c r="I3229" s="3">
        <f>COUNTIF(Expirydates!$A$2:$A$233,Analysis!A3229)</f>
        <v>0</v>
      </c>
      <c r="J3229" s="20">
        <f t="shared" si="200"/>
        <v>17.543374279011058</v>
      </c>
      <c r="K3229" s="3">
        <f>COUNTIF(Expirydates!$B$2:$B$233,Analysis!A3229)</f>
        <v>0</v>
      </c>
      <c r="L3229" s="3">
        <f t="shared" si="203"/>
        <v>17.543374279011058</v>
      </c>
      <c r="M3229" s="3">
        <f>COUNTIF(Expirydates!$C$2:$C$233,Analysis!A3229)</f>
        <v>0</v>
      </c>
    </row>
    <row r="3230" spans="1:13">
      <c r="A3230" s="8">
        <v>37375</v>
      </c>
      <c r="B3230" s="3">
        <v>1097.55</v>
      </c>
      <c r="C3230" s="3">
        <v>1098.6500000000001</v>
      </c>
      <c r="D3230" s="3">
        <v>1073.3</v>
      </c>
      <c r="E3230" s="3">
        <v>1074.2</v>
      </c>
      <c r="F3230" s="3">
        <v>41590165</v>
      </c>
      <c r="G3230" s="3">
        <f t="shared" si="201"/>
        <v>17.543374279011058</v>
      </c>
      <c r="H3230" s="3">
        <f t="shared" si="202"/>
        <v>17.245197529687601</v>
      </c>
      <c r="I3230" s="3">
        <f>COUNTIF(Expirydates!$A$2:$A$233,Analysis!A3230)</f>
        <v>0</v>
      </c>
      <c r="J3230" s="20">
        <f t="shared" si="200"/>
        <v>17.245197529687601</v>
      </c>
      <c r="K3230" s="3">
        <f>COUNTIF(Expirydates!$B$2:$B$233,Analysis!A3230)</f>
        <v>0</v>
      </c>
      <c r="L3230" s="3">
        <f t="shared" si="203"/>
        <v>17.245197529687601</v>
      </c>
      <c r="M3230" s="3">
        <f>COUNTIF(Expirydates!$C$2:$C$233,Analysis!A3230)</f>
        <v>0</v>
      </c>
    </row>
    <row r="3231" spans="1:13">
      <c r="A3231" s="8">
        <v>37372</v>
      </c>
      <c r="B3231" s="3">
        <v>1094.25</v>
      </c>
      <c r="C3231" s="3">
        <v>1103.3499999999999</v>
      </c>
      <c r="D3231" s="3">
        <v>1094.0999999999999</v>
      </c>
      <c r="E3231" s="3">
        <v>1097.4000000000001</v>
      </c>
      <c r="F3231" s="3">
        <v>30866979</v>
      </c>
      <c r="G3231" s="3">
        <f t="shared" si="201"/>
        <v>17.245197529687601</v>
      </c>
      <c r="H3231" s="3">
        <f t="shared" si="202"/>
        <v>17.62194768900989</v>
      </c>
      <c r="I3231" s="3">
        <f>COUNTIF(Expirydates!$A$2:$A$233,Analysis!A3231)</f>
        <v>0</v>
      </c>
      <c r="J3231" s="20">
        <f t="shared" si="200"/>
        <v>17.62194768900989</v>
      </c>
      <c r="K3231" s="3">
        <f>COUNTIF(Expirydates!$B$2:$B$233,Analysis!A3231)</f>
        <v>1</v>
      </c>
      <c r="L3231" s="3">
        <f t="shared" si="203"/>
        <v>17.62194768900989</v>
      </c>
      <c r="M3231" s="3">
        <f>COUNTIF(Expirydates!$C$2:$C$233,Analysis!A3231)</f>
        <v>0</v>
      </c>
    </row>
    <row r="3232" spans="1:13">
      <c r="A3232" s="8">
        <v>37371</v>
      </c>
      <c r="B3232" s="3">
        <v>1110.6500000000001</v>
      </c>
      <c r="C3232" s="3">
        <v>1113.8499999999999</v>
      </c>
      <c r="D3232" s="3">
        <v>1089</v>
      </c>
      <c r="E3232" s="3">
        <v>1094.3</v>
      </c>
      <c r="F3232" s="3">
        <v>44989860</v>
      </c>
      <c r="G3232" s="3">
        <f t="shared" si="201"/>
        <v>17.62194768900989</v>
      </c>
      <c r="H3232" s="3">
        <f t="shared" si="202"/>
        <v>17.521672579434117</v>
      </c>
      <c r="I3232" s="3">
        <f>COUNTIF(Expirydates!$A$2:$A$233,Analysis!A3232)</f>
        <v>1</v>
      </c>
      <c r="J3232" s="20">
        <f t="shared" si="200"/>
        <v>17.521672579434117</v>
      </c>
      <c r="K3232" s="3">
        <f>COUNTIF(Expirydates!$B$2:$B$233,Analysis!A3232)</f>
        <v>0</v>
      </c>
      <c r="L3232" s="3">
        <f t="shared" si="203"/>
        <v>17.521672579434117</v>
      </c>
      <c r="M3232" s="3">
        <f>COUNTIF(Expirydates!$C$2:$C$233,Analysis!A3232)</f>
        <v>0</v>
      </c>
    </row>
    <row r="3233" spans="1:13">
      <c r="A3233" s="8">
        <v>37370</v>
      </c>
      <c r="B3233" s="3">
        <v>1106.25</v>
      </c>
      <c r="C3233" s="3">
        <v>1116.8499999999999</v>
      </c>
      <c r="D3233" s="3">
        <v>1105.7</v>
      </c>
      <c r="E3233" s="3">
        <v>1110.5999999999999</v>
      </c>
      <c r="F3233" s="3">
        <v>40697311</v>
      </c>
      <c r="G3233" s="3">
        <f t="shared" si="201"/>
        <v>17.521672579434117</v>
      </c>
      <c r="H3233" s="3">
        <f t="shared" si="202"/>
        <v>17.497253004118438</v>
      </c>
      <c r="I3233" s="3">
        <f>COUNTIF(Expirydates!$A$2:$A$233,Analysis!A3233)</f>
        <v>0</v>
      </c>
      <c r="J3233" s="20">
        <f t="shared" si="200"/>
        <v>17.497253004118438</v>
      </c>
      <c r="K3233" s="3">
        <f>COUNTIF(Expirydates!$B$2:$B$233,Analysis!A3233)</f>
        <v>0</v>
      </c>
      <c r="L3233" s="3">
        <f t="shared" si="203"/>
        <v>17.497253004118438</v>
      </c>
      <c r="M3233" s="3">
        <f>COUNTIF(Expirydates!$C$2:$C$233,Analysis!A3233)</f>
        <v>0</v>
      </c>
    </row>
    <row r="3234" spans="1:13">
      <c r="A3234" s="8">
        <v>37369</v>
      </c>
      <c r="B3234" s="3">
        <v>1104</v>
      </c>
      <c r="C3234" s="3">
        <v>1108.8</v>
      </c>
      <c r="D3234" s="3">
        <v>1095</v>
      </c>
      <c r="E3234" s="3">
        <v>1106</v>
      </c>
      <c r="F3234" s="3">
        <v>39715536</v>
      </c>
      <c r="G3234" s="3">
        <f t="shared" si="201"/>
        <v>17.497253004118438</v>
      </c>
      <c r="H3234" s="3">
        <f t="shared" si="202"/>
        <v>17.461882561516248</v>
      </c>
      <c r="I3234" s="3">
        <f>COUNTIF(Expirydates!$A$2:$A$233,Analysis!A3234)</f>
        <v>0</v>
      </c>
      <c r="J3234" s="20">
        <f t="shared" si="200"/>
        <v>17.461882561516248</v>
      </c>
      <c r="K3234" s="3">
        <f>COUNTIF(Expirydates!$B$2:$B$233,Analysis!A3234)</f>
        <v>0</v>
      </c>
      <c r="L3234" s="3">
        <f t="shared" si="203"/>
        <v>17.461882561516248</v>
      </c>
      <c r="M3234" s="3">
        <f>COUNTIF(Expirydates!$C$2:$C$233,Analysis!A3234)</f>
        <v>0</v>
      </c>
    </row>
    <row r="3235" spans="1:13">
      <c r="A3235" s="8">
        <v>37368</v>
      </c>
      <c r="B3235" s="3">
        <v>1100.5</v>
      </c>
      <c r="C3235" s="3">
        <v>1107.2</v>
      </c>
      <c r="D3235" s="3">
        <v>1088.05</v>
      </c>
      <c r="E3235" s="3">
        <v>1104.1500000000001</v>
      </c>
      <c r="F3235" s="3">
        <v>38335333</v>
      </c>
      <c r="G3235" s="3">
        <f t="shared" si="201"/>
        <v>17.461882561516248</v>
      </c>
      <c r="H3235" s="3">
        <f t="shared" si="202"/>
        <v>17.556212597616483</v>
      </c>
      <c r="I3235" s="3">
        <f>COUNTIF(Expirydates!$A$2:$A$233,Analysis!A3235)</f>
        <v>0</v>
      </c>
      <c r="J3235" s="20">
        <f t="shared" si="200"/>
        <v>17.556212597616483</v>
      </c>
      <c r="K3235" s="3">
        <f>COUNTIF(Expirydates!$B$2:$B$233,Analysis!A3235)</f>
        <v>0</v>
      </c>
      <c r="L3235" s="3">
        <f t="shared" si="203"/>
        <v>17.556212597616483</v>
      </c>
      <c r="M3235" s="3">
        <f>COUNTIF(Expirydates!$C$2:$C$233,Analysis!A3235)</f>
        <v>0</v>
      </c>
    </row>
    <row r="3236" spans="1:13">
      <c r="A3236" s="8">
        <v>37365</v>
      </c>
      <c r="B3236" s="3">
        <v>1125.55</v>
      </c>
      <c r="C3236" s="3">
        <v>1127.05</v>
      </c>
      <c r="D3236" s="3">
        <v>1097.5999999999999</v>
      </c>
      <c r="E3236" s="3">
        <v>1100.3</v>
      </c>
      <c r="F3236" s="3">
        <v>42127555</v>
      </c>
      <c r="G3236" s="3">
        <f t="shared" si="201"/>
        <v>17.556212597616483</v>
      </c>
      <c r="H3236" s="3">
        <f t="shared" si="202"/>
        <v>17.34830250364211</v>
      </c>
      <c r="I3236" s="3">
        <f>COUNTIF(Expirydates!$A$2:$A$233,Analysis!A3236)</f>
        <v>0</v>
      </c>
      <c r="J3236" s="20">
        <f t="shared" si="200"/>
        <v>17.34830250364211</v>
      </c>
      <c r="K3236" s="3">
        <f>COUNTIF(Expirydates!$B$2:$B$233,Analysis!A3236)</f>
        <v>0</v>
      </c>
      <c r="L3236" s="3">
        <f t="shared" si="203"/>
        <v>17.34830250364211</v>
      </c>
      <c r="M3236" s="3">
        <f>COUNTIF(Expirydates!$C$2:$C$233,Analysis!A3236)</f>
        <v>0</v>
      </c>
    </row>
    <row r="3237" spans="1:13">
      <c r="A3237" s="8">
        <v>37364</v>
      </c>
      <c r="B3237" s="3">
        <v>1125.25</v>
      </c>
      <c r="C3237" s="3">
        <v>1135</v>
      </c>
      <c r="D3237" s="3">
        <v>1123.8</v>
      </c>
      <c r="E3237" s="3">
        <v>1129</v>
      </c>
      <c r="F3237" s="3">
        <v>34219373</v>
      </c>
      <c r="G3237" s="3">
        <f t="shared" si="201"/>
        <v>17.34830250364211</v>
      </c>
      <c r="H3237" s="3">
        <f t="shared" si="202"/>
        <v>17.353094510680325</v>
      </c>
      <c r="I3237" s="3">
        <f>COUNTIF(Expirydates!$A$2:$A$233,Analysis!A3237)</f>
        <v>0</v>
      </c>
      <c r="J3237" s="20">
        <f t="shared" si="200"/>
        <v>17.353094510680325</v>
      </c>
      <c r="K3237" s="3">
        <f>COUNTIF(Expirydates!$B$2:$B$233,Analysis!A3237)</f>
        <v>0</v>
      </c>
      <c r="L3237" s="3">
        <f t="shared" si="203"/>
        <v>17.353094510680325</v>
      </c>
      <c r="M3237" s="3">
        <f>COUNTIF(Expirydates!$C$2:$C$233,Analysis!A3237)</f>
        <v>1</v>
      </c>
    </row>
    <row r="3238" spans="1:13">
      <c r="A3238" s="8">
        <v>37363</v>
      </c>
      <c r="B3238" s="3">
        <v>1119</v>
      </c>
      <c r="C3238" s="3">
        <v>1136.5999999999999</v>
      </c>
      <c r="D3238" s="3">
        <v>1118.95</v>
      </c>
      <c r="E3238" s="3">
        <v>1125.0999999999999</v>
      </c>
      <c r="F3238" s="3">
        <v>34383746</v>
      </c>
      <c r="G3238" s="3">
        <f t="shared" si="201"/>
        <v>17.353094510680325</v>
      </c>
      <c r="H3238" s="3">
        <f t="shared" si="202"/>
        <v>17.297771971724419</v>
      </c>
      <c r="I3238" s="3">
        <f>COUNTIF(Expirydates!$A$2:$A$233,Analysis!A3238)</f>
        <v>0</v>
      </c>
      <c r="J3238" s="20">
        <f t="shared" si="200"/>
        <v>17.297771971724419</v>
      </c>
      <c r="K3238" s="3">
        <f>COUNTIF(Expirydates!$B$2:$B$233,Analysis!A3238)</f>
        <v>0</v>
      </c>
      <c r="L3238" s="3">
        <f t="shared" si="203"/>
        <v>17.297771971724419</v>
      </c>
      <c r="M3238" s="3">
        <f>COUNTIF(Expirydates!$C$2:$C$233,Analysis!A3238)</f>
        <v>0</v>
      </c>
    </row>
    <row r="3239" spans="1:13">
      <c r="A3239" s="8">
        <v>37362</v>
      </c>
      <c r="B3239" s="3">
        <v>1130.8</v>
      </c>
      <c r="C3239" s="3">
        <v>1133.5</v>
      </c>
      <c r="D3239" s="3">
        <v>1116.6500000000001</v>
      </c>
      <c r="E3239" s="3">
        <v>1118.75</v>
      </c>
      <c r="F3239" s="3">
        <v>32533210</v>
      </c>
      <c r="G3239" s="3">
        <f t="shared" si="201"/>
        <v>17.297771971724419</v>
      </c>
      <c r="H3239" s="3">
        <f t="shared" si="202"/>
        <v>17.307120326619454</v>
      </c>
      <c r="I3239" s="3">
        <f>COUNTIF(Expirydates!$A$2:$A$233,Analysis!A3239)</f>
        <v>0</v>
      </c>
      <c r="J3239" s="20">
        <f t="shared" si="200"/>
        <v>17.307120326619454</v>
      </c>
      <c r="K3239" s="3">
        <f>COUNTIF(Expirydates!$B$2:$B$233,Analysis!A3239)</f>
        <v>0</v>
      </c>
      <c r="L3239" s="3">
        <f t="shared" si="203"/>
        <v>17.307120326619454</v>
      </c>
      <c r="M3239" s="3">
        <f>COUNTIF(Expirydates!$C$2:$C$233,Analysis!A3239)</f>
        <v>0</v>
      </c>
    </row>
    <row r="3240" spans="1:13">
      <c r="A3240" s="8">
        <v>37361</v>
      </c>
      <c r="B3240" s="3">
        <v>1146.55</v>
      </c>
      <c r="C3240" s="3">
        <v>1152.55</v>
      </c>
      <c r="D3240" s="3">
        <v>1130.45</v>
      </c>
      <c r="E3240" s="3">
        <v>1134.1500000000001</v>
      </c>
      <c r="F3240" s="3">
        <v>32838768</v>
      </c>
      <c r="G3240" s="3">
        <f t="shared" si="201"/>
        <v>17.307120326619454</v>
      </c>
      <c r="H3240" s="3">
        <f t="shared" si="202"/>
        <v>17.475655527743289</v>
      </c>
      <c r="I3240" s="3">
        <f>COUNTIF(Expirydates!$A$2:$A$233,Analysis!A3240)</f>
        <v>0</v>
      </c>
      <c r="J3240" s="20">
        <f t="shared" si="200"/>
        <v>17.475655527743289</v>
      </c>
      <c r="K3240" s="3">
        <f>COUNTIF(Expirydates!$B$2:$B$233,Analysis!A3240)</f>
        <v>0</v>
      </c>
      <c r="L3240" s="3">
        <f t="shared" si="203"/>
        <v>17.475655527743289</v>
      </c>
      <c r="M3240" s="3">
        <f>COUNTIF(Expirydates!$C$2:$C$233,Analysis!A3240)</f>
        <v>0</v>
      </c>
    </row>
    <row r="3241" spans="1:13">
      <c r="A3241" s="8">
        <v>37358</v>
      </c>
      <c r="B3241" s="3">
        <v>1143.25</v>
      </c>
      <c r="C3241" s="3">
        <v>1151.55</v>
      </c>
      <c r="D3241" s="3">
        <v>1138.6500000000001</v>
      </c>
      <c r="E3241" s="3">
        <v>1146.5</v>
      </c>
      <c r="F3241" s="3">
        <v>38866977</v>
      </c>
      <c r="G3241" s="3">
        <f t="shared" si="201"/>
        <v>17.475655527743289</v>
      </c>
      <c r="H3241" s="3">
        <f t="shared" si="202"/>
        <v>17.697278850461192</v>
      </c>
      <c r="I3241" s="3">
        <f>COUNTIF(Expirydates!$A$2:$A$233,Analysis!A3241)</f>
        <v>0</v>
      </c>
      <c r="J3241" s="20">
        <f t="shared" si="200"/>
        <v>17.697278850461192</v>
      </c>
      <c r="K3241" s="3">
        <f>COUNTIF(Expirydates!$B$2:$B$233,Analysis!A3241)</f>
        <v>0</v>
      </c>
      <c r="L3241" s="3">
        <f t="shared" si="203"/>
        <v>17.697278850461192</v>
      </c>
      <c r="M3241" s="3">
        <f>COUNTIF(Expirydates!$C$2:$C$233,Analysis!A3241)</f>
        <v>0</v>
      </c>
    </row>
    <row r="3242" spans="1:13">
      <c r="A3242" s="8">
        <v>37357</v>
      </c>
      <c r="B3242" s="3">
        <v>1138.55</v>
      </c>
      <c r="C3242" s="3">
        <v>1150.2</v>
      </c>
      <c r="D3242" s="3">
        <v>1138.55</v>
      </c>
      <c r="E3242" s="3">
        <v>1143.5999999999999</v>
      </c>
      <c r="F3242" s="3">
        <v>48509919</v>
      </c>
      <c r="G3242" s="3">
        <f t="shared" si="201"/>
        <v>17.697278850461192</v>
      </c>
      <c r="H3242" s="3">
        <f t="shared" si="202"/>
        <v>17.694427639948223</v>
      </c>
      <c r="I3242" s="3">
        <f>COUNTIF(Expirydates!$A$2:$A$233,Analysis!A3242)</f>
        <v>0</v>
      </c>
      <c r="J3242" s="20">
        <f t="shared" si="200"/>
        <v>17.694427639948223</v>
      </c>
      <c r="K3242" s="3">
        <f>COUNTIF(Expirydates!$B$2:$B$233,Analysis!A3242)</f>
        <v>0</v>
      </c>
      <c r="L3242" s="3">
        <f t="shared" si="203"/>
        <v>17.694427639948223</v>
      </c>
      <c r="M3242" s="3">
        <f>COUNTIF(Expirydates!$C$2:$C$233,Analysis!A3242)</f>
        <v>0</v>
      </c>
    </row>
    <row r="3243" spans="1:13">
      <c r="A3243" s="8">
        <v>37356</v>
      </c>
      <c r="B3243" s="3">
        <v>1126.7</v>
      </c>
      <c r="C3243" s="3">
        <v>1140.25</v>
      </c>
      <c r="D3243" s="3">
        <v>1125.75</v>
      </c>
      <c r="E3243" s="3">
        <v>1138.5</v>
      </c>
      <c r="F3243" s="3">
        <v>48371804</v>
      </c>
      <c r="G3243" s="3">
        <f t="shared" si="201"/>
        <v>17.694427639948223</v>
      </c>
      <c r="H3243" s="3">
        <f t="shared" si="202"/>
        <v>17.433391791937318</v>
      </c>
      <c r="I3243" s="3">
        <f>COUNTIF(Expirydates!$A$2:$A$233,Analysis!A3243)</f>
        <v>0</v>
      </c>
      <c r="J3243" s="20">
        <f t="shared" si="200"/>
        <v>17.433391791937318</v>
      </c>
      <c r="K3243" s="3">
        <f>COUNTIF(Expirydates!$B$2:$B$233,Analysis!A3243)</f>
        <v>0</v>
      </c>
      <c r="L3243" s="3">
        <f t="shared" si="203"/>
        <v>17.433391791937318</v>
      </c>
      <c r="M3243" s="3">
        <f>COUNTIF(Expirydates!$C$2:$C$233,Analysis!A3243)</f>
        <v>0</v>
      </c>
    </row>
    <row r="3244" spans="1:13">
      <c r="A3244" s="8">
        <v>37355</v>
      </c>
      <c r="B3244" s="3">
        <v>1135.1500000000001</v>
      </c>
      <c r="C3244" s="3">
        <v>1137.45</v>
      </c>
      <c r="D3244" s="3">
        <v>1122.0999999999999</v>
      </c>
      <c r="E3244" s="3">
        <v>1126.7</v>
      </c>
      <c r="F3244" s="3">
        <v>37258542</v>
      </c>
      <c r="G3244" s="3">
        <f t="shared" si="201"/>
        <v>17.433391791937318</v>
      </c>
      <c r="H3244" s="3">
        <f t="shared" si="202"/>
        <v>17.257976138582677</v>
      </c>
      <c r="I3244" s="3">
        <f>COUNTIF(Expirydates!$A$2:$A$233,Analysis!A3244)</f>
        <v>0</v>
      </c>
      <c r="J3244" s="20">
        <f t="shared" si="200"/>
        <v>17.257976138582677</v>
      </c>
      <c r="K3244" s="3">
        <f>COUNTIF(Expirydates!$B$2:$B$233,Analysis!A3244)</f>
        <v>0</v>
      </c>
      <c r="L3244" s="3">
        <f t="shared" si="203"/>
        <v>17.257976138582677</v>
      </c>
      <c r="M3244" s="3">
        <f>COUNTIF(Expirydates!$C$2:$C$233,Analysis!A3244)</f>
        <v>0</v>
      </c>
    </row>
    <row r="3245" spans="1:13">
      <c r="A3245" s="8">
        <v>37354</v>
      </c>
      <c r="B3245" s="3">
        <v>1141.9000000000001</v>
      </c>
      <c r="C3245" s="3">
        <v>1147.9000000000001</v>
      </c>
      <c r="D3245" s="3">
        <v>1134</v>
      </c>
      <c r="E3245" s="3">
        <v>1135.25</v>
      </c>
      <c r="F3245" s="3">
        <v>31263947</v>
      </c>
      <c r="G3245" s="3">
        <f t="shared" si="201"/>
        <v>17.257976138582677</v>
      </c>
      <c r="H3245" s="3">
        <f t="shared" si="202"/>
        <v>17.509192635995532</v>
      </c>
      <c r="I3245" s="3">
        <f>COUNTIF(Expirydates!$A$2:$A$233,Analysis!A3245)</f>
        <v>0</v>
      </c>
      <c r="J3245" s="20">
        <f t="shared" si="200"/>
        <v>17.509192635995532</v>
      </c>
      <c r="K3245" s="3">
        <f>COUNTIF(Expirydates!$B$2:$B$233,Analysis!A3245)</f>
        <v>0</v>
      </c>
      <c r="L3245" s="3">
        <f t="shared" si="203"/>
        <v>17.509192635995532</v>
      </c>
      <c r="M3245" s="3">
        <f>COUNTIF(Expirydates!$C$2:$C$233,Analysis!A3245)</f>
        <v>0</v>
      </c>
    </row>
    <row r="3246" spans="1:13">
      <c r="A3246" s="8">
        <v>37351</v>
      </c>
      <c r="B3246" s="3">
        <v>1146.05</v>
      </c>
      <c r="C3246" s="3">
        <v>1153.3</v>
      </c>
      <c r="D3246" s="3">
        <v>1139.9000000000001</v>
      </c>
      <c r="E3246" s="3">
        <v>1141.95</v>
      </c>
      <c r="F3246" s="3">
        <v>40192567</v>
      </c>
      <c r="G3246" s="3">
        <f t="shared" si="201"/>
        <v>17.509192635995532</v>
      </c>
      <c r="H3246" s="3">
        <f t="shared" si="202"/>
        <v>17.716927234619657</v>
      </c>
      <c r="I3246" s="3">
        <f>COUNTIF(Expirydates!$A$2:$A$233,Analysis!A3246)</f>
        <v>0</v>
      </c>
      <c r="J3246" s="20">
        <f t="shared" si="200"/>
        <v>17.716927234619657</v>
      </c>
      <c r="K3246" s="3">
        <f>COUNTIF(Expirydates!$B$2:$B$233,Analysis!A3246)</f>
        <v>0</v>
      </c>
      <c r="L3246" s="3">
        <f t="shared" si="203"/>
        <v>17.716927234619657</v>
      </c>
      <c r="M3246" s="3">
        <f>COUNTIF(Expirydates!$C$2:$C$233,Analysis!A3246)</f>
        <v>0</v>
      </c>
    </row>
    <row r="3247" spans="1:13">
      <c r="A3247" s="8">
        <v>37350</v>
      </c>
      <c r="B3247" s="3">
        <v>1124.05</v>
      </c>
      <c r="C3247" s="3">
        <v>1149.6500000000001</v>
      </c>
      <c r="D3247" s="3">
        <v>1123.9000000000001</v>
      </c>
      <c r="E3247" s="3">
        <v>1145.9000000000001</v>
      </c>
      <c r="F3247" s="3">
        <v>49472486</v>
      </c>
      <c r="G3247" s="3">
        <f t="shared" si="201"/>
        <v>17.716927234619657</v>
      </c>
      <c r="H3247" s="3">
        <f t="shared" si="202"/>
        <v>17.500954743293242</v>
      </c>
      <c r="I3247" s="3">
        <f>COUNTIF(Expirydates!$A$2:$A$233,Analysis!A3247)</f>
        <v>0</v>
      </c>
      <c r="J3247" s="20">
        <f t="shared" si="200"/>
        <v>17.500954743293242</v>
      </c>
      <c r="K3247" s="3">
        <f>COUNTIF(Expirydates!$B$2:$B$233,Analysis!A3247)</f>
        <v>0</v>
      </c>
      <c r="L3247" s="3">
        <f t="shared" si="203"/>
        <v>17.500954743293242</v>
      </c>
      <c r="M3247" s="3">
        <f>COUNTIF(Expirydates!$C$2:$C$233,Analysis!A3247)</f>
        <v>0</v>
      </c>
    </row>
    <row r="3248" spans="1:13">
      <c r="A3248" s="8">
        <v>37349</v>
      </c>
      <c r="B3248" s="3">
        <v>1136.5999999999999</v>
      </c>
      <c r="C3248" s="3">
        <v>1136.9000000000001</v>
      </c>
      <c r="D3248" s="3">
        <v>1121.45</v>
      </c>
      <c r="E3248" s="3">
        <v>1123.5</v>
      </c>
      <c r="F3248" s="3">
        <v>39862825</v>
      </c>
      <c r="G3248" s="3">
        <f t="shared" si="201"/>
        <v>17.500954743293242</v>
      </c>
      <c r="H3248" s="3">
        <f t="shared" si="202"/>
        <v>17.742097492640397</v>
      </c>
      <c r="I3248" s="3">
        <f>COUNTIF(Expirydates!$A$2:$A$233,Analysis!A3248)</f>
        <v>0</v>
      </c>
      <c r="J3248" s="20">
        <f t="shared" si="200"/>
        <v>17.742097492640397</v>
      </c>
      <c r="K3248" s="3">
        <f>COUNTIF(Expirydates!$B$2:$B$233,Analysis!A3248)</f>
        <v>0</v>
      </c>
      <c r="L3248" s="3">
        <f t="shared" si="203"/>
        <v>17.742097492640397</v>
      </c>
      <c r="M3248" s="3">
        <f>COUNTIF(Expirydates!$C$2:$C$233,Analysis!A3248)</f>
        <v>0</v>
      </c>
    </row>
    <row r="3249" spans="1:13">
      <c r="A3249" s="8">
        <v>37348</v>
      </c>
      <c r="B3249" s="3">
        <v>1138.8</v>
      </c>
      <c r="C3249" s="3">
        <v>1147.3</v>
      </c>
      <c r="D3249" s="3">
        <v>1132.3</v>
      </c>
      <c r="E3249" s="3">
        <v>1136.95</v>
      </c>
      <c r="F3249" s="3">
        <v>50733525</v>
      </c>
      <c r="G3249" s="3">
        <f t="shared" si="201"/>
        <v>17.742097492640397</v>
      </c>
      <c r="H3249" s="3">
        <f t="shared" si="202"/>
        <v>17.540346919229613</v>
      </c>
      <c r="I3249" s="3">
        <f>COUNTIF(Expirydates!$A$2:$A$233,Analysis!A3249)</f>
        <v>0</v>
      </c>
      <c r="J3249" s="20">
        <f t="shared" si="200"/>
        <v>17.540346919229613</v>
      </c>
      <c r="K3249" s="3">
        <f>COUNTIF(Expirydates!$B$2:$B$233,Analysis!A3249)</f>
        <v>0</v>
      </c>
      <c r="L3249" s="3">
        <f t="shared" si="203"/>
        <v>17.540346919229613</v>
      </c>
      <c r="M3249" s="3">
        <f>COUNTIF(Expirydates!$C$2:$C$233,Analysis!A3249)</f>
        <v>0</v>
      </c>
    </row>
    <row r="3250" spans="1:13">
      <c r="A3250" s="8">
        <v>37347</v>
      </c>
      <c r="B3250" s="3">
        <v>1129.8499999999999</v>
      </c>
      <c r="C3250" s="3">
        <v>1143.3</v>
      </c>
      <c r="D3250" s="3">
        <v>1129.8499999999999</v>
      </c>
      <c r="E3250" s="3">
        <v>1138.95</v>
      </c>
      <c r="F3250" s="3">
        <v>41464447</v>
      </c>
      <c r="G3250" s="3">
        <f t="shared" si="201"/>
        <v>17.540346919229613</v>
      </c>
      <c r="H3250" s="3">
        <f t="shared" si="202"/>
        <v>17.829405495010917</v>
      </c>
      <c r="I3250" s="3">
        <f>COUNTIF(Expirydates!$A$2:$A$233,Analysis!A3250)</f>
        <v>0</v>
      </c>
      <c r="J3250" s="20">
        <f t="shared" si="200"/>
        <v>17.829405495010917</v>
      </c>
      <c r="K3250" s="3">
        <f>COUNTIF(Expirydates!$B$2:$B$233,Analysis!A3250)</f>
        <v>0</v>
      </c>
      <c r="L3250" s="3">
        <f t="shared" si="203"/>
        <v>17.829405495010917</v>
      </c>
      <c r="M3250" s="3">
        <f>COUNTIF(Expirydates!$C$2:$C$233,Analysis!A3250)</f>
        <v>0</v>
      </c>
    </row>
    <row r="3251" spans="1:13">
      <c r="A3251" s="8">
        <v>37343</v>
      </c>
      <c r="B3251" s="3">
        <v>1123.5999999999999</v>
      </c>
      <c r="C3251" s="3">
        <v>1138.45</v>
      </c>
      <c r="D3251" s="3">
        <v>1123.5999999999999</v>
      </c>
      <c r="E3251" s="3">
        <v>1129.55</v>
      </c>
      <c r="F3251" s="3">
        <v>55362083</v>
      </c>
      <c r="G3251" s="3">
        <f t="shared" si="201"/>
        <v>17.829405495010917</v>
      </c>
      <c r="H3251" s="3">
        <f t="shared" si="202"/>
        <v>17.542440906645076</v>
      </c>
      <c r="I3251" s="3">
        <f>COUNTIF(Expirydates!$A$2:$A$233,Analysis!A3251)</f>
        <v>1</v>
      </c>
      <c r="J3251" s="20">
        <f t="shared" si="200"/>
        <v>17.542440906645076</v>
      </c>
      <c r="K3251" s="3">
        <f>COUNTIF(Expirydates!$B$2:$B$233,Analysis!A3251)</f>
        <v>0</v>
      </c>
      <c r="L3251" s="3">
        <f t="shared" si="203"/>
        <v>17.542440906645076</v>
      </c>
      <c r="M3251" s="3">
        <f>COUNTIF(Expirydates!$C$2:$C$233,Analysis!A3251)</f>
        <v>0</v>
      </c>
    </row>
    <row r="3252" spans="1:13">
      <c r="A3252" s="8">
        <v>37342</v>
      </c>
      <c r="B3252" s="3">
        <v>1130</v>
      </c>
      <c r="C3252" s="3">
        <v>1134.0999999999999</v>
      </c>
      <c r="D3252" s="3">
        <v>1121.3499999999999</v>
      </c>
      <c r="E3252" s="3">
        <v>1123.3499999999999</v>
      </c>
      <c r="F3252" s="3">
        <v>41551364</v>
      </c>
      <c r="G3252" s="3">
        <f t="shared" si="201"/>
        <v>17.542440906645076</v>
      </c>
      <c r="H3252" s="3">
        <f t="shared" si="202"/>
        <v>17.30263685874765</v>
      </c>
      <c r="I3252" s="3">
        <f>COUNTIF(Expirydates!$A$2:$A$233,Analysis!A3252)</f>
        <v>0</v>
      </c>
      <c r="J3252" s="20">
        <f t="shared" si="200"/>
        <v>17.30263685874765</v>
      </c>
      <c r="K3252" s="3">
        <f>COUNTIF(Expirydates!$B$2:$B$233,Analysis!A3252)</f>
        <v>0</v>
      </c>
      <c r="L3252" s="3">
        <f t="shared" si="203"/>
        <v>17.30263685874765</v>
      </c>
      <c r="M3252" s="3">
        <f>COUNTIF(Expirydates!$C$2:$C$233,Analysis!A3252)</f>
        <v>0</v>
      </c>
    </row>
    <row r="3253" spans="1:13">
      <c r="A3253" s="8">
        <v>37341</v>
      </c>
      <c r="B3253" s="3">
        <v>1138.0999999999999</v>
      </c>
      <c r="C3253" s="3">
        <v>1140.2</v>
      </c>
      <c r="D3253" s="3">
        <v>1117.8499999999999</v>
      </c>
      <c r="E3253" s="3">
        <v>1123.05</v>
      </c>
      <c r="F3253" s="3">
        <v>32691866</v>
      </c>
      <c r="G3253" s="3">
        <f t="shared" si="201"/>
        <v>17.30263685874765</v>
      </c>
      <c r="H3253" s="3">
        <f t="shared" si="202"/>
        <v>17.420665110525341</v>
      </c>
      <c r="I3253" s="3">
        <f>COUNTIF(Expirydates!$A$2:$A$233,Analysis!A3253)</f>
        <v>0</v>
      </c>
      <c r="J3253" s="20">
        <f t="shared" si="200"/>
        <v>17.420665110525341</v>
      </c>
      <c r="K3253" s="3">
        <f>COUNTIF(Expirydates!$B$2:$B$233,Analysis!A3253)</f>
        <v>0</v>
      </c>
      <c r="L3253" s="3">
        <f t="shared" si="203"/>
        <v>17.420665110525341</v>
      </c>
      <c r="M3253" s="3">
        <f>COUNTIF(Expirydates!$C$2:$C$233,Analysis!A3253)</f>
        <v>0</v>
      </c>
    </row>
    <row r="3254" spans="1:13">
      <c r="A3254" s="8">
        <v>37337</v>
      </c>
      <c r="B3254" s="3">
        <v>1144.5</v>
      </c>
      <c r="C3254" s="3">
        <v>1148.6500000000001</v>
      </c>
      <c r="D3254" s="3">
        <v>1135.9000000000001</v>
      </c>
      <c r="E3254" s="3">
        <v>1138.45</v>
      </c>
      <c r="F3254" s="3">
        <v>36787369</v>
      </c>
      <c r="G3254" s="3">
        <f t="shared" si="201"/>
        <v>17.420665110525341</v>
      </c>
      <c r="H3254" s="3">
        <f t="shared" si="202"/>
        <v>17.295863115098218</v>
      </c>
      <c r="I3254" s="3">
        <f>COUNTIF(Expirydates!$A$2:$A$233,Analysis!A3254)</f>
        <v>0</v>
      </c>
      <c r="J3254" s="20">
        <f t="shared" si="200"/>
        <v>17.295863115098218</v>
      </c>
      <c r="K3254" s="3">
        <f>COUNTIF(Expirydates!$B$2:$B$233,Analysis!A3254)</f>
        <v>0</v>
      </c>
      <c r="L3254" s="3">
        <f t="shared" si="203"/>
        <v>17.295863115098218</v>
      </c>
      <c r="M3254" s="3">
        <f>COUNTIF(Expirydates!$C$2:$C$233,Analysis!A3254)</f>
        <v>0</v>
      </c>
    </row>
    <row r="3255" spans="1:13">
      <c r="A3255" s="8">
        <v>37336</v>
      </c>
      <c r="B3255" s="3">
        <v>1155.55</v>
      </c>
      <c r="C3255" s="3">
        <v>1155.55</v>
      </c>
      <c r="D3255" s="3">
        <v>1141.05</v>
      </c>
      <c r="E3255" s="3">
        <v>1144.2</v>
      </c>
      <c r="F3255" s="3">
        <v>32471168</v>
      </c>
      <c r="G3255" s="3">
        <f t="shared" si="201"/>
        <v>17.295863115098218</v>
      </c>
      <c r="H3255" s="3">
        <f t="shared" si="202"/>
        <v>17.535950450485505</v>
      </c>
      <c r="I3255" s="3">
        <f>COUNTIF(Expirydates!$A$2:$A$233,Analysis!A3255)</f>
        <v>0</v>
      </c>
      <c r="J3255" s="20">
        <f t="shared" si="200"/>
        <v>17.535950450485505</v>
      </c>
      <c r="K3255" s="3">
        <f>COUNTIF(Expirydates!$B$2:$B$233,Analysis!A3255)</f>
        <v>0</v>
      </c>
      <c r="L3255" s="3">
        <f t="shared" si="203"/>
        <v>17.535950450485505</v>
      </c>
      <c r="M3255" s="3">
        <f>COUNTIF(Expirydates!$C$2:$C$233,Analysis!A3255)</f>
        <v>1</v>
      </c>
    </row>
    <row r="3256" spans="1:13">
      <c r="A3256" s="8">
        <v>37335</v>
      </c>
      <c r="B3256" s="3">
        <v>1152.05</v>
      </c>
      <c r="C3256" s="3">
        <v>1158.95</v>
      </c>
      <c r="D3256" s="3">
        <v>1148.5</v>
      </c>
      <c r="E3256" s="3">
        <v>1155.5999999999999</v>
      </c>
      <c r="F3256" s="3">
        <v>41282550</v>
      </c>
      <c r="G3256" s="3">
        <f t="shared" si="201"/>
        <v>17.535950450485505</v>
      </c>
      <c r="H3256" s="3">
        <f t="shared" si="202"/>
        <v>17.504543450305963</v>
      </c>
      <c r="I3256" s="3">
        <f>COUNTIF(Expirydates!$A$2:$A$233,Analysis!A3256)</f>
        <v>0</v>
      </c>
      <c r="J3256" s="20">
        <f t="shared" si="200"/>
        <v>17.504543450305963</v>
      </c>
      <c r="K3256" s="3">
        <f>COUNTIF(Expirydates!$B$2:$B$233,Analysis!A3256)</f>
        <v>0</v>
      </c>
      <c r="L3256" s="3">
        <f t="shared" si="203"/>
        <v>17.504543450305963</v>
      </c>
      <c r="M3256" s="3">
        <f>COUNTIF(Expirydates!$C$2:$C$233,Analysis!A3256)</f>
        <v>0</v>
      </c>
    </row>
    <row r="3257" spans="1:13">
      <c r="A3257" s="8">
        <v>37334</v>
      </c>
      <c r="B3257" s="3">
        <v>1169.4000000000001</v>
      </c>
      <c r="C3257" s="3">
        <v>1170.8</v>
      </c>
      <c r="D3257" s="3">
        <v>1150.3</v>
      </c>
      <c r="E3257" s="3">
        <v>1152.1500000000001</v>
      </c>
      <c r="F3257" s="3">
        <v>40006138</v>
      </c>
      <c r="G3257" s="3">
        <f t="shared" si="201"/>
        <v>17.504543450305963</v>
      </c>
      <c r="H3257" s="3">
        <f t="shared" si="202"/>
        <v>17.613202577550013</v>
      </c>
      <c r="I3257" s="3">
        <f>COUNTIF(Expirydates!$A$2:$A$233,Analysis!A3257)</f>
        <v>0</v>
      </c>
      <c r="J3257" s="20">
        <f t="shared" si="200"/>
        <v>17.613202577550013</v>
      </c>
      <c r="K3257" s="3">
        <f>COUNTIF(Expirydates!$B$2:$B$233,Analysis!A3257)</f>
        <v>0</v>
      </c>
      <c r="L3257" s="3">
        <f t="shared" si="203"/>
        <v>17.613202577550013</v>
      </c>
      <c r="M3257" s="3">
        <f>COUNTIF(Expirydates!$C$2:$C$233,Analysis!A3257)</f>
        <v>0</v>
      </c>
    </row>
    <row r="3258" spans="1:13">
      <c r="A3258" s="8">
        <v>37333</v>
      </c>
      <c r="B3258" s="3">
        <v>1169.95</v>
      </c>
      <c r="C3258" s="3">
        <v>1184.7</v>
      </c>
      <c r="D3258" s="3">
        <v>1163.75</v>
      </c>
      <c r="E3258" s="3">
        <v>1169.3</v>
      </c>
      <c r="F3258" s="3">
        <v>44598134</v>
      </c>
      <c r="G3258" s="3">
        <f t="shared" si="201"/>
        <v>17.613202577550013</v>
      </c>
      <c r="H3258" s="3">
        <f t="shared" si="202"/>
        <v>17.93883760752307</v>
      </c>
      <c r="I3258" s="3">
        <f>COUNTIF(Expirydates!$A$2:$A$233,Analysis!A3258)</f>
        <v>0</v>
      </c>
      <c r="J3258" s="20">
        <f t="shared" si="200"/>
        <v>17.93883760752307</v>
      </c>
      <c r="K3258" s="3">
        <f>COUNTIF(Expirydates!$B$2:$B$233,Analysis!A3258)</f>
        <v>0</v>
      </c>
      <c r="L3258" s="3">
        <f t="shared" si="203"/>
        <v>17.93883760752307</v>
      </c>
      <c r="M3258" s="3">
        <f>COUNTIF(Expirydates!$C$2:$C$233,Analysis!A3258)</f>
        <v>0</v>
      </c>
    </row>
    <row r="3259" spans="1:13">
      <c r="A3259" s="8">
        <v>37330</v>
      </c>
      <c r="B3259" s="3">
        <v>1159.5999999999999</v>
      </c>
      <c r="C3259" s="3">
        <v>1173.75</v>
      </c>
      <c r="D3259" s="3">
        <v>1159.5999999999999</v>
      </c>
      <c r="E3259" s="3">
        <v>1169.75</v>
      </c>
      <c r="F3259" s="3">
        <v>61764394</v>
      </c>
      <c r="G3259" s="3">
        <f t="shared" si="201"/>
        <v>17.93883760752307</v>
      </c>
      <c r="H3259" s="3">
        <f t="shared" si="202"/>
        <v>17.275568653730772</v>
      </c>
      <c r="I3259" s="3">
        <f>COUNTIF(Expirydates!$A$2:$A$233,Analysis!A3259)</f>
        <v>0</v>
      </c>
      <c r="J3259" s="20">
        <f t="shared" si="200"/>
        <v>17.275568653730772</v>
      </c>
      <c r="K3259" s="3">
        <f>COUNTIF(Expirydates!$B$2:$B$233,Analysis!A3259)</f>
        <v>0</v>
      </c>
      <c r="L3259" s="3">
        <f t="shared" si="203"/>
        <v>17.275568653730772</v>
      </c>
      <c r="M3259" s="3">
        <f>COUNTIF(Expirydates!$C$2:$C$233,Analysis!A3259)</f>
        <v>0</v>
      </c>
    </row>
    <row r="3260" spans="1:13">
      <c r="A3260" s="8">
        <v>37329</v>
      </c>
      <c r="B3260" s="3">
        <v>1156.8499999999999</v>
      </c>
      <c r="C3260" s="3">
        <v>1163.6500000000001</v>
      </c>
      <c r="D3260" s="3">
        <v>1153.1500000000001</v>
      </c>
      <c r="E3260" s="3">
        <v>1159.45</v>
      </c>
      <c r="F3260" s="3">
        <v>31818825</v>
      </c>
      <c r="G3260" s="3">
        <f t="shared" si="201"/>
        <v>17.275568653730772</v>
      </c>
      <c r="H3260" s="3">
        <f t="shared" si="202"/>
        <v>17.552161204891668</v>
      </c>
      <c r="I3260" s="3">
        <f>COUNTIF(Expirydates!$A$2:$A$233,Analysis!A3260)</f>
        <v>0</v>
      </c>
      <c r="J3260" s="20">
        <f t="shared" si="200"/>
        <v>17.552161204891668</v>
      </c>
      <c r="K3260" s="3">
        <f>COUNTIF(Expirydates!$B$2:$B$233,Analysis!A3260)</f>
        <v>0</v>
      </c>
      <c r="L3260" s="3">
        <f t="shared" si="203"/>
        <v>17.552161204891668</v>
      </c>
      <c r="M3260" s="3">
        <f>COUNTIF(Expirydates!$C$2:$C$233,Analysis!A3260)</f>
        <v>0</v>
      </c>
    </row>
    <row r="3261" spans="1:13">
      <c r="A3261" s="8">
        <v>37328</v>
      </c>
      <c r="B3261" s="3">
        <v>1150.2</v>
      </c>
      <c r="C3261" s="3">
        <v>1165.4000000000001</v>
      </c>
      <c r="D3261" s="3">
        <v>1143.55</v>
      </c>
      <c r="E3261" s="3">
        <v>1157.05</v>
      </c>
      <c r="F3261" s="3">
        <v>41957225</v>
      </c>
      <c r="G3261" s="3">
        <f t="shared" si="201"/>
        <v>17.552161204891668</v>
      </c>
      <c r="H3261" s="3">
        <f t="shared" si="202"/>
        <v>17.735124657989481</v>
      </c>
      <c r="I3261" s="3">
        <f>COUNTIF(Expirydates!$A$2:$A$233,Analysis!A3261)</f>
        <v>0</v>
      </c>
      <c r="J3261" s="20">
        <f t="shared" si="200"/>
        <v>17.735124657989481</v>
      </c>
      <c r="K3261" s="3">
        <f>COUNTIF(Expirydates!$B$2:$B$233,Analysis!A3261)</f>
        <v>0</v>
      </c>
      <c r="L3261" s="3">
        <f t="shared" si="203"/>
        <v>17.735124657989481</v>
      </c>
      <c r="M3261" s="3">
        <f>COUNTIF(Expirydates!$C$2:$C$233,Analysis!A3261)</f>
        <v>0</v>
      </c>
    </row>
    <row r="3262" spans="1:13">
      <c r="A3262" s="8">
        <v>37327</v>
      </c>
      <c r="B3262" s="3">
        <v>1167.8499999999999</v>
      </c>
      <c r="C3262" s="3">
        <v>1171.2</v>
      </c>
      <c r="D3262" s="3">
        <v>1144.3</v>
      </c>
      <c r="E3262" s="3">
        <v>1150.45</v>
      </c>
      <c r="F3262" s="3">
        <v>50380999</v>
      </c>
      <c r="G3262" s="3">
        <f t="shared" si="201"/>
        <v>17.735124657989481</v>
      </c>
      <c r="H3262" s="3">
        <f t="shared" si="202"/>
        <v>17.739231771757911</v>
      </c>
      <c r="I3262" s="3">
        <f>COUNTIF(Expirydates!$A$2:$A$233,Analysis!A3262)</f>
        <v>0</v>
      </c>
      <c r="J3262" s="20">
        <f t="shared" si="200"/>
        <v>17.739231771757911</v>
      </c>
      <c r="K3262" s="3">
        <f>COUNTIF(Expirydates!$B$2:$B$233,Analysis!A3262)</f>
        <v>0</v>
      </c>
      <c r="L3262" s="3">
        <f t="shared" si="203"/>
        <v>17.739231771757911</v>
      </c>
      <c r="M3262" s="3">
        <f>COUNTIF(Expirydates!$C$2:$C$233,Analysis!A3262)</f>
        <v>0</v>
      </c>
    </row>
    <row r="3263" spans="1:13">
      <c r="A3263" s="8">
        <v>37326</v>
      </c>
      <c r="B3263" s="3">
        <v>1187.5</v>
      </c>
      <c r="C3263" s="3">
        <v>1192.75</v>
      </c>
      <c r="D3263" s="3">
        <v>1164.55</v>
      </c>
      <c r="E3263" s="3">
        <v>1167.8499999999999</v>
      </c>
      <c r="F3263" s="3">
        <v>50588345</v>
      </c>
      <c r="G3263" s="3">
        <f t="shared" si="201"/>
        <v>17.739231771757911</v>
      </c>
      <c r="H3263" s="3">
        <f t="shared" si="202"/>
        <v>17.733148549809773</v>
      </c>
      <c r="I3263" s="3">
        <f>COUNTIF(Expirydates!$A$2:$A$233,Analysis!A3263)</f>
        <v>0</v>
      </c>
      <c r="J3263" s="20">
        <f t="shared" si="200"/>
        <v>17.733148549809773</v>
      </c>
      <c r="K3263" s="3">
        <f>COUNTIF(Expirydates!$B$2:$B$233,Analysis!A3263)</f>
        <v>0</v>
      </c>
      <c r="L3263" s="3">
        <f t="shared" si="203"/>
        <v>17.733148549809773</v>
      </c>
      <c r="M3263" s="3">
        <f>COUNTIF(Expirydates!$C$2:$C$233,Analysis!A3263)</f>
        <v>0</v>
      </c>
    </row>
    <row r="3264" spans="1:13">
      <c r="A3264" s="8">
        <v>37323</v>
      </c>
      <c r="B3264" s="3">
        <v>1193.5999999999999</v>
      </c>
      <c r="C3264" s="3">
        <v>1199.5999999999999</v>
      </c>
      <c r="D3264" s="3">
        <v>1182.55</v>
      </c>
      <c r="E3264" s="3">
        <v>1187.6500000000001</v>
      </c>
      <c r="F3264" s="3">
        <v>50281539</v>
      </c>
      <c r="G3264" s="3">
        <f t="shared" si="201"/>
        <v>17.733148549809773</v>
      </c>
      <c r="H3264" s="3">
        <f t="shared" si="202"/>
        <v>17.73165201093277</v>
      </c>
      <c r="I3264" s="3">
        <f>COUNTIF(Expirydates!$A$2:$A$233,Analysis!A3264)</f>
        <v>0</v>
      </c>
      <c r="J3264" s="20">
        <f t="shared" si="200"/>
        <v>17.73165201093277</v>
      </c>
      <c r="K3264" s="3">
        <f>COUNTIF(Expirydates!$B$2:$B$233,Analysis!A3264)</f>
        <v>0</v>
      </c>
      <c r="L3264" s="3">
        <f t="shared" si="203"/>
        <v>17.73165201093277</v>
      </c>
      <c r="M3264" s="3">
        <f>COUNTIF(Expirydates!$C$2:$C$233,Analysis!A3264)</f>
        <v>0</v>
      </c>
    </row>
    <row r="3265" spans="1:13">
      <c r="A3265" s="8">
        <v>37322</v>
      </c>
      <c r="B3265" s="3">
        <v>1173.5999999999999</v>
      </c>
      <c r="C3265" s="3">
        <v>1195.2</v>
      </c>
      <c r="D3265" s="3">
        <v>1173.5999999999999</v>
      </c>
      <c r="E3265" s="3">
        <v>1193.05</v>
      </c>
      <c r="F3265" s="3">
        <v>50206347</v>
      </c>
      <c r="G3265" s="3">
        <f t="shared" si="201"/>
        <v>17.73165201093277</v>
      </c>
      <c r="H3265" s="3">
        <f t="shared" si="202"/>
        <v>17.934347159817808</v>
      </c>
      <c r="I3265" s="3">
        <f>COUNTIF(Expirydates!$A$2:$A$233,Analysis!A3265)</f>
        <v>0</v>
      </c>
      <c r="J3265" s="20">
        <f t="shared" si="200"/>
        <v>17.934347159817808</v>
      </c>
      <c r="K3265" s="3">
        <f>COUNTIF(Expirydates!$B$2:$B$233,Analysis!A3265)</f>
        <v>0</v>
      </c>
      <c r="L3265" s="3">
        <f t="shared" si="203"/>
        <v>17.934347159817808</v>
      </c>
      <c r="M3265" s="3">
        <f>COUNTIF(Expirydates!$C$2:$C$233,Analysis!A3265)</f>
        <v>0</v>
      </c>
    </row>
    <row r="3266" spans="1:13">
      <c r="A3266" s="8">
        <v>37321</v>
      </c>
      <c r="B3266" s="3">
        <v>1176.55</v>
      </c>
      <c r="C3266" s="3">
        <v>1182.6500000000001</v>
      </c>
      <c r="D3266" s="3">
        <v>1162.75</v>
      </c>
      <c r="E3266" s="3">
        <v>1172.5999999999999</v>
      </c>
      <c r="F3266" s="3">
        <v>61487666</v>
      </c>
      <c r="G3266" s="3">
        <f t="shared" si="201"/>
        <v>17.934347159817808</v>
      </c>
      <c r="H3266" s="3">
        <f t="shared" si="202"/>
        <v>17.965423151519708</v>
      </c>
      <c r="I3266" s="3">
        <f>COUNTIF(Expirydates!$A$2:$A$233,Analysis!A3266)</f>
        <v>0</v>
      </c>
      <c r="J3266" s="20">
        <f t="shared" ref="J3266:J3329" si="204">H3266</f>
        <v>17.965423151519708</v>
      </c>
      <c r="K3266" s="3">
        <f>COUNTIF(Expirydates!$B$2:$B$233,Analysis!A3266)</f>
        <v>0</v>
      </c>
      <c r="L3266" s="3">
        <f t="shared" si="203"/>
        <v>17.965423151519708</v>
      </c>
      <c r="M3266" s="3">
        <f>COUNTIF(Expirydates!$C$2:$C$233,Analysis!A3266)</f>
        <v>0</v>
      </c>
    </row>
    <row r="3267" spans="1:13">
      <c r="A3267" s="8">
        <v>37320</v>
      </c>
      <c r="B3267" s="3">
        <v>1176.4000000000001</v>
      </c>
      <c r="C3267" s="3">
        <v>1193.0999999999999</v>
      </c>
      <c r="D3267" s="3">
        <v>1175.1500000000001</v>
      </c>
      <c r="E3267" s="3">
        <v>1178.5</v>
      </c>
      <c r="F3267" s="3">
        <v>63428456</v>
      </c>
      <c r="G3267" s="3">
        <f t="shared" ref="G3266:H3330" si="205">LN(F3267)</f>
        <v>17.965423151519708</v>
      </c>
      <c r="H3267" s="3">
        <f t="shared" ref="H3267:H3330" si="206">LN(F3268)</f>
        <v>18.123607566118366</v>
      </c>
      <c r="I3267" s="3">
        <f>COUNTIF(Expirydates!$A$2:$A$233,Analysis!A3267)</f>
        <v>0</v>
      </c>
      <c r="J3267" s="20">
        <f t="shared" si="204"/>
        <v>18.123607566118366</v>
      </c>
      <c r="K3267" s="3">
        <f>COUNTIF(Expirydates!$B$2:$B$233,Analysis!A3267)</f>
        <v>0</v>
      </c>
      <c r="L3267" s="3">
        <f t="shared" ref="L3267:L3313" si="207">H3267</f>
        <v>18.123607566118366</v>
      </c>
      <c r="M3267" s="3">
        <f>COUNTIF(Expirydates!$C$2:$C$233,Analysis!A3267)</f>
        <v>0</v>
      </c>
    </row>
    <row r="3268" spans="1:13">
      <c r="A3268" s="8">
        <v>37319</v>
      </c>
      <c r="B3268" s="3">
        <v>1178.45</v>
      </c>
      <c r="C3268" s="3">
        <v>1201.0999999999999</v>
      </c>
      <c r="D3268" s="3">
        <v>1172.3</v>
      </c>
      <c r="E3268" s="3">
        <v>1177.3499999999999</v>
      </c>
      <c r="F3268" s="3">
        <v>74298964</v>
      </c>
      <c r="G3268" s="3">
        <f t="shared" si="205"/>
        <v>18.123607566118366</v>
      </c>
      <c r="H3268" s="3">
        <f t="shared" si="206"/>
        <v>18.046951949082086</v>
      </c>
      <c r="I3268" s="3">
        <f>COUNTIF(Expirydates!$A$2:$A$233,Analysis!A3268)</f>
        <v>0</v>
      </c>
      <c r="J3268" s="20">
        <f t="shared" si="204"/>
        <v>18.046951949082086</v>
      </c>
      <c r="K3268" s="3">
        <f>COUNTIF(Expirydates!$B$2:$B$233,Analysis!A3268)</f>
        <v>0</v>
      </c>
      <c r="L3268" s="3">
        <f t="shared" si="207"/>
        <v>18.046951949082086</v>
      </c>
      <c r="M3268" s="3">
        <f>COUNTIF(Expirydates!$C$2:$C$233,Analysis!A3268)</f>
        <v>0</v>
      </c>
    </row>
    <row r="3269" spans="1:13">
      <c r="A3269" s="8">
        <v>37316</v>
      </c>
      <c r="B3269" s="3">
        <v>1142.05</v>
      </c>
      <c r="C3269" s="3">
        <v>1181.25</v>
      </c>
      <c r="D3269" s="3">
        <v>1135.45</v>
      </c>
      <c r="E3269" s="3">
        <v>1178</v>
      </c>
      <c r="F3269" s="3">
        <v>68816352</v>
      </c>
      <c r="G3269" s="3">
        <f t="shared" si="205"/>
        <v>18.046951949082086</v>
      </c>
      <c r="H3269" s="3">
        <f t="shared" si="206"/>
        <v>18.462379768169619</v>
      </c>
      <c r="I3269" s="3">
        <f>COUNTIF(Expirydates!$A$2:$A$233,Analysis!A3269)</f>
        <v>0</v>
      </c>
      <c r="J3269" s="20">
        <f t="shared" si="204"/>
        <v>18.462379768169619</v>
      </c>
      <c r="K3269" s="3">
        <f>COUNTIF(Expirydates!$B$2:$B$233,Analysis!A3269)</f>
        <v>1</v>
      </c>
      <c r="L3269" s="3">
        <f t="shared" si="207"/>
        <v>18.462379768169619</v>
      </c>
      <c r="M3269" s="3">
        <f>COUNTIF(Expirydates!$C$2:$C$233,Analysis!A3269)</f>
        <v>0</v>
      </c>
    </row>
    <row r="3270" spans="1:13">
      <c r="A3270" s="8">
        <v>37315</v>
      </c>
      <c r="B3270" s="3">
        <v>1189.5999999999999</v>
      </c>
      <c r="C3270" s="3">
        <v>1197</v>
      </c>
      <c r="D3270" s="3">
        <v>1135.2</v>
      </c>
      <c r="E3270" s="3">
        <v>1142.05</v>
      </c>
      <c r="F3270" s="3">
        <v>104258064</v>
      </c>
      <c r="G3270" s="3">
        <f t="shared" si="205"/>
        <v>18.462379768169619</v>
      </c>
      <c r="H3270" s="3">
        <f t="shared" si="206"/>
        <v>18.146933791798265</v>
      </c>
      <c r="I3270" s="3">
        <f>COUNTIF(Expirydates!$A$2:$A$233,Analysis!A3270)</f>
        <v>1</v>
      </c>
      <c r="J3270" s="20">
        <f t="shared" si="204"/>
        <v>18.146933791798265</v>
      </c>
      <c r="K3270" s="3">
        <f>COUNTIF(Expirydates!$B$2:$B$233,Analysis!A3270)</f>
        <v>0</v>
      </c>
      <c r="L3270" s="3">
        <f t="shared" si="207"/>
        <v>18.146933791798265</v>
      </c>
      <c r="M3270" s="3">
        <f>COUNTIF(Expirydates!$C$2:$C$233,Analysis!A3270)</f>
        <v>0</v>
      </c>
    </row>
    <row r="3271" spans="1:13">
      <c r="A3271" s="8">
        <v>37314</v>
      </c>
      <c r="B3271" s="3">
        <v>1190.1500000000001</v>
      </c>
      <c r="C3271" s="3">
        <v>1205.95</v>
      </c>
      <c r="D3271" s="3">
        <v>1180</v>
      </c>
      <c r="E3271" s="3">
        <v>1189.2</v>
      </c>
      <c r="F3271" s="3">
        <v>76052450</v>
      </c>
      <c r="G3271" s="3">
        <f t="shared" si="205"/>
        <v>18.146933791798265</v>
      </c>
      <c r="H3271" s="3">
        <f t="shared" si="206"/>
        <v>18.02019819226819</v>
      </c>
      <c r="I3271" s="3">
        <f>COUNTIF(Expirydates!$A$2:$A$233,Analysis!A3271)</f>
        <v>0</v>
      </c>
      <c r="J3271" s="20">
        <f t="shared" si="204"/>
        <v>18.02019819226819</v>
      </c>
      <c r="K3271" s="3">
        <f>COUNTIF(Expirydates!$B$2:$B$233,Analysis!A3271)</f>
        <v>0</v>
      </c>
      <c r="L3271" s="3">
        <f t="shared" si="207"/>
        <v>18.02019819226819</v>
      </c>
      <c r="M3271" s="3">
        <f>COUNTIF(Expirydates!$C$2:$C$233,Analysis!A3271)</f>
        <v>0</v>
      </c>
    </row>
    <row r="3272" spans="1:13">
      <c r="A3272" s="8">
        <v>37313</v>
      </c>
      <c r="B3272" s="3">
        <v>1165.75</v>
      </c>
      <c r="C3272" s="3">
        <v>1192.6500000000001</v>
      </c>
      <c r="D3272" s="3">
        <v>1165.75</v>
      </c>
      <c r="E3272" s="3">
        <v>1189.4000000000001</v>
      </c>
      <c r="F3272" s="3">
        <v>66999666</v>
      </c>
      <c r="G3272" s="3">
        <f t="shared" si="205"/>
        <v>18.02019819226819</v>
      </c>
      <c r="H3272" s="3">
        <f t="shared" si="206"/>
        <v>17.761857325258166</v>
      </c>
      <c r="I3272" s="3">
        <f>COUNTIF(Expirydates!$A$2:$A$233,Analysis!A3272)</f>
        <v>0</v>
      </c>
      <c r="J3272" s="20">
        <f t="shared" si="204"/>
        <v>17.761857325258166</v>
      </c>
      <c r="K3272" s="3">
        <f>COUNTIF(Expirydates!$B$2:$B$233,Analysis!A3272)</f>
        <v>0</v>
      </c>
      <c r="L3272" s="3">
        <f t="shared" si="207"/>
        <v>17.761857325258166</v>
      </c>
      <c r="M3272" s="3">
        <f>COUNTIF(Expirydates!$C$2:$C$233,Analysis!A3272)</f>
        <v>0</v>
      </c>
    </row>
    <row r="3273" spans="1:13">
      <c r="A3273" s="8">
        <v>37312</v>
      </c>
      <c r="B3273" s="3">
        <v>1163.6500000000001</v>
      </c>
      <c r="C3273" s="3">
        <v>1167.5999999999999</v>
      </c>
      <c r="D3273" s="3">
        <v>1155.45</v>
      </c>
      <c r="E3273" s="3">
        <v>1165.45</v>
      </c>
      <c r="F3273" s="3">
        <v>51745981</v>
      </c>
      <c r="G3273" s="3">
        <f t="shared" si="205"/>
        <v>17.761857325258166</v>
      </c>
      <c r="H3273" s="3">
        <f t="shared" si="206"/>
        <v>17.793093281680644</v>
      </c>
      <c r="I3273" s="3">
        <f>COUNTIF(Expirydates!$A$2:$A$233,Analysis!A3273)</f>
        <v>0</v>
      </c>
      <c r="J3273" s="20">
        <f t="shared" si="204"/>
        <v>17.793093281680644</v>
      </c>
      <c r="K3273" s="3">
        <f>COUNTIF(Expirydates!$B$2:$B$233,Analysis!A3273)</f>
        <v>0</v>
      </c>
      <c r="L3273" s="3">
        <f t="shared" si="207"/>
        <v>17.793093281680644</v>
      </c>
      <c r="M3273" s="3">
        <f>COUNTIF(Expirydates!$C$2:$C$233,Analysis!A3273)</f>
        <v>0</v>
      </c>
    </row>
    <row r="3274" spans="1:13">
      <c r="A3274" s="8">
        <v>37309</v>
      </c>
      <c r="B3274" s="3">
        <v>1149.8499999999999</v>
      </c>
      <c r="C3274" s="3">
        <v>1165.7</v>
      </c>
      <c r="D3274" s="3">
        <v>1145.5</v>
      </c>
      <c r="E3274" s="3">
        <v>1163.5</v>
      </c>
      <c r="F3274" s="3">
        <v>53387825</v>
      </c>
      <c r="G3274" s="3">
        <f t="shared" si="205"/>
        <v>17.793093281680644</v>
      </c>
      <c r="H3274" s="3">
        <f t="shared" si="206"/>
        <v>17.355335847923595</v>
      </c>
      <c r="I3274" s="3">
        <f>COUNTIF(Expirydates!$A$2:$A$233,Analysis!A3274)</f>
        <v>0</v>
      </c>
      <c r="J3274" s="20">
        <f t="shared" si="204"/>
        <v>17.355335847923595</v>
      </c>
      <c r="K3274" s="3">
        <f>COUNTIF(Expirydates!$B$2:$B$233,Analysis!A3274)</f>
        <v>0</v>
      </c>
      <c r="L3274" s="3">
        <f t="shared" si="207"/>
        <v>17.355335847923595</v>
      </c>
      <c r="M3274" s="3">
        <f>COUNTIF(Expirydates!$C$2:$C$233,Analysis!A3274)</f>
        <v>0</v>
      </c>
    </row>
    <row r="3275" spans="1:13">
      <c r="A3275" s="8">
        <v>37308</v>
      </c>
      <c r="B3275" s="3">
        <v>1146.05</v>
      </c>
      <c r="C3275" s="3">
        <v>1158.05</v>
      </c>
      <c r="D3275" s="3">
        <v>1146.05</v>
      </c>
      <c r="E3275" s="3">
        <v>1149.8499999999999</v>
      </c>
      <c r="F3275" s="3">
        <v>34460898</v>
      </c>
      <c r="G3275" s="3">
        <f t="shared" si="205"/>
        <v>17.355335847923595</v>
      </c>
      <c r="H3275" s="3">
        <f t="shared" si="206"/>
        <v>17.720092930411305</v>
      </c>
      <c r="I3275" s="3">
        <f>COUNTIF(Expirydates!$A$2:$A$233,Analysis!A3275)</f>
        <v>0</v>
      </c>
      <c r="J3275" s="20">
        <f t="shared" si="204"/>
        <v>17.720092930411305</v>
      </c>
      <c r="K3275" s="3">
        <f>COUNTIF(Expirydates!$B$2:$B$233,Analysis!A3275)</f>
        <v>0</v>
      </c>
      <c r="L3275" s="3">
        <f t="shared" si="207"/>
        <v>17.720092930411305</v>
      </c>
      <c r="M3275" s="3">
        <f>COUNTIF(Expirydates!$C$2:$C$233,Analysis!A3275)</f>
        <v>1</v>
      </c>
    </row>
    <row r="3276" spans="1:13">
      <c r="A3276" s="8">
        <v>37307</v>
      </c>
      <c r="B3276" s="3">
        <v>1158.45</v>
      </c>
      <c r="C3276" s="3">
        <v>1158.45</v>
      </c>
      <c r="D3276" s="3">
        <v>1134.6500000000001</v>
      </c>
      <c r="E3276" s="3">
        <v>1145.95</v>
      </c>
      <c r="F3276" s="3">
        <v>49629349</v>
      </c>
      <c r="G3276" s="3">
        <f t="shared" si="205"/>
        <v>17.720092930411305</v>
      </c>
      <c r="H3276" s="3">
        <f t="shared" si="206"/>
        <v>17.89779039991986</v>
      </c>
      <c r="I3276" s="3">
        <f>COUNTIF(Expirydates!$A$2:$A$233,Analysis!A3276)</f>
        <v>0</v>
      </c>
      <c r="J3276" s="20">
        <f t="shared" si="204"/>
        <v>17.89779039991986</v>
      </c>
      <c r="K3276" s="3">
        <f>COUNTIF(Expirydates!$B$2:$B$233,Analysis!A3276)</f>
        <v>0</v>
      </c>
      <c r="L3276" s="3">
        <f t="shared" si="207"/>
        <v>17.89779039991986</v>
      </c>
      <c r="M3276" s="3">
        <f>COUNTIF(Expirydates!$C$2:$C$233,Analysis!A3276)</f>
        <v>0</v>
      </c>
    </row>
    <row r="3277" spans="1:13">
      <c r="A3277" s="8">
        <v>37306</v>
      </c>
      <c r="B3277" s="3">
        <v>1172.8499999999999</v>
      </c>
      <c r="C3277" s="3">
        <v>1178.0999999999999</v>
      </c>
      <c r="D3277" s="3">
        <v>1155.0999999999999</v>
      </c>
      <c r="E3277" s="3">
        <v>1158.9000000000001</v>
      </c>
      <c r="F3277" s="3">
        <v>59280466</v>
      </c>
      <c r="G3277" s="3">
        <f t="shared" si="205"/>
        <v>17.89779039991986</v>
      </c>
      <c r="H3277" s="3">
        <f t="shared" si="206"/>
        <v>17.904759291812525</v>
      </c>
      <c r="I3277" s="3">
        <f>COUNTIF(Expirydates!$A$2:$A$233,Analysis!A3277)</f>
        <v>0</v>
      </c>
      <c r="J3277" s="20">
        <f t="shared" si="204"/>
        <v>17.904759291812525</v>
      </c>
      <c r="K3277" s="3">
        <f>COUNTIF(Expirydates!$B$2:$B$233,Analysis!A3277)</f>
        <v>0</v>
      </c>
      <c r="L3277" s="3">
        <f t="shared" si="207"/>
        <v>17.904759291812525</v>
      </c>
      <c r="M3277" s="3">
        <f>COUNTIF(Expirydates!$C$2:$C$233,Analysis!A3277)</f>
        <v>0</v>
      </c>
    </row>
    <row r="3278" spans="1:13">
      <c r="A3278" s="8">
        <v>37305</v>
      </c>
      <c r="B3278" s="3">
        <v>1159.8499999999999</v>
      </c>
      <c r="C3278" s="3">
        <v>1177.05</v>
      </c>
      <c r="D3278" s="3">
        <v>1156.7</v>
      </c>
      <c r="E3278" s="3">
        <v>1172.8499999999999</v>
      </c>
      <c r="F3278" s="3">
        <v>59695028</v>
      </c>
      <c r="G3278" s="3">
        <f t="shared" si="205"/>
        <v>17.904759291812525</v>
      </c>
      <c r="H3278" s="3">
        <f t="shared" si="206"/>
        <v>18.030318575122021</v>
      </c>
      <c r="I3278" s="3">
        <f>COUNTIF(Expirydates!$A$2:$A$233,Analysis!A3278)</f>
        <v>0</v>
      </c>
      <c r="J3278" s="20">
        <f t="shared" si="204"/>
        <v>18.030318575122021</v>
      </c>
      <c r="K3278" s="3">
        <f>COUNTIF(Expirydates!$B$2:$B$233,Analysis!A3278)</f>
        <v>0</v>
      </c>
      <c r="L3278" s="3">
        <f t="shared" si="207"/>
        <v>18.030318575122021</v>
      </c>
      <c r="M3278" s="3">
        <f>COUNTIF(Expirydates!$C$2:$C$233,Analysis!A3278)</f>
        <v>0</v>
      </c>
    </row>
    <row r="3279" spans="1:13">
      <c r="A3279" s="8">
        <v>37302</v>
      </c>
      <c r="B3279" s="3">
        <v>1150.6500000000001</v>
      </c>
      <c r="C3279" s="3">
        <v>1164.0999999999999</v>
      </c>
      <c r="D3279" s="3">
        <v>1150.3</v>
      </c>
      <c r="E3279" s="3">
        <v>1159.95</v>
      </c>
      <c r="F3279" s="3">
        <v>67681171</v>
      </c>
      <c r="G3279" s="3">
        <f t="shared" si="205"/>
        <v>18.030318575122021</v>
      </c>
      <c r="H3279" s="3">
        <f t="shared" si="206"/>
        <v>17.919770928991518</v>
      </c>
      <c r="I3279" s="3">
        <f>COUNTIF(Expirydates!$A$2:$A$233,Analysis!A3279)</f>
        <v>0</v>
      </c>
      <c r="J3279" s="20">
        <f t="shared" si="204"/>
        <v>17.919770928991518</v>
      </c>
      <c r="K3279" s="3">
        <f>COUNTIF(Expirydates!$B$2:$B$233,Analysis!A3279)</f>
        <v>0</v>
      </c>
      <c r="L3279" s="3">
        <f t="shared" si="207"/>
        <v>17.919770928991518</v>
      </c>
      <c r="M3279" s="3">
        <f>COUNTIF(Expirydates!$C$2:$C$233,Analysis!A3279)</f>
        <v>0</v>
      </c>
    </row>
    <row r="3280" spans="1:13">
      <c r="A3280" s="8">
        <v>37301</v>
      </c>
      <c r="B3280" s="3">
        <v>1135.5</v>
      </c>
      <c r="C3280" s="3">
        <v>1151.6500000000001</v>
      </c>
      <c r="D3280" s="3">
        <v>1133.8499999999999</v>
      </c>
      <c r="E3280" s="3">
        <v>1150</v>
      </c>
      <c r="F3280" s="3">
        <v>60597908</v>
      </c>
      <c r="G3280" s="3">
        <f t="shared" si="205"/>
        <v>17.919770928991518</v>
      </c>
      <c r="H3280" s="3">
        <f t="shared" si="206"/>
        <v>17.836377492913314</v>
      </c>
      <c r="I3280" s="3">
        <f>COUNTIF(Expirydates!$A$2:$A$233,Analysis!A3280)</f>
        <v>0</v>
      </c>
      <c r="J3280" s="20">
        <f t="shared" si="204"/>
        <v>17.836377492913314</v>
      </c>
      <c r="K3280" s="3">
        <f>COUNTIF(Expirydates!$B$2:$B$233,Analysis!A3280)</f>
        <v>0</v>
      </c>
      <c r="L3280" s="3">
        <f t="shared" si="207"/>
        <v>17.836377492913314</v>
      </c>
      <c r="M3280" s="3">
        <f>COUNTIF(Expirydates!$C$2:$C$233,Analysis!A3280)</f>
        <v>0</v>
      </c>
    </row>
    <row r="3281" spans="1:13">
      <c r="A3281" s="8">
        <v>37300</v>
      </c>
      <c r="B3281" s="3">
        <v>1129.8</v>
      </c>
      <c r="C3281" s="3">
        <v>1142.3</v>
      </c>
      <c r="D3281" s="3">
        <v>1129.5999999999999</v>
      </c>
      <c r="E3281" s="3">
        <v>1135.0999999999999</v>
      </c>
      <c r="F3281" s="3">
        <v>55749416</v>
      </c>
      <c r="G3281" s="3">
        <f t="shared" si="205"/>
        <v>17.836377492913314</v>
      </c>
      <c r="H3281" s="3">
        <f t="shared" si="206"/>
        <v>17.898622840320918</v>
      </c>
      <c r="I3281" s="3">
        <f>COUNTIF(Expirydates!$A$2:$A$233,Analysis!A3281)</f>
        <v>0</v>
      </c>
      <c r="J3281" s="20">
        <f t="shared" si="204"/>
        <v>17.898622840320918</v>
      </c>
      <c r="K3281" s="3">
        <f>COUNTIF(Expirydates!$B$2:$B$233,Analysis!A3281)</f>
        <v>0</v>
      </c>
      <c r="L3281" s="3">
        <f t="shared" si="207"/>
        <v>17.898622840320918</v>
      </c>
      <c r="M3281" s="3">
        <f>COUNTIF(Expirydates!$C$2:$C$233,Analysis!A3281)</f>
        <v>0</v>
      </c>
    </row>
    <row r="3282" spans="1:13">
      <c r="A3282" s="8">
        <v>37299</v>
      </c>
      <c r="B3282" s="3">
        <v>1131.95</v>
      </c>
      <c r="C3282" s="3">
        <v>1143.3</v>
      </c>
      <c r="D3282" s="3">
        <v>1125.55</v>
      </c>
      <c r="E3282" s="3">
        <v>1129.5</v>
      </c>
      <c r="F3282" s="3">
        <v>59329834</v>
      </c>
      <c r="G3282" s="3">
        <f t="shared" si="205"/>
        <v>17.898622840320918</v>
      </c>
      <c r="H3282" s="3">
        <f t="shared" si="206"/>
        <v>17.929071284697194</v>
      </c>
      <c r="I3282" s="3">
        <f>COUNTIF(Expirydates!$A$2:$A$233,Analysis!A3282)</f>
        <v>0</v>
      </c>
      <c r="J3282" s="20">
        <f t="shared" si="204"/>
        <v>17.929071284697194</v>
      </c>
      <c r="K3282" s="3">
        <f>COUNTIF(Expirydates!$B$2:$B$233,Analysis!A3282)</f>
        <v>0</v>
      </c>
      <c r="L3282" s="3">
        <f t="shared" si="207"/>
        <v>17.929071284697194</v>
      </c>
      <c r="M3282" s="3">
        <f>COUNTIF(Expirydates!$C$2:$C$233,Analysis!A3282)</f>
        <v>0</v>
      </c>
    </row>
    <row r="3283" spans="1:13">
      <c r="A3283" s="8">
        <v>37298</v>
      </c>
      <c r="B3283" s="3">
        <v>1124.8499999999999</v>
      </c>
      <c r="C3283" s="3">
        <v>1144.1500000000001</v>
      </c>
      <c r="D3283" s="3">
        <v>1124.8499999999999</v>
      </c>
      <c r="E3283" s="3">
        <v>1131.55</v>
      </c>
      <c r="F3283" s="3">
        <v>61164119</v>
      </c>
      <c r="G3283" s="3">
        <f t="shared" si="205"/>
        <v>17.929071284697194</v>
      </c>
      <c r="H3283" s="3">
        <f t="shared" si="206"/>
        <v>18.106167911033658</v>
      </c>
      <c r="I3283" s="3">
        <f>COUNTIF(Expirydates!$A$2:$A$233,Analysis!A3283)</f>
        <v>0</v>
      </c>
      <c r="J3283" s="20">
        <f t="shared" si="204"/>
        <v>18.106167911033658</v>
      </c>
      <c r="K3283" s="3">
        <f>COUNTIF(Expirydates!$B$2:$B$233,Analysis!A3283)</f>
        <v>0</v>
      </c>
      <c r="L3283" s="3">
        <f t="shared" si="207"/>
        <v>18.106167911033658</v>
      </c>
      <c r="M3283" s="3">
        <f>COUNTIF(Expirydates!$C$2:$C$233,Analysis!A3283)</f>
        <v>0</v>
      </c>
    </row>
    <row r="3284" spans="1:13">
      <c r="A3284" s="8">
        <v>37295</v>
      </c>
      <c r="B3284" s="3">
        <v>1112.8</v>
      </c>
      <c r="C3284" s="3">
        <v>1131.8499999999999</v>
      </c>
      <c r="D3284" s="3">
        <v>1104.45</v>
      </c>
      <c r="E3284" s="3">
        <v>1123.75</v>
      </c>
      <c r="F3284" s="3">
        <v>73014449</v>
      </c>
      <c r="G3284" s="3">
        <f t="shared" si="205"/>
        <v>18.106167911033658</v>
      </c>
      <c r="H3284" s="3">
        <f t="shared" si="206"/>
        <v>18.357006585146021</v>
      </c>
      <c r="I3284" s="3">
        <f>COUNTIF(Expirydates!$A$2:$A$233,Analysis!A3284)</f>
        <v>0</v>
      </c>
      <c r="J3284" s="20">
        <f t="shared" si="204"/>
        <v>18.357006585146021</v>
      </c>
      <c r="K3284" s="3">
        <f>COUNTIF(Expirydates!$B$2:$B$233,Analysis!A3284)</f>
        <v>0</v>
      </c>
      <c r="L3284" s="3">
        <f t="shared" si="207"/>
        <v>18.357006585146021</v>
      </c>
      <c r="M3284" s="3">
        <f>COUNTIF(Expirydates!$C$2:$C$233,Analysis!A3284)</f>
        <v>0</v>
      </c>
    </row>
    <row r="3285" spans="1:13">
      <c r="A3285" s="8">
        <v>37294</v>
      </c>
      <c r="B3285" s="3">
        <v>1114.8499999999999</v>
      </c>
      <c r="C3285" s="3">
        <v>1130.95</v>
      </c>
      <c r="D3285" s="3">
        <v>1104.3</v>
      </c>
      <c r="E3285" s="3">
        <v>1110.45</v>
      </c>
      <c r="F3285" s="3">
        <v>93831069</v>
      </c>
      <c r="G3285" s="3">
        <f t="shared" si="205"/>
        <v>18.357006585146021</v>
      </c>
      <c r="H3285" s="3">
        <f t="shared" si="206"/>
        <v>18.117817471340569</v>
      </c>
      <c r="I3285" s="3">
        <f>COUNTIF(Expirydates!$A$2:$A$233,Analysis!A3285)</f>
        <v>0</v>
      </c>
      <c r="J3285" s="20">
        <f t="shared" si="204"/>
        <v>18.117817471340569</v>
      </c>
      <c r="K3285" s="3">
        <f>COUNTIF(Expirydates!$B$2:$B$233,Analysis!A3285)</f>
        <v>0</v>
      </c>
      <c r="L3285" s="3">
        <f t="shared" si="207"/>
        <v>18.117817471340569</v>
      </c>
      <c r="M3285" s="3">
        <f>COUNTIF(Expirydates!$C$2:$C$233,Analysis!A3285)</f>
        <v>0</v>
      </c>
    </row>
    <row r="3286" spans="1:13">
      <c r="A3286" s="8">
        <v>37293</v>
      </c>
      <c r="B3286" s="3">
        <v>1074.4000000000001</v>
      </c>
      <c r="C3286" s="3">
        <v>1117.0999999999999</v>
      </c>
      <c r="D3286" s="3">
        <v>1074</v>
      </c>
      <c r="E3286" s="3">
        <v>1113.0999999999999</v>
      </c>
      <c r="F3286" s="3">
        <v>73870009</v>
      </c>
      <c r="G3286" s="3">
        <f t="shared" si="205"/>
        <v>18.117817471340569</v>
      </c>
      <c r="H3286" s="3">
        <f t="shared" si="206"/>
        <v>18.042841493481507</v>
      </c>
      <c r="I3286" s="3">
        <f>COUNTIF(Expirydates!$A$2:$A$233,Analysis!A3286)</f>
        <v>0</v>
      </c>
      <c r="J3286" s="20">
        <f t="shared" si="204"/>
        <v>18.042841493481507</v>
      </c>
      <c r="K3286" s="3">
        <f>COUNTIF(Expirydates!$B$2:$B$233,Analysis!A3286)</f>
        <v>0</v>
      </c>
      <c r="L3286" s="3">
        <f t="shared" si="207"/>
        <v>18.042841493481507</v>
      </c>
      <c r="M3286" s="3">
        <f>COUNTIF(Expirydates!$C$2:$C$233,Analysis!A3286)</f>
        <v>0</v>
      </c>
    </row>
    <row r="3287" spans="1:13">
      <c r="A3287" s="8">
        <v>37292</v>
      </c>
      <c r="B3287" s="3">
        <v>1076.25</v>
      </c>
      <c r="C3287" s="3">
        <v>1081.2</v>
      </c>
      <c r="D3287" s="3">
        <v>1069.4000000000001</v>
      </c>
      <c r="E3287" s="3">
        <v>1074.25</v>
      </c>
      <c r="F3287" s="3">
        <v>68534066</v>
      </c>
      <c r="G3287" s="3">
        <f t="shared" si="205"/>
        <v>18.042841493481507</v>
      </c>
      <c r="H3287" s="3">
        <f t="shared" si="206"/>
        <v>17.874100058718767</v>
      </c>
      <c r="I3287" s="3">
        <f>COUNTIF(Expirydates!$A$2:$A$233,Analysis!A3287)</f>
        <v>0</v>
      </c>
      <c r="J3287" s="20">
        <f t="shared" si="204"/>
        <v>17.874100058718767</v>
      </c>
      <c r="K3287" s="3">
        <f>COUNTIF(Expirydates!$B$2:$B$233,Analysis!A3287)</f>
        <v>0</v>
      </c>
      <c r="L3287" s="3">
        <f t="shared" si="207"/>
        <v>17.874100058718767</v>
      </c>
      <c r="M3287" s="3">
        <f>COUNTIF(Expirydates!$C$2:$C$233,Analysis!A3287)</f>
        <v>0</v>
      </c>
    </row>
    <row r="3288" spans="1:13">
      <c r="A3288" s="8">
        <v>37291</v>
      </c>
      <c r="B3288" s="3">
        <v>1083.05</v>
      </c>
      <c r="C3288" s="3">
        <v>1086.95</v>
      </c>
      <c r="D3288" s="3">
        <v>1074.1500000000001</v>
      </c>
      <c r="E3288" s="3">
        <v>1076.9000000000001</v>
      </c>
      <c r="F3288" s="3">
        <v>57892596</v>
      </c>
      <c r="G3288" s="3">
        <f t="shared" si="205"/>
        <v>17.874100058718767</v>
      </c>
      <c r="H3288" s="3">
        <f t="shared" si="206"/>
        <v>17.882817954611703</v>
      </c>
      <c r="I3288" s="3">
        <f>COUNTIF(Expirydates!$A$2:$A$233,Analysis!A3288)</f>
        <v>0</v>
      </c>
      <c r="J3288" s="20">
        <f t="shared" si="204"/>
        <v>17.882817954611703</v>
      </c>
      <c r="K3288" s="3">
        <f>COUNTIF(Expirydates!$B$2:$B$233,Analysis!A3288)</f>
        <v>0</v>
      </c>
      <c r="L3288" s="3">
        <f t="shared" si="207"/>
        <v>17.882817954611703</v>
      </c>
      <c r="M3288" s="3">
        <f>COUNTIF(Expirydates!$C$2:$C$233,Analysis!A3288)</f>
        <v>0</v>
      </c>
    </row>
    <row r="3289" spans="1:13">
      <c r="A3289" s="8">
        <v>37288</v>
      </c>
      <c r="B3289" s="3">
        <v>1076.95</v>
      </c>
      <c r="C3289" s="3">
        <v>1088.05</v>
      </c>
      <c r="D3289" s="3">
        <v>1076.95</v>
      </c>
      <c r="E3289" s="3">
        <v>1081.6500000000001</v>
      </c>
      <c r="F3289" s="3">
        <v>58399504</v>
      </c>
      <c r="G3289" s="3">
        <f t="shared" si="205"/>
        <v>17.882817954611703</v>
      </c>
      <c r="H3289" s="3">
        <f t="shared" si="206"/>
        <v>18.005592905524118</v>
      </c>
      <c r="I3289" s="3">
        <f>COUNTIF(Expirydates!$A$2:$A$233,Analysis!A3289)</f>
        <v>0</v>
      </c>
      <c r="J3289" s="20">
        <f t="shared" si="204"/>
        <v>18.005592905524118</v>
      </c>
      <c r="K3289" s="3">
        <f>COUNTIF(Expirydates!$B$2:$B$233,Analysis!A3289)</f>
        <v>1</v>
      </c>
      <c r="L3289" s="3">
        <f t="shared" si="207"/>
        <v>18.005592905524118</v>
      </c>
      <c r="M3289" s="3">
        <f>COUNTIF(Expirydates!$C$2:$C$233,Analysis!A3289)</f>
        <v>0</v>
      </c>
    </row>
    <row r="3290" spans="1:13">
      <c r="A3290" s="8">
        <v>37287</v>
      </c>
      <c r="B3290" s="3">
        <v>1067.6500000000001</v>
      </c>
      <c r="C3290" s="3">
        <v>1082</v>
      </c>
      <c r="D3290" s="3">
        <v>1067.6500000000001</v>
      </c>
      <c r="E3290" s="3">
        <v>1075.4000000000001</v>
      </c>
      <c r="F3290" s="3">
        <v>66028228</v>
      </c>
      <c r="G3290" s="3">
        <f t="shared" si="205"/>
        <v>18.005592905524118</v>
      </c>
      <c r="H3290" s="3">
        <f t="shared" si="206"/>
        <v>17.741183359608968</v>
      </c>
      <c r="I3290" s="3">
        <f>COUNTIF(Expirydates!$A$2:$A$233,Analysis!A3290)</f>
        <v>1</v>
      </c>
      <c r="J3290" s="20">
        <f t="shared" si="204"/>
        <v>17.741183359608968</v>
      </c>
      <c r="K3290" s="3">
        <f>COUNTIF(Expirydates!$B$2:$B$233,Analysis!A3290)</f>
        <v>0</v>
      </c>
      <c r="L3290" s="3">
        <f t="shared" si="207"/>
        <v>17.741183359608968</v>
      </c>
      <c r="M3290" s="3">
        <f>COUNTIF(Expirydates!$C$2:$C$233,Analysis!A3290)</f>
        <v>0</v>
      </c>
    </row>
    <row r="3291" spans="1:13">
      <c r="A3291" s="8">
        <v>37286</v>
      </c>
      <c r="B3291" s="3">
        <v>1072.8499999999999</v>
      </c>
      <c r="C3291" s="3">
        <v>1072.8499999999999</v>
      </c>
      <c r="D3291" s="3">
        <v>1058.8</v>
      </c>
      <c r="E3291" s="3">
        <v>1067.45</v>
      </c>
      <c r="F3291" s="3">
        <v>50687169</v>
      </c>
      <c r="G3291" s="3">
        <f t="shared" si="205"/>
        <v>17.741183359608968</v>
      </c>
      <c r="H3291" s="3">
        <f t="shared" si="206"/>
        <v>17.892138876876665</v>
      </c>
      <c r="I3291" s="3">
        <f>COUNTIF(Expirydates!$A$2:$A$233,Analysis!A3291)</f>
        <v>0</v>
      </c>
      <c r="J3291" s="20">
        <f t="shared" si="204"/>
        <v>17.892138876876665</v>
      </c>
      <c r="K3291" s="3">
        <f>COUNTIF(Expirydates!$B$2:$B$233,Analysis!A3291)</f>
        <v>0</v>
      </c>
      <c r="L3291" s="3">
        <f t="shared" si="207"/>
        <v>17.892138876876665</v>
      </c>
      <c r="M3291" s="3">
        <f>COUNTIF(Expirydates!$C$2:$C$233,Analysis!A3291)</f>
        <v>0</v>
      </c>
    </row>
    <row r="3292" spans="1:13">
      <c r="A3292" s="8">
        <v>37285</v>
      </c>
      <c r="B3292" s="3">
        <v>1071.3499999999999</v>
      </c>
      <c r="C3292" s="3">
        <v>1076.45</v>
      </c>
      <c r="D3292" s="3">
        <v>1068.8499999999999</v>
      </c>
      <c r="E3292" s="3">
        <v>1071.6500000000001</v>
      </c>
      <c r="F3292" s="3">
        <v>58946386</v>
      </c>
      <c r="G3292" s="3">
        <f t="shared" si="205"/>
        <v>17.892138876876665</v>
      </c>
      <c r="H3292" s="3">
        <f t="shared" si="206"/>
        <v>17.722957027007201</v>
      </c>
      <c r="I3292" s="3">
        <f>COUNTIF(Expirydates!$A$2:$A$233,Analysis!A3292)</f>
        <v>0</v>
      </c>
      <c r="J3292" s="20">
        <f t="shared" si="204"/>
        <v>17.722957027007201</v>
      </c>
      <c r="K3292" s="3">
        <f>COUNTIF(Expirydates!$B$2:$B$233,Analysis!A3292)</f>
        <v>0</v>
      </c>
      <c r="L3292" s="3">
        <f t="shared" si="207"/>
        <v>17.722957027007201</v>
      </c>
      <c r="M3292" s="3">
        <f>COUNTIF(Expirydates!$C$2:$C$233,Analysis!A3292)</f>
        <v>0</v>
      </c>
    </row>
    <row r="3293" spans="1:13">
      <c r="A3293" s="8">
        <v>37284</v>
      </c>
      <c r="B3293" s="3">
        <v>1083.25</v>
      </c>
      <c r="C3293" s="3">
        <v>1088.75</v>
      </c>
      <c r="D3293" s="3">
        <v>1068.7</v>
      </c>
      <c r="E3293" s="3">
        <v>1071.3499999999999</v>
      </c>
      <c r="F3293" s="3">
        <v>49771696</v>
      </c>
      <c r="G3293" s="3">
        <f t="shared" si="205"/>
        <v>17.722957027007201</v>
      </c>
      <c r="H3293" s="3">
        <f t="shared" si="206"/>
        <v>17.907180730525582</v>
      </c>
      <c r="I3293" s="3">
        <f>COUNTIF(Expirydates!$A$2:$A$233,Analysis!A3293)</f>
        <v>0</v>
      </c>
      <c r="J3293" s="20">
        <f t="shared" si="204"/>
        <v>17.907180730525582</v>
      </c>
      <c r="K3293" s="3">
        <f>COUNTIF(Expirydates!$B$2:$B$233,Analysis!A3293)</f>
        <v>0</v>
      </c>
      <c r="L3293" s="3">
        <f t="shared" si="207"/>
        <v>17.907180730525582</v>
      </c>
      <c r="M3293" s="3">
        <f>COUNTIF(Expirydates!$C$2:$C$233,Analysis!A3293)</f>
        <v>0</v>
      </c>
    </row>
    <row r="3294" spans="1:13">
      <c r="A3294" s="8">
        <v>37281</v>
      </c>
      <c r="B3294" s="3">
        <v>1085.8499999999999</v>
      </c>
      <c r="C3294" s="3">
        <v>1089.7</v>
      </c>
      <c r="D3294" s="3">
        <v>1077</v>
      </c>
      <c r="E3294" s="3">
        <v>1080.0999999999999</v>
      </c>
      <c r="F3294" s="3">
        <v>59839751</v>
      </c>
      <c r="G3294" s="3">
        <f t="shared" si="205"/>
        <v>17.907180730525582</v>
      </c>
      <c r="H3294" s="3">
        <f t="shared" si="206"/>
        <v>17.680823518274497</v>
      </c>
      <c r="I3294" s="3">
        <f>COUNTIF(Expirydates!$A$2:$A$233,Analysis!A3294)</f>
        <v>0</v>
      </c>
      <c r="J3294" s="20">
        <f t="shared" si="204"/>
        <v>17.680823518274497</v>
      </c>
      <c r="K3294" s="3">
        <f>COUNTIF(Expirydates!$B$2:$B$233,Analysis!A3294)</f>
        <v>0</v>
      </c>
      <c r="L3294" s="3">
        <f t="shared" si="207"/>
        <v>17.680823518274497</v>
      </c>
      <c r="M3294" s="3">
        <f>COUNTIF(Expirydates!$C$2:$C$233,Analysis!A3294)</f>
        <v>0</v>
      </c>
    </row>
    <row r="3295" spans="1:13">
      <c r="A3295" s="8">
        <v>37280</v>
      </c>
      <c r="B3295" s="3">
        <v>1089.5999999999999</v>
      </c>
      <c r="C3295" s="3">
        <v>1098.5999999999999</v>
      </c>
      <c r="D3295" s="3">
        <v>1081.7</v>
      </c>
      <c r="E3295" s="3">
        <v>1085.3</v>
      </c>
      <c r="F3295" s="3">
        <v>47718204</v>
      </c>
      <c r="G3295" s="3">
        <f t="shared" si="205"/>
        <v>17.680823518274497</v>
      </c>
      <c r="H3295" s="3">
        <f t="shared" si="206"/>
        <v>17.799533987655039</v>
      </c>
      <c r="I3295" s="3">
        <f>COUNTIF(Expirydates!$A$2:$A$233,Analysis!A3295)</f>
        <v>0</v>
      </c>
      <c r="J3295" s="20">
        <f t="shared" si="204"/>
        <v>17.799533987655039</v>
      </c>
      <c r="K3295" s="3">
        <f>COUNTIF(Expirydates!$B$2:$B$233,Analysis!A3295)</f>
        <v>0</v>
      </c>
      <c r="L3295" s="3">
        <f t="shared" si="207"/>
        <v>17.799533987655039</v>
      </c>
      <c r="M3295" s="3">
        <f>COUNTIF(Expirydates!$C$2:$C$233,Analysis!A3295)</f>
        <v>1</v>
      </c>
    </row>
    <row r="3296" spans="1:13">
      <c r="A3296" s="8">
        <v>37279</v>
      </c>
      <c r="B3296" s="3">
        <v>1092.8499999999999</v>
      </c>
      <c r="C3296" s="3">
        <v>1096.95</v>
      </c>
      <c r="D3296" s="3">
        <v>1087.5</v>
      </c>
      <c r="E3296" s="3">
        <v>1089.4000000000001</v>
      </c>
      <c r="F3296" s="3">
        <v>53732790</v>
      </c>
      <c r="G3296" s="3">
        <f t="shared" si="205"/>
        <v>17.799533987655039</v>
      </c>
      <c r="H3296" s="3">
        <f t="shared" si="206"/>
        <v>17.836312324187954</v>
      </c>
      <c r="I3296" s="3">
        <f>COUNTIF(Expirydates!$A$2:$A$233,Analysis!A3296)</f>
        <v>0</v>
      </c>
      <c r="J3296" s="20">
        <f t="shared" si="204"/>
        <v>17.836312324187954</v>
      </c>
      <c r="K3296" s="3">
        <f>COUNTIF(Expirydates!$B$2:$B$233,Analysis!A3296)</f>
        <v>0</v>
      </c>
      <c r="L3296" s="3">
        <f t="shared" si="207"/>
        <v>17.836312324187954</v>
      </c>
      <c r="M3296" s="3">
        <f>COUNTIF(Expirydates!$C$2:$C$233,Analysis!A3296)</f>
        <v>0</v>
      </c>
    </row>
    <row r="3297" spans="1:13">
      <c r="A3297" s="8">
        <v>37278</v>
      </c>
      <c r="B3297" s="3">
        <v>1091.3499999999999</v>
      </c>
      <c r="C3297" s="3">
        <v>1099</v>
      </c>
      <c r="D3297" s="3">
        <v>1090</v>
      </c>
      <c r="E3297" s="3">
        <v>1092.8499999999999</v>
      </c>
      <c r="F3297" s="3">
        <v>55745783</v>
      </c>
      <c r="G3297" s="3">
        <f t="shared" si="205"/>
        <v>17.836312324187954</v>
      </c>
      <c r="H3297" s="3">
        <f t="shared" si="206"/>
        <v>17.979821058090604</v>
      </c>
      <c r="I3297" s="3">
        <f>COUNTIF(Expirydates!$A$2:$A$233,Analysis!A3297)</f>
        <v>0</v>
      </c>
      <c r="J3297" s="20">
        <f t="shared" si="204"/>
        <v>17.979821058090604</v>
      </c>
      <c r="K3297" s="3">
        <f>COUNTIF(Expirydates!$B$2:$B$233,Analysis!A3297)</f>
        <v>0</v>
      </c>
      <c r="L3297" s="3">
        <f t="shared" si="207"/>
        <v>17.979821058090604</v>
      </c>
      <c r="M3297" s="3">
        <f>COUNTIF(Expirydates!$C$2:$C$233,Analysis!A3297)</f>
        <v>0</v>
      </c>
    </row>
    <row r="3298" spans="1:13">
      <c r="A3298" s="8">
        <v>37277</v>
      </c>
      <c r="B3298" s="3">
        <v>1093.25</v>
      </c>
      <c r="C3298" s="3">
        <v>1099.8</v>
      </c>
      <c r="D3298" s="3">
        <v>1082.6500000000001</v>
      </c>
      <c r="E3298" s="3">
        <v>1091.3499999999999</v>
      </c>
      <c r="F3298" s="3">
        <v>64348299</v>
      </c>
      <c r="G3298" s="3">
        <f t="shared" si="205"/>
        <v>17.979821058090604</v>
      </c>
      <c r="H3298" s="3">
        <f t="shared" si="206"/>
        <v>18.253752980401259</v>
      </c>
      <c r="I3298" s="3">
        <f>COUNTIF(Expirydates!$A$2:$A$233,Analysis!A3298)</f>
        <v>0</v>
      </c>
      <c r="J3298" s="20">
        <f t="shared" si="204"/>
        <v>18.253752980401259</v>
      </c>
      <c r="K3298" s="3">
        <f>COUNTIF(Expirydates!$B$2:$B$233,Analysis!A3298)</f>
        <v>0</v>
      </c>
      <c r="L3298" s="3">
        <f t="shared" si="207"/>
        <v>18.253752980401259</v>
      </c>
      <c r="M3298" s="3">
        <f>COUNTIF(Expirydates!$C$2:$C$233,Analysis!A3298)</f>
        <v>0</v>
      </c>
    </row>
    <row r="3299" spans="1:13">
      <c r="A3299" s="8">
        <v>37274</v>
      </c>
      <c r="B3299" s="3">
        <v>1109.55</v>
      </c>
      <c r="C3299" s="3">
        <v>1121.75</v>
      </c>
      <c r="D3299" s="3">
        <v>1089.05</v>
      </c>
      <c r="E3299" s="3">
        <v>1093.1500000000001</v>
      </c>
      <c r="F3299" s="3">
        <v>84626074</v>
      </c>
      <c r="G3299" s="3">
        <f t="shared" si="205"/>
        <v>18.253752980401259</v>
      </c>
      <c r="H3299" s="3">
        <f t="shared" si="206"/>
        <v>18.240650428259617</v>
      </c>
      <c r="I3299" s="3">
        <f>COUNTIF(Expirydates!$A$2:$A$233,Analysis!A3299)</f>
        <v>0</v>
      </c>
      <c r="J3299" s="20">
        <f t="shared" si="204"/>
        <v>18.240650428259617</v>
      </c>
      <c r="K3299" s="3">
        <f>COUNTIF(Expirydates!$B$2:$B$233,Analysis!A3299)</f>
        <v>0</v>
      </c>
      <c r="L3299" s="3">
        <f t="shared" si="207"/>
        <v>18.240650428259617</v>
      </c>
      <c r="M3299" s="3">
        <f>COUNTIF(Expirydates!$C$2:$C$233,Analysis!A3299)</f>
        <v>0</v>
      </c>
    </row>
    <row r="3300" spans="1:13">
      <c r="A3300" s="8">
        <v>37273</v>
      </c>
      <c r="B3300" s="3">
        <v>1090.25</v>
      </c>
      <c r="C3300" s="3">
        <v>1116.05</v>
      </c>
      <c r="D3300" s="3">
        <v>1078.95</v>
      </c>
      <c r="E3300" s="3">
        <v>1109.2</v>
      </c>
      <c r="F3300" s="3">
        <v>83524489</v>
      </c>
      <c r="G3300" s="3">
        <f t="shared" si="205"/>
        <v>18.240650428259617</v>
      </c>
      <c r="H3300" s="3">
        <f t="shared" si="206"/>
        <v>17.905737236663182</v>
      </c>
      <c r="I3300" s="3">
        <f>COUNTIF(Expirydates!$A$2:$A$233,Analysis!A3300)</f>
        <v>0</v>
      </c>
      <c r="J3300" s="20">
        <f t="shared" si="204"/>
        <v>17.905737236663182</v>
      </c>
      <c r="K3300" s="3">
        <f>COUNTIF(Expirydates!$B$2:$B$233,Analysis!A3300)</f>
        <v>0</v>
      </c>
      <c r="L3300" s="3">
        <f t="shared" si="207"/>
        <v>17.905737236663182</v>
      </c>
      <c r="M3300" s="3">
        <f>COUNTIF(Expirydates!$C$2:$C$233,Analysis!A3300)</f>
        <v>0</v>
      </c>
    </row>
    <row r="3301" spans="1:13">
      <c r="A3301" s="8">
        <v>37272</v>
      </c>
      <c r="B3301" s="3">
        <v>1094.1500000000001</v>
      </c>
      <c r="C3301" s="3">
        <v>1104.8</v>
      </c>
      <c r="D3301" s="3">
        <v>1085.3</v>
      </c>
      <c r="E3301" s="3">
        <v>1090.3</v>
      </c>
      <c r="F3301" s="3">
        <v>59753435</v>
      </c>
      <c r="G3301" s="3">
        <f t="shared" si="205"/>
        <v>17.905737236663182</v>
      </c>
      <c r="H3301" s="3">
        <f t="shared" si="206"/>
        <v>17.826856445165149</v>
      </c>
      <c r="I3301" s="3">
        <f>COUNTIF(Expirydates!$A$2:$A$233,Analysis!A3301)</f>
        <v>0</v>
      </c>
      <c r="J3301" s="20">
        <f t="shared" si="204"/>
        <v>17.826856445165149</v>
      </c>
      <c r="K3301" s="3">
        <f>COUNTIF(Expirydates!$B$2:$B$233,Analysis!A3301)</f>
        <v>0</v>
      </c>
      <c r="L3301" s="3">
        <f t="shared" si="207"/>
        <v>17.826856445165149</v>
      </c>
      <c r="M3301" s="3">
        <f>COUNTIF(Expirydates!$C$2:$C$233,Analysis!A3301)</f>
        <v>0</v>
      </c>
    </row>
    <row r="3302" spans="1:13">
      <c r="A3302" s="8">
        <v>37271</v>
      </c>
      <c r="B3302" s="3">
        <v>1109.45</v>
      </c>
      <c r="C3302" s="3">
        <v>1112.5999999999999</v>
      </c>
      <c r="D3302" s="3">
        <v>1090.2</v>
      </c>
      <c r="E3302" s="3">
        <v>1094.1500000000001</v>
      </c>
      <c r="F3302" s="3">
        <v>55221142</v>
      </c>
      <c r="G3302" s="3">
        <f t="shared" si="205"/>
        <v>17.826856445165149</v>
      </c>
      <c r="H3302" s="3">
        <f t="shared" si="206"/>
        <v>17.91691305426825</v>
      </c>
      <c r="I3302" s="3">
        <f>COUNTIF(Expirydates!$A$2:$A$233,Analysis!A3302)</f>
        <v>0</v>
      </c>
      <c r="J3302" s="20">
        <f t="shared" si="204"/>
        <v>17.91691305426825</v>
      </c>
      <c r="K3302" s="3">
        <f>COUNTIF(Expirydates!$B$2:$B$233,Analysis!A3302)</f>
        <v>0</v>
      </c>
      <c r="L3302" s="3">
        <f t="shared" si="207"/>
        <v>17.91691305426825</v>
      </c>
      <c r="M3302" s="3">
        <f>COUNTIF(Expirydates!$C$2:$C$233,Analysis!A3302)</f>
        <v>0</v>
      </c>
    </row>
    <row r="3303" spans="1:13">
      <c r="A3303" s="8">
        <v>37270</v>
      </c>
      <c r="B3303" s="3">
        <v>1089.45</v>
      </c>
      <c r="C3303" s="3">
        <v>1118.5</v>
      </c>
      <c r="D3303" s="3">
        <v>1089.45</v>
      </c>
      <c r="E3303" s="3">
        <v>1109.8</v>
      </c>
      <c r="F3303" s="3">
        <v>60424974</v>
      </c>
      <c r="G3303" s="3">
        <f t="shared" si="205"/>
        <v>17.91691305426825</v>
      </c>
      <c r="H3303" s="3">
        <f t="shared" si="206"/>
        <v>18.080262048295641</v>
      </c>
      <c r="I3303" s="3">
        <f>COUNTIF(Expirydates!$A$2:$A$233,Analysis!A3303)</f>
        <v>0</v>
      </c>
      <c r="J3303" s="20">
        <f t="shared" si="204"/>
        <v>18.080262048295641</v>
      </c>
      <c r="K3303" s="3">
        <f>COUNTIF(Expirydates!$B$2:$B$233,Analysis!A3303)</f>
        <v>0</v>
      </c>
      <c r="L3303" s="3">
        <f t="shared" si="207"/>
        <v>18.080262048295641</v>
      </c>
      <c r="M3303" s="3">
        <f>COUNTIF(Expirydates!$C$2:$C$233,Analysis!A3303)</f>
        <v>0</v>
      </c>
    </row>
    <row r="3304" spans="1:13">
      <c r="A3304" s="8">
        <v>37267</v>
      </c>
      <c r="B3304" s="3">
        <v>1098.1500000000001</v>
      </c>
      <c r="C3304" s="3">
        <v>1105.9000000000001</v>
      </c>
      <c r="D3304" s="3">
        <v>1073.45</v>
      </c>
      <c r="E3304" s="3">
        <v>1088.55</v>
      </c>
      <c r="F3304" s="3">
        <v>71147237</v>
      </c>
      <c r="G3304" s="3">
        <f t="shared" si="205"/>
        <v>18.080262048295641</v>
      </c>
      <c r="H3304" s="3">
        <f t="shared" si="206"/>
        <v>18.049113646013613</v>
      </c>
      <c r="I3304" s="3">
        <f>COUNTIF(Expirydates!$A$2:$A$233,Analysis!A3304)</f>
        <v>0</v>
      </c>
      <c r="J3304" s="20">
        <f t="shared" si="204"/>
        <v>18.049113646013613</v>
      </c>
      <c r="K3304" s="3">
        <f>COUNTIF(Expirydates!$B$2:$B$233,Analysis!A3304)</f>
        <v>0</v>
      </c>
      <c r="L3304" s="3">
        <f t="shared" si="207"/>
        <v>18.049113646013613</v>
      </c>
      <c r="M3304" s="3">
        <f>COUNTIF(Expirydates!$C$2:$C$233,Analysis!A3304)</f>
        <v>0</v>
      </c>
    </row>
    <row r="3305" spans="1:13">
      <c r="A3305" s="8">
        <v>37266</v>
      </c>
      <c r="B3305" s="3">
        <v>1098.8</v>
      </c>
      <c r="C3305" s="3">
        <v>1105.3499999999999</v>
      </c>
      <c r="D3305" s="3">
        <v>1093.5999999999999</v>
      </c>
      <c r="E3305" s="3">
        <v>1098.2</v>
      </c>
      <c r="F3305" s="3">
        <v>68965273</v>
      </c>
      <c r="G3305" s="3">
        <f t="shared" si="205"/>
        <v>18.049113646013613</v>
      </c>
      <c r="H3305" s="3">
        <f t="shared" si="206"/>
        <v>18.131239137761938</v>
      </c>
      <c r="I3305" s="3">
        <f>COUNTIF(Expirydates!$A$2:$A$233,Analysis!A3305)</f>
        <v>0</v>
      </c>
      <c r="J3305" s="20">
        <f t="shared" si="204"/>
        <v>18.131239137761938</v>
      </c>
      <c r="K3305" s="3">
        <f>COUNTIF(Expirydates!$B$2:$B$233,Analysis!A3305)</f>
        <v>0</v>
      </c>
      <c r="L3305" s="3">
        <f t="shared" si="207"/>
        <v>18.131239137761938</v>
      </c>
      <c r="M3305" s="3">
        <f>COUNTIF(Expirydates!$C$2:$C$233,Analysis!A3305)</f>
        <v>0</v>
      </c>
    </row>
    <row r="3306" spans="1:13">
      <c r="A3306" s="8">
        <v>37265</v>
      </c>
      <c r="B3306" s="3">
        <v>1110</v>
      </c>
      <c r="C3306" s="3">
        <v>1119.4000000000001</v>
      </c>
      <c r="D3306" s="3">
        <v>1098.7</v>
      </c>
      <c r="E3306" s="3">
        <v>1102.8</v>
      </c>
      <c r="F3306" s="3">
        <v>74868151</v>
      </c>
      <c r="G3306" s="3">
        <f t="shared" si="205"/>
        <v>18.131239137761938</v>
      </c>
      <c r="H3306" s="3">
        <f t="shared" si="206"/>
        <v>18.032538264012544</v>
      </c>
      <c r="I3306" s="3">
        <f>COUNTIF(Expirydates!$A$2:$A$233,Analysis!A3306)</f>
        <v>0</v>
      </c>
      <c r="J3306" s="20">
        <f t="shared" si="204"/>
        <v>18.032538264012544</v>
      </c>
      <c r="K3306" s="3">
        <f>COUNTIF(Expirydates!$B$2:$B$233,Analysis!A3306)</f>
        <v>0</v>
      </c>
      <c r="L3306" s="3">
        <f t="shared" si="207"/>
        <v>18.032538264012544</v>
      </c>
      <c r="M3306" s="3">
        <f>COUNTIF(Expirydates!$C$2:$C$233,Analysis!A3306)</f>
        <v>0</v>
      </c>
    </row>
    <row r="3307" spans="1:13">
      <c r="A3307" s="8">
        <v>37264</v>
      </c>
      <c r="B3307" s="3">
        <v>1100.55</v>
      </c>
      <c r="C3307" s="3">
        <v>1114.55</v>
      </c>
      <c r="D3307" s="3">
        <v>1097.9000000000001</v>
      </c>
      <c r="E3307" s="3">
        <v>1109.9000000000001</v>
      </c>
      <c r="F3307" s="3">
        <v>67831569</v>
      </c>
      <c r="G3307" s="3">
        <f t="shared" si="205"/>
        <v>18.032538264012544</v>
      </c>
      <c r="H3307" s="3">
        <f t="shared" si="206"/>
        <v>17.932743292745471</v>
      </c>
      <c r="I3307" s="3">
        <f>COUNTIF(Expirydates!$A$2:$A$233,Analysis!A3307)</f>
        <v>0</v>
      </c>
      <c r="J3307" s="20">
        <f t="shared" si="204"/>
        <v>17.932743292745471</v>
      </c>
      <c r="K3307" s="3">
        <f>COUNTIF(Expirydates!$B$2:$B$233,Analysis!A3307)</f>
        <v>0</v>
      </c>
      <c r="L3307" s="3">
        <f t="shared" si="207"/>
        <v>17.932743292745471</v>
      </c>
      <c r="M3307" s="3">
        <f>COUNTIF(Expirydates!$C$2:$C$233,Analysis!A3307)</f>
        <v>0</v>
      </c>
    </row>
    <row r="3308" spans="1:13">
      <c r="A3308" s="8">
        <v>37263</v>
      </c>
      <c r="B3308" s="3">
        <v>1093.05</v>
      </c>
      <c r="C3308" s="3">
        <v>1111.55</v>
      </c>
      <c r="D3308" s="3">
        <v>1093.05</v>
      </c>
      <c r="E3308" s="3">
        <v>1100.1500000000001</v>
      </c>
      <c r="F3308" s="3">
        <v>61389127</v>
      </c>
      <c r="G3308" s="3">
        <f t="shared" si="205"/>
        <v>17.932743292745471</v>
      </c>
      <c r="H3308" s="3">
        <f t="shared" si="206"/>
        <v>18.125071749640707</v>
      </c>
      <c r="I3308" s="3">
        <f>COUNTIF(Expirydates!$A$2:$A$233,Analysis!A3308)</f>
        <v>0</v>
      </c>
      <c r="J3308" s="20">
        <f t="shared" si="204"/>
        <v>18.125071749640707</v>
      </c>
      <c r="K3308" s="3">
        <f>COUNTIF(Expirydates!$B$2:$B$233,Analysis!A3308)</f>
        <v>0</v>
      </c>
      <c r="L3308" s="3">
        <f t="shared" si="207"/>
        <v>18.125071749640707</v>
      </c>
      <c r="M3308" s="3">
        <f>COUNTIF(Expirydates!$C$2:$C$233,Analysis!A3308)</f>
        <v>0</v>
      </c>
    </row>
    <row r="3309" spans="1:13">
      <c r="A3309" s="8">
        <v>37260</v>
      </c>
      <c r="B3309" s="3">
        <v>1072.4000000000001</v>
      </c>
      <c r="C3309" s="3">
        <v>1099.25</v>
      </c>
      <c r="D3309" s="3">
        <v>1072.4000000000001</v>
      </c>
      <c r="E3309" s="3">
        <v>1096.2</v>
      </c>
      <c r="F3309" s="3">
        <v>74407831</v>
      </c>
      <c r="G3309" s="3">
        <f t="shared" si="205"/>
        <v>18.125071749640707</v>
      </c>
      <c r="H3309" s="3">
        <f t="shared" si="206"/>
        <v>17.940560336241827</v>
      </c>
      <c r="I3309" s="3">
        <f>COUNTIF(Expirydates!$A$2:$A$233,Analysis!A3309)</f>
        <v>0</v>
      </c>
      <c r="J3309" s="20">
        <f t="shared" si="204"/>
        <v>17.940560336241827</v>
      </c>
      <c r="K3309" s="3">
        <f>COUNTIF(Expirydates!$B$2:$B$233,Analysis!A3309)</f>
        <v>0</v>
      </c>
      <c r="L3309" s="3">
        <f t="shared" si="207"/>
        <v>17.940560336241827</v>
      </c>
      <c r="M3309" s="3">
        <f>COUNTIF(Expirydates!$C$2:$C$233,Analysis!A3309)</f>
        <v>0</v>
      </c>
    </row>
    <row r="3310" spans="1:13">
      <c r="A3310" s="8">
        <v>37259</v>
      </c>
      <c r="B3310" s="3">
        <v>1063.45</v>
      </c>
      <c r="C3310" s="3">
        <v>1074.8499999999999</v>
      </c>
      <c r="D3310" s="3">
        <v>1062.9000000000001</v>
      </c>
      <c r="E3310" s="3">
        <v>1072.25</v>
      </c>
      <c r="F3310" s="3">
        <v>61870889</v>
      </c>
      <c r="G3310" s="3">
        <f t="shared" si="205"/>
        <v>17.940560336241827</v>
      </c>
      <c r="H3310" s="3">
        <f t="shared" si="206"/>
        <v>17.719668655931521</v>
      </c>
      <c r="I3310" s="3">
        <f>COUNTIF(Expirydates!$A$2:$A$233,Analysis!A3310)</f>
        <v>0</v>
      </c>
      <c r="J3310" s="20">
        <f t="shared" si="204"/>
        <v>17.719668655931521</v>
      </c>
      <c r="K3310" s="3">
        <f>COUNTIF(Expirydates!$B$2:$B$233,Analysis!A3310)</f>
        <v>0</v>
      </c>
      <c r="L3310" s="3">
        <f t="shared" si="207"/>
        <v>17.719668655931521</v>
      </c>
      <c r="M3310" s="3">
        <f>COUNTIF(Expirydates!$C$2:$C$233,Analysis!A3310)</f>
        <v>0</v>
      </c>
    </row>
    <row r="3311" spans="1:13">
      <c r="A3311" s="8">
        <v>37258</v>
      </c>
      <c r="B3311" s="3">
        <v>1054.95</v>
      </c>
      <c r="C3311" s="3">
        <v>1065.25</v>
      </c>
      <c r="D3311" s="3">
        <v>1054.0999999999999</v>
      </c>
      <c r="E3311" s="3">
        <v>1060.75</v>
      </c>
      <c r="F3311" s="3">
        <v>49608297</v>
      </c>
      <c r="G3311" s="3">
        <f t="shared" si="205"/>
        <v>17.719668655931521</v>
      </c>
      <c r="H3311" s="3">
        <f t="shared" si="206"/>
        <v>17.598607276686419</v>
      </c>
      <c r="I3311" s="3">
        <f>COUNTIF(Expirydates!$A$2:$A$233,Analysis!A3311)</f>
        <v>0</v>
      </c>
      <c r="J3311" s="20">
        <f t="shared" si="204"/>
        <v>17.598607276686419</v>
      </c>
      <c r="K3311" s="3">
        <f>COUNTIF(Expirydates!$B$2:$B$233,Analysis!A3311)</f>
        <v>0</v>
      </c>
      <c r="L3311" s="3">
        <f t="shared" si="207"/>
        <v>17.598607276686419</v>
      </c>
      <c r="M3311" s="3">
        <f>COUNTIF(Expirydates!$C$2:$C$233,Analysis!A3311)</f>
        <v>0</v>
      </c>
    </row>
    <row r="3312" spans="1:13">
      <c r="A3312" s="8">
        <v>37257</v>
      </c>
      <c r="B3312" s="3">
        <v>1058.8499999999999</v>
      </c>
      <c r="C3312" s="3">
        <v>1071.1500000000001</v>
      </c>
      <c r="D3312" s="3">
        <v>1052.05</v>
      </c>
      <c r="E3312" s="3">
        <v>1055.3</v>
      </c>
      <c r="F3312" s="3">
        <v>43951938</v>
      </c>
      <c r="G3312" s="3">
        <f t="shared" si="205"/>
        <v>17.598607276686419</v>
      </c>
      <c r="H3312" s="3">
        <f t="shared" si="206"/>
        <v>17.788661343309467</v>
      </c>
      <c r="I3312" s="3">
        <f>COUNTIF(Expirydates!$A$2:$A$233,Analysis!A3312)</f>
        <v>0</v>
      </c>
      <c r="J3312" s="20">
        <f t="shared" si="204"/>
        <v>17.788661343309467</v>
      </c>
      <c r="K3312" s="3">
        <f>COUNTIF(Expirydates!$B$2:$B$233,Analysis!A3312)</f>
        <v>0</v>
      </c>
      <c r="L3312" s="3">
        <f t="shared" si="207"/>
        <v>17.788661343309467</v>
      </c>
      <c r="M3312" s="3">
        <f>COUNTIF(Expirydates!$C$2:$C$233,Analysis!A3312)</f>
        <v>0</v>
      </c>
    </row>
    <row r="3313" spans="1:13">
      <c r="A3313" s="8">
        <v>37256</v>
      </c>
      <c r="B3313" s="3">
        <v>1033.9000000000001</v>
      </c>
      <c r="C3313" s="3">
        <v>1062.3</v>
      </c>
      <c r="D3313" s="3">
        <v>1033.9000000000001</v>
      </c>
      <c r="E3313" s="3">
        <v>1059.05</v>
      </c>
      <c r="F3313" s="3">
        <v>53151737</v>
      </c>
      <c r="G3313" s="3">
        <f t="shared" si="205"/>
        <v>17.788661343309467</v>
      </c>
      <c r="H3313" s="3">
        <f t="shared" si="206"/>
        <v>15.424774655293405</v>
      </c>
      <c r="I3313" s="3">
        <f>COUNTIF(Expirydates!$A$2:$A$233,Analysis!A3313)</f>
        <v>0</v>
      </c>
      <c r="J3313" s="20">
        <f t="shared" si="204"/>
        <v>15.424774655293405</v>
      </c>
      <c r="K3313" s="3">
        <f>COUNTIF(Expirydates!$B$2:$B$233,Analysis!A3313)</f>
        <v>0</v>
      </c>
      <c r="L3313" s="3">
        <f t="shared" si="207"/>
        <v>15.424774655293405</v>
      </c>
      <c r="M3313" s="3">
        <f>COUNTIF(Expirydates!$C$2:$C$233,Analysis!A3313)</f>
        <v>0</v>
      </c>
    </row>
    <row r="3314" spans="1:13">
      <c r="A3314" s="8">
        <v>37244</v>
      </c>
      <c r="B3314" s="3">
        <v>1082.5</v>
      </c>
      <c r="C3314" s="3">
        <v>1086.3499999999999</v>
      </c>
      <c r="D3314" s="3">
        <v>1057.0999999999999</v>
      </c>
      <c r="E3314" s="3">
        <v>1060.75</v>
      </c>
      <c r="F3314" s="3">
        <v>4999131</v>
      </c>
      <c r="G3314" s="3">
        <f t="shared" si="205"/>
        <v>15.424774655293405</v>
      </c>
      <c r="H3314" s="3">
        <f t="shared" si="206"/>
        <v>17.666600821611905</v>
      </c>
      <c r="I3314" s="3">
        <f>COUNTIF(Expirydates!$A$2:$A$233,Analysis!A3314)</f>
        <v>0</v>
      </c>
      <c r="J3314" s="20">
        <f t="shared" si="204"/>
        <v>17.666600821611905</v>
      </c>
      <c r="K3314" s="3">
        <f>COUNTIF(Expirydates!$B$2:$B$233,Analysis!A3314)</f>
        <v>0</v>
      </c>
      <c r="L3314" s="3">
        <f t="shared" ref="L3314:L3377" si="208">H3314</f>
        <v>17.666600821611905</v>
      </c>
      <c r="M3314" s="3">
        <f>COUNTIF(Expirydates!$C$2:$C$233,Analysis!A3314)</f>
        <v>0</v>
      </c>
    </row>
    <row r="3315" spans="1:13">
      <c r="A3315" s="8">
        <v>37243</v>
      </c>
      <c r="B3315" s="3">
        <v>1089.9000000000001</v>
      </c>
      <c r="C3315" s="3">
        <v>1098</v>
      </c>
      <c r="D3315" s="3">
        <v>1071.3499999999999</v>
      </c>
      <c r="E3315" s="3">
        <v>1082.3</v>
      </c>
      <c r="F3315" s="3">
        <v>47044326</v>
      </c>
      <c r="G3315" s="3">
        <f t="shared" si="205"/>
        <v>17.666600821611905</v>
      </c>
      <c r="H3315" s="3">
        <f t="shared" si="206"/>
        <v>17.550053603131698</v>
      </c>
      <c r="I3315" s="3">
        <f>COUNTIF(Expirydates!$A$2:$A$233,Analysis!A3315)</f>
        <v>0</v>
      </c>
      <c r="J3315" s="20">
        <f t="shared" si="204"/>
        <v>17.550053603131698</v>
      </c>
      <c r="K3315" s="3">
        <f>COUNTIF(Expirydates!$B$2:$B$233,Analysis!A3315)</f>
        <v>0</v>
      </c>
      <c r="L3315" s="3">
        <f t="shared" si="208"/>
        <v>17.550053603131698</v>
      </c>
      <c r="M3315" s="3">
        <f>COUNTIF(Expirydates!$C$2:$C$233,Analysis!A3315)</f>
        <v>0</v>
      </c>
    </row>
    <row r="3316" spans="1:13">
      <c r="A3316" s="8">
        <v>37239</v>
      </c>
      <c r="B3316" s="3">
        <v>1098.6500000000001</v>
      </c>
      <c r="C3316" s="3">
        <v>1102.9000000000001</v>
      </c>
      <c r="D3316" s="3">
        <v>1082.75</v>
      </c>
      <c r="E3316" s="3">
        <v>1087.8499999999999</v>
      </c>
      <c r="F3316" s="3">
        <v>41868889</v>
      </c>
      <c r="G3316" s="3">
        <f t="shared" si="205"/>
        <v>17.550053603131698</v>
      </c>
      <c r="H3316" s="3">
        <f t="shared" si="206"/>
        <v>18.007628732943619</v>
      </c>
      <c r="I3316" s="3">
        <f>COUNTIF(Expirydates!$A$2:$A$233,Analysis!A3316)</f>
        <v>0</v>
      </c>
      <c r="J3316" s="20">
        <f t="shared" si="204"/>
        <v>18.007628732943619</v>
      </c>
      <c r="K3316" s="3">
        <f>COUNTIF(Expirydates!$B$2:$B$233,Analysis!A3316)</f>
        <v>0</v>
      </c>
      <c r="L3316" s="3">
        <f t="shared" si="208"/>
        <v>18.007628732943619</v>
      </c>
      <c r="M3316" s="3">
        <f>COUNTIF(Expirydates!$C$2:$C$233,Analysis!A3316)</f>
        <v>0</v>
      </c>
    </row>
    <row r="3317" spans="1:13">
      <c r="A3317" s="8">
        <v>37238</v>
      </c>
      <c r="B3317" s="3">
        <v>1107.75</v>
      </c>
      <c r="C3317" s="3">
        <v>1114.1500000000001</v>
      </c>
      <c r="D3317" s="3">
        <v>1069.95</v>
      </c>
      <c r="E3317" s="3">
        <v>1098.75</v>
      </c>
      <c r="F3317" s="3">
        <v>66162787</v>
      </c>
      <c r="G3317" s="3">
        <f t="shared" si="205"/>
        <v>18.007628732943619</v>
      </c>
      <c r="H3317" s="3">
        <f t="shared" si="206"/>
        <v>17.806625831849356</v>
      </c>
      <c r="I3317" s="3">
        <f>COUNTIF(Expirydates!$A$2:$A$233,Analysis!A3317)</f>
        <v>0</v>
      </c>
      <c r="J3317" s="20">
        <f t="shared" si="204"/>
        <v>17.806625831849356</v>
      </c>
      <c r="K3317" s="3">
        <f>COUNTIF(Expirydates!$B$2:$B$233,Analysis!A3317)</f>
        <v>0</v>
      </c>
      <c r="L3317" s="3">
        <f t="shared" si="208"/>
        <v>17.806625831849356</v>
      </c>
      <c r="M3317" s="3">
        <f>COUNTIF(Expirydates!$C$2:$C$233,Analysis!A3317)</f>
        <v>0</v>
      </c>
    </row>
    <row r="3318" spans="1:13">
      <c r="A3318" s="8">
        <v>37237</v>
      </c>
      <c r="B3318" s="3">
        <v>1110.6500000000001</v>
      </c>
      <c r="C3318" s="3">
        <v>1121.55</v>
      </c>
      <c r="D3318" s="3">
        <v>1104.75</v>
      </c>
      <c r="E3318" s="3">
        <v>1107.6500000000001</v>
      </c>
      <c r="F3318" s="3">
        <v>54115209</v>
      </c>
      <c r="G3318" s="3">
        <f t="shared" si="205"/>
        <v>17.806625831849356</v>
      </c>
      <c r="H3318" s="3">
        <f t="shared" si="206"/>
        <v>18.052147495993871</v>
      </c>
      <c r="I3318" s="3">
        <f>COUNTIF(Expirydates!$A$2:$A$233,Analysis!A3318)</f>
        <v>0</v>
      </c>
      <c r="J3318" s="20">
        <f t="shared" si="204"/>
        <v>18.052147495993871</v>
      </c>
      <c r="K3318" s="3">
        <f>COUNTIF(Expirydates!$B$2:$B$233,Analysis!A3318)</f>
        <v>0</v>
      </c>
      <c r="L3318" s="3">
        <f t="shared" si="208"/>
        <v>18.052147495993871</v>
      </c>
      <c r="M3318" s="3">
        <f>COUNTIF(Expirydates!$C$2:$C$233,Analysis!A3318)</f>
        <v>0</v>
      </c>
    </row>
    <row r="3319" spans="1:13">
      <c r="A3319" s="8">
        <v>37236</v>
      </c>
      <c r="B3319" s="3">
        <v>1112.1500000000001</v>
      </c>
      <c r="C3319" s="3">
        <v>1122.8499999999999</v>
      </c>
      <c r="D3319" s="3">
        <v>1107.7</v>
      </c>
      <c r="E3319" s="3">
        <v>1110.2</v>
      </c>
      <c r="F3319" s="3">
        <v>69174821</v>
      </c>
      <c r="G3319" s="3">
        <f t="shared" si="205"/>
        <v>18.052147495993871</v>
      </c>
      <c r="H3319" s="3">
        <f t="shared" si="206"/>
        <v>17.816033716604558</v>
      </c>
      <c r="I3319" s="3">
        <f>COUNTIF(Expirydates!$A$2:$A$233,Analysis!A3319)</f>
        <v>0</v>
      </c>
      <c r="J3319" s="20">
        <f t="shared" si="204"/>
        <v>17.816033716604558</v>
      </c>
      <c r="K3319" s="3">
        <f>COUNTIF(Expirydates!$B$2:$B$233,Analysis!A3319)</f>
        <v>0</v>
      </c>
      <c r="L3319" s="3">
        <f t="shared" si="208"/>
        <v>17.816033716604558</v>
      </c>
      <c r="M3319" s="3">
        <f>COUNTIF(Expirydates!$C$2:$C$233,Analysis!A3319)</f>
        <v>0</v>
      </c>
    </row>
    <row r="3320" spans="1:13">
      <c r="A3320" s="8">
        <v>37235</v>
      </c>
      <c r="B3320" s="3">
        <v>1112.1500000000001</v>
      </c>
      <c r="C3320" s="3">
        <v>1123.55</v>
      </c>
      <c r="D3320" s="3">
        <v>1112.1500000000001</v>
      </c>
      <c r="E3320" s="3">
        <v>1115.25</v>
      </c>
      <c r="F3320" s="3">
        <v>54626721</v>
      </c>
      <c r="G3320" s="3">
        <f t="shared" si="205"/>
        <v>17.816033716604558</v>
      </c>
      <c r="H3320" s="3">
        <f t="shared" si="206"/>
        <v>17.897751195680883</v>
      </c>
      <c r="I3320" s="3">
        <f>COUNTIF(Expirydates!$A$2:$A$233,Analysis!A3320)</f>
        <v>0</v>
      </c>
      <c r="J3320" s="20">
        <f t="shared" si="204"/>
        <v>17.897751195680883</v>
      </c>
      <c r="K3320" s="3">
        <f>COUNTIF(Expirydates!$B$2:$B$233,Analysis!A3320)</f>
        <v>0</v>
      </c>
      <c r="L3320" s="3">
        <f t="shared" si="208"/>
        <v>17.897751195680883</v>
      </c>
      <c r="M3320" s="3">
        <f>COUNTIF(Expirydates!$C$2:$C$233,Analysis!A3320)</f>
        <v>0</v>
      </c>
    </row>
    <row r="3321" spans="1:13">
      <c r="A3321" s="8">
        <v>37232</v>
      </c>
      <c r="B3321" s="3">
        <v>1110.9000000000001</v>
      </c>
      <c r="C3321" s="3">
        <v>1122.6500000000001</v>
      </c>
      <c r="D3321" s="3">
        <v>1109.6500000000001</v>
      </c>
      <c r="E3321" s="3">
        <v>1112.3</v>
      </c>
      <c r="F3321" s="3">
        <v>59278142</v>
      </c>
      <c r="G3321" s="3">
        <f t="shared" si="205"/>
        <v>17.897751195680883</v>
      </c>
      <c r="H3321" s="3">
        <f t="shared" si="206"/>
        <v>18.159860026602857</v>
      </c>
      <c r="I3321" s="3">
        <f>COUNTIF(Expirydates!$A$2:$A$233,Analysis!A3321)</f>
        <v>0</v>
      </c>
      <c r="J3321" s="20">
        <f t="shared" si="204"/>
        <v>18.159860026602857</v>
      </c>
      <c r="K3321" s="3">
        <f>COUNTIF(Expirydates!$B$2:$B$233,Analysis!A3321)</f>
        <v>0</v>
      </c>
      <c r="L3321" s="3">
        <f t="shared" si="208"/>
        <v>18.159860026602857</v>
      </c>
      <c r="M3321" s="3">
        <f>COUNTIF(Expirydates!$C$2:$C$233,Analysis!A3321)</f>
        <v>0</v>
      </c>
    </row>
    <row r="3322" spans="1:13">
      <c r="A3322" s="8">
        <v>37231</v>
      </c>
      <c r="B3322" s="3">
        <v>1105.0999999999999</v>
      </c>
      <c r="C3322" s="3">
        <v>1132.6500000000001</v>
      </c>
      <c r="D3322" s="3">
        <v>1105.0999999999999</v>
      </c>
      <c r="E3322" s="3">
        <v>1110.45</v>
      </c>
      <c r="F3322" s="3">
        <v>77041903</v>
      </c>
      <c r="G3322" s="3">
        <f t="shared" si="205"/>
        <v>18.159860026602857</v>
      </c>
      <c r="H3322" s="3">
        <f t="shared" si="206"/>
        <v>18.025361299103903</v>
      </c>
      <c r="I3322" s="3">
        <f>COUNTIF(Expirydates!$A$2:$A$233,Analysis!A3322)</f>
        <v>0</v>
      </c>
      <c r="J3322" s="20">
        <f t="shared" si="204"/>
        <v>18.025361299103903</v>
      </c>
      <c r="K3322" s="3">
        <f>COUNTIF(Expirydates!$B$2:$B$233,Analysis!A3322)</f>
        <v>0</v>
      </c>
      <c r="L3322" s="3">
        <f t="shared" si="208"/>
        <v>18.025361299103903</v>
      </c>
      <c r="M3322" s="3">
        <f>COUNTIF(Expirydates!$C$2:$C$233,Analysis!A3322)</f>
        <v>0</v>
      </c>
    </row>
    <row r="3323" spans="1:13">
      <c r="A3323" s="8">
        <v>37230</v>
      </c>
      <c r="B3323" s="3">
        <v>1077.95</v>
      </c>
      <c r="C3323" s="3">
        <v>1107.1500000000001</v>
      </c>
      <c r="D3323" s="3">
        <v>1077.95</v>
      </c>
      <c r="E3323" s="3">
        <v>1104.55</v>
      </c>
      <c r="F3323" s="3">
        <v>67346487</v>
      </c>
      <c r="G3323" s="3">
        <f t="shared" si="205"/>
        <v>18.025361299103903</v>
      </c>
      <c r="H3323" s="3">
        <f t="shared" si="206"/>
        <v>17.883147988564435</v>
      </c>
      <c r="I3323" s="3">
        <f>COUNTIF(Expirydates!$A$2:$A$233,Analysis!A3323)</f>
        <v>0</v>
      </c>
      <c r="J3323" s="20">
        <f t="shared" si="204"/>
        <v>17.883147988564435</v>
      </c>
      <c r="K3323" s="3">
        <f>COUNTIF(Expirydates!$B$2:$B$233,Analysis!A3323)</f>
        <v>0</v>
      </c>
      <c r="L3323" s="3">
        <f t="shared" si="208"/>
        <v>17.883147988564435</v>
      </c>
      <c r="M3323" s="3">
        <f>COUNTIF(Expirydates!$C$2:$C$233,Analysis!A3323)</f>
        <v>0</v>
      </c>
    </row>
    <row r="3324" spans="1:13">
      <c r="A3324" s="8">
        <v>37229</v>
      </c>
      <c r="B3324" s="3">
        <v>1066.05</v>
      </c>
      <c r="C3324" s="3">
        <v>1082.5999999999999</v>
      </c>
      <c r="D3324" s="3">
        <v>1065.6500000000001</v>
      </c>
      <c r="E3324" s="3">
        <v>1077.7</v>
      </c>
      <c r="F3324" s="3">
        <v>58418781</v>
      </c>
      <c r="G3324" s="3">
        <f t="shared" si="205"/>
        <v>17.883147988564435</v>
      </c>
      <c r="H3324" s="3">
        <f t="shared" si="206"/>
        <v>17.791272934044287</v>
      </c>
      <c r="I3324" s="3">
        <f>COUNTIF(Expirydates!$A$2:$A$233,Analysis!A3324)</f>
        <v>0</v>
      </c>
      <c r="J3324" s="20">
        <f t="shared" si="204"/>
        <v>17.791272934044287</v>
      </c>
      <c r="K3324" s="3">
        <f>COUNTIF(Expirydates!$B$2:$B$233,Analysis!A3324)</f>
        <v>0</v>
      </c>
      <c r="L3324" s="3">
        <f t="shared" si="208"/>
        <v>17.791272934044287</v>
      </c>
      <c r="M3324" s="3">
        <f>COUNTIF(Expirydates!$C$2:$C$233,Analysis!A3324)</f>
        <v>0</v>
      </c>
    </row>
    <row r="3325" spans="1:13">
      <c r="A3325" s="8">
        <v>37228</v>
      </c>
      <c r="B3325" s="3">
        <v>1067.2</v>
      </c>
      <c r="C3325" s="3">
        <v>1074.5</v>
      </c>
      <c r="D3325" s="3">
        <v>1063.25</v>
      </c>
      <c r="E3325" s="3">
        <v>1065.4000000000001</v>
      </c>
      <c r="F3325" s="3">
        <v>53290729</v>
      </c>
      <c r="G3325" s="3">
        <f t="shared" si="205"/>
        <v>17.791272934044287</v>
      </c>
      <c r="H3325" s="3">
        <f t="shared" si="206"/>
        <v>17.924388398620493</v>
      </c>
      <c r="I3325" s="3">
        <f>COUNTIF(Expirydates!$A$2:$A$233,Analysis!A3325)</f>
        <v>0</v>
      </c>
      <c r="J3325" s="20">
        <f t="shared" si="204"/>
        <v>17.924388398620493</v>
      </c>
      <c r="K3325" s="3">
        <f>COUNTIF(Expirydates!$B$2:$B$233,Analysis!A3325)</f>
        <v>0</v>
      </c>
      <c r="L3325" s="3">
        <f t="shared" si="208"/>
        <v>17.924388398620493</v>
      </c>
      <c r="M3325" s="3">
        <f>COUNTIF(Expirydates!$C$2:$C$233,Analysis!A3325)</f>
        <v>0</v>
      </c>
    </row>
    <row r="3326" spans="1:13">
      <c r="A3326" s="8">
        <v>37224</v>
      </c>
      <c r="B3326" s="3">
        <v>1070.3</v>
      </c>
      <c r="C3326" s="3">
        <v>1071</v>
      </c>
      <c r="D3326" s="3">
        <v>1063</v>
      </c>
      <c r="E3326" s="3">
        <v>1067.1500000000001</v>
      </c>
      <c r="F3326" s="3">
        <v>60878364</v>
      </c>
      <c r="G3326" s="3">
        <f t="shared" si="205"/>
        <v>17.924388398620493</v>
      </c>
      <c r="H3326" s="3">
        <f t="shared" si="206"/>
        <v>17.891769931248284</v>
      </c>
      <c r="I3326" s="3">
        <f>COUNTIF(Expirydates!$A$2:$A$233,Analysis!A3326)</f>
        <v>1</v>
      </c>
      <c r="J3326" s="20">
        <f t="shared" si="204"/>
        <v>17.891769931248284</v>
      </c>
      <c r="K3326" s="3">
        <f>COUNTIF(Expirydates!$B$2:$B$233,Analysis!A3326)</f>
        <v>0</v>
      </c>
      <c r="L3326" s="3">
        <f t="shared" si="208"/>
        <v>17.891769931248284</v>
      </c>
      <c r="M3326" s="3">
        <f>COUNTIF(Expirydates!$C$2:$C$233,Analysis!A3326)</f>
        <v>0</v>
      </c>
    </row>
    <row r="3327" spans="1:13">
      <c r="A3327" s="8">
        <v>37223</v>
      </c>
      <c r="B3327" s="3">
        <v>1076.1500000000001</v>
      </c>
      <c r="C3327" s="3">
        <v>1082.3</v>
      </c>
      <c r="D3327" s="3">
        <v>1067.6500000000001</v>
      </c>
      <c r="E3327" s="3">
        <v>1070.8</v>
      </c>
      <c r="F3327" s="3">
        <v>58924642</v>
      </c>
      <c r="G3327" s="3">
        <f t="shared" si="205"/>
        <v>17.891769931248284</v>
      </c>
      <c r="H3327" s="3">
        <f t="shared" si="206"/>
        <v>18.029295581553608</v>
      </c>
      <c r="I3327" s="3">
        <f>COUNTIF(Expirydates!$A$2:$A$233,Analysis!A3327)</f>
        <v>0</v>
      </c>
      <c r="J3327" s="20">
        <f t="shared" si="204"/>
        <v>18.029295581553608</v>
      </c>
      <c r="K3327" s="3">
        <f>COUNTIF(Expirydates!$B$2:$B$233,Analysis!A3327)</f>
        <v>0</v>
      </c>
      <c r="L3327" s="3">
        <f t="shared" si="208"/>
        <v>18.029295581553608</v>
      </c>
      <c r="M3327" s="3">
        <f>COUNTIF(Expirydates!$C$2:$C$233,Analysis!A3327)</f>
        <v>0</v>
      </c>
    </row>
    <row r="3328" spans="1:13">
      <c r="A3328" s="8">
        <v>37222</v>
      </c>
      <c r="B3328" s="3">
        <v>1087.5999999999999</v>
      </c>
      <c r="C3328" s="3">
        <v>1097.5999999999999</v>
      </c>
      <c r="D3328" s="3">
        <v>1071.05</v>
      </c>
      <c r="E3328" s="3">
        <v>1076.05</v>
      </c>
      <c r="F3328" s="3">
        <v>67611969</v>
      </c>
      <c r="G3328" s="3">
        <f t="shared" si="205"/>
        <v>18.029295581553608</v>
      </c>
      <c r="H3328" s="3">
        <f t="shared" si="206"/>
        <v>17.775033085517801</v>
      </c>
      <c r="I3328" s="3">
        <f>COUNTIF(Expirydates!$A$2:$A$233,Analysis!A3328)</f>
        <v>0</v>
      </c>
      <c r="J3328" s="20">
        <f t="shared" si="204"/>
        <v>17.775033085517801</v>
      </c>
      <c r="K3328" s="3">
        <f>COUNTIF(Expirydates!$B$2:$B$233,Analysis!A3328)</f>
        <v>0</v>
      </c>
      <c r="L3328" s="3">
        <f t="shared" si="208"/>
        <v>17.775033085517801</v>
      </c>
      <c r="M3328" s="3">
        <f>COUNTIF(Expirydates!$C$2:$C$233,Analysis!A3328)</f>
        <v>0</v>
      </c>
    </row>
    <row r="3329" spans="1:13">
      <c r="A3329" s="8">
        <v>37221</v>
      </c>
      <c r="B3329" s="3">
        <v>1059.25</v>
      </c>
      <c r="C3329" s="3">
        <v>1084.6500000000001</v>
      </c>
      <c r="D3329" s="3">
        <v>1059.25</v>
      </c>
      <c r="E3329" s="3">
        <v>1080.5999999999999</v>
      </c>
      <c r="F3329" s="3">
        <v>52432285</v>
      </c>
      <c r="G3329" s="3">
        <f t="shared" si="205"/>
        <v>17.775033085517801</v>
      </c>
      <c r="H3329" s="3">
        <f t="shared" si="206"/>
        <v>17.814274183730777</v>
      </c>
      <c r="I3329" s="3">
        <f>COUNTIF(Expirydates!$A$2:$A$233,Analysis!A3329)</f>
        <v>0</v>
      </c>
      <c r="J3329" s="20">
        <f t="shared" si="204"/>
        <v>17.814274183730777</v>
      </c>
      <c r="K3329" s="3">
        <f>COUNTIF(Expirydates!$B$2:$B$233,Analysis!A3329)</f>
        <v>0</v>
      </c>
      <c r="L3329" s="3">
        <f t="shared" si="208"/>
        <v>17.814274183730777</v>
      </c>
      <c r="M3329" s="3">
        <f>COUNTIF(Expirydates!$C$2:$C$233,Analysis!A3329)</f>
        <v>0</v>
      </c>
    </row>
    <row r="3330" spans="1:13">
      <c r="A3330" s="8">
        <v>37218</v>
      </c>
      <c r="B3330" s="3">
        <v>1063.05</v>
      </c>
      <c r="C3330" s="3">
        <v>1075.05</v>
      </c>
      <c r="D3330" s="3">
        <v>1057.3</v>
      </c>
      <c r="E3330" s="3">
        <v>1059</v>
      </c>
      <c r="F3330" s="3">
        <v>54530688</v>
      </c>
      <c r="G3330" s="3">
        <f t="shared" si="205"/>
        <v>17.814274183730777</v>
      </c>
      <c r="H3330" s="3">
        <f t="shared" si="206"/>
        <v>17.910844430657352</v>
      </c>
      <c r="I3330" s="3">
        <f>COUNTIF(Expirydates!$A$2:$A$233,Analysis!A3330)</f>
        <v>0</v>
      </c>
      <c r="J3330" s="20">
        <f t="shared" ref="J3330:J3393" si="209">H3330</f>
        <v>17.910844430657352</v>
      </c>
      <c r="K3330" s="3">
        <f>COUNTIF(Expirydates!$B$2:$B$233,Analysis!A3330)</f>
        <v>0</v>
      </c>
      <c r="L3330" s="3">
        <f t="shared" si="208"/>
        <v>17.910844430657352</v>
      </c>
      <c r="M3330" s="3">
        <f>COUNTIF(Expirydates!$C$2:$C$233,Analysis!A3330)</f>
        <v>0</v>
      </c>
    </row>
    <row r="3331" spans="1:13">
      <c r="A3331" s="8">
        <v>37217</v>
      </c>
      <c r="B3331" s="3">
        <v>1056.45</v>
      </c>
      <c r="C3331" s="3">
        <v>1075.9000000000001</v>
      </c>
      <c r="D3331" s="3">
        <v>1056.45</v>
      </c>
      <c r="E3331" s="3">
        <v>1062.45</v>
      </c>
      <c r="F3331" s="3">
        <v>60059388</v>
      </c>
      <c r="G3331" s="3">
        <f t="shared" ref="G3330:H3394" si="210">LN(F3331)</f>
        <v>17.910844430657352</v>
      </c>
      <c r="H3331" s="3">
        <f t="shared" ref="H3331:H3394" si="211">LN(F3332)</f>
        <v>17.867673955885429</v>
      </c>
      <c r="I3331" s="3">
        <f>COUNTIF(Expirydates!$A$2:$A$233,Analysis!A3331)</f>
        <v>0</v>
      </c>
      <c r="J3331" s="20">
        <f t="shared" si="209"/>
        <v>17.867673955885429</v>
      </c>
      <c r="K3331" s="3">
        <f>COUNTIF(Expirydates!$B$2:$B$233,Analysis!A3331)</f>
        <v>0</v>
      </c>
      <c r="L3331" s="3">
        <f t="shared" si="208"/>
        <v>17.867673955885429</v>
      </c>
      <c r="M3331" s="3">
        <f>COUNTIF(Expirydates!$C$2:$C$233,Analysis!A3331)</f>
        <v>1</v>
      </c>
    </row>
    <row r="3332" spans="1:13">
      <c r="A3332" s="8">
        <v>37216</v>
      </c>
      <c r="B3332" s="3">
        <v>1050.4000000000001</v>
      </c>
      <c r="C3332" s="3">
        <v>1064.8499999999999</v>
      </c>
      <c r="D3332" s="3">
        <v>1046.3</v>
      </c>
      <c r="E3332" s="3">
        <v>1056.3499999999999</v>
      </c>
      <c r="F3332" s="3">
        <v>57521765</v>
      </c>
      <c r="G3332" s="3">
        <f t="shared" si="210"/>
        <v>17.867673955885429</v>
      </c>
      <c r="H3332" s="3">
        <f t="shared" si="211"/>
        <v>18.095210597762541</v>
      </c>
      <c r="I3332" s="3">
        <f>COUNTIF(Expirydates!$A$2:$A$233,Analysis!A3332)</f>
        <v>0</v>
      </c>
      <c r="J3332" s="20">
        <f t="shared" si="209"/>
        <v>18.095210597762541</v>
      </c>
      <c r="K3332" s="3">
        <f>COUNTIF(Expirydates!$B$2:$B$233,Analysis!A3332)</f>
        <v>0</v>
      </c>
      <c r="L3332" s="3">
        <f t="shared" si="208"/>
        <v>18.095210597762541</v>
      </c>
      <c r="M3332" s="3">
        <f>COUNTIF(Expirydates!$C$2:$C$233,Analysis!A3332)</f>
        <v>0</v>
      </c>
    </row>
    <row r="3333" spans="1:13">
      <c r="A3333" s="8">
        <v>37215</v>
      </c>
      <c r="B3333" s="3">
        <v>1067.3</v>
      </c>
      <c r="C3333" s="3">
        <v>1082.4000000000001</v>
      </c>
      <c r="D3333" s="3">
        <v>1046.1500000000001</v>
      </c>
      <c r="E3333" s="3">
        <v>1050.2</v>
      </c>
      <c r="F3333" s="3">
        <v>72218774</v>
      </c>
      <c r="G3333" s="3">
        <f t="shared" si="210"/>
        <v>18.095210597762541</v>
      </c>
      <c r="H3333" s="3">
        <f t="shared" si="211"/>
        <v>18.106496750765608</v>
      </c>
      <c r="I3333" s="3">
        <f>COUNTIF(Expirydates!$A$2:$A$233,Analysis!A3333)</f>
        <v>0</v>
      </c>
      <c r="J3333" s="20">
        <f t="shared" si="209"/>
        <v>18.106496750765608</v>
      </c>
      <c r="K3333" s="3">
        <f>COUNTIF(Expirydates!$B$2:$B$233,Analysis!A3333)</f>
        <v>0</v>
      </c>
      <c r="L3333" s="3">
        <f t="shared" si="208"/>
        <v>18.106496750765608</v>
      </c>
      <c r="M3333" s="3">
        <f>COUNTIF(Expirydates!$C$2:$C$233,Analysis!A3333)</f>
        <v>0</v>
      </c>
    </row>
    <row r="3334" spans="1:13">
      <c r="A3334" s="8">
        <v>37214</v>
      </c>
      <c r="B3334" s="3">
        <v>1034.2</v>
      </c>
      <c r="C3334" s="3">
        <v>1072</v>
      </c>
      <c r="D3334" s="3">
        <v>1032.8499999999999</v>
      </c>
      <c r="E3334" s="3">
        <v>1068.1500000000001</v>
      </c>
      <c r="F3334" s="3">
        <v>73038463</v>
      </c>
      <c r="G3334" s="3">
        <f t="shared" si="210"/>
        <v>18.106496750765608</v>
      </c>
      <c r="H3334" s="3">
        <f t="shared" si="211"/>
        <v>17.737508012766614</v>
      </c>
      <c r="I3334" s="3">
        <f>COUNTIF(Expirydates!$A$2:$A$233,Analysis!A3334)</f>
        <v>0</v>
      </c>
      <c r="J3334" s="20">
        <f t="shared" si="209"/>
        <v>17.737508012766614</v>
      </c>
      <c r="K3334" s="3">
        <f>COUNTIF(Expirydates!$B$2:$B$233,Analysis!A3334)</f>
        <v>0</v>
      </c>
      <c r="L3334" s="3">
        <f t="shared" si="208"/>
        <v>17.737508012766614</v>
      </c>
      <c r="M3334" s="3">
        <f>COUNTIF(Expirydates!$C$2:$C$233,Analysis!A3334)</f>
        <v>0</v>
      </c>
    </row>
    <row r="3335" spans="1:13">
      <c r="A3335" s="8">
        <v>37210</v>
      </c>
      <c r="B3335" s="3">
        <v>1016.05</v>
      </c>
      <c r="C3335" s="3">
        <v>1038.3499999999999</v>
      </c>
      <c r="D3335" s="3">
        <v>1015.15</v>
      </c>
      <c r="E3335" s="3">
        <v>1035.7</v>
      </c>
      <c r="F3335" s="3">
        <v>50501218</v>
      </c>
      <c r="G3335" s="3">
        <f t="shared" si="210"/>
        <v>17.737508012766614</v>
      </c>
      <c r="H3335" s="3">
        <f t="shared" si="211"/>
        <v>16.442483377413502</v>
      </c>
      <c r="I3335" s="3">
        <f>COUNTIF(Expirydates!$A$2:$A$233,Analysis!A3335)</f>
        <v>0</v>
      </c>
      <c r="J3335" s="20">
        <f t="shared" si="209"/>
        <v>16.442483377413502</v>
      </c>
      <c r="K3335" s="3">
        <f>COUNTIF(Expirydates!$B$2:$B$233,Analysis!A3335)</f>
        <v>0</v>
      </c>
      <c r="L3335" s="3">
        <f t="shared" si="208"/>
        <v>16.442483377413502</v>
      </c>
      <c r="M3335" s="3">
        <f>COUNTIF(Expirydates!$C$2:$C$233,Analysis!A3335)</f>
        <v>0</v>
      </c>
    </row>
    <row r="3336" spans="1:13">
      <c r="A3336" s="8">
        <v>37209</v>
      </c>
      <c r="B3336" s="3">
        <v>1005.45</v>
      </c>
      <c r="C3336" s="3">
        <v>1017.2</v>
      </c>
      <c r="D3336" s="3">
        <v>1004.7</v>
      </c>
      <c r="E3336" s="3">
        <v>1015.8</v>
      </c>
      <c r="F3336" s="3">
        <v>13831835</v>
      </c>
      <c r="G3336" s="3">
        <f t="shared" si="210"/>
        <v>16.442483377413502</v>
      </c>
      <c r="H3336" s="3">
        <f t="shared" si="211"/>
        <v>17.587480010503047</v>
      </c>
      <c r="I3336" s="3">
        <f>COUNTIF(Expirydates!$A$2:$A$233,Analysis!A3336)</f>
        <v>0</v>
      </c>
      <c r="J3336" s="20">
        <f t="shared" si="209"/>
        <v>17.587480010503047</v>
      </c>
      <c r="K3336" s="3">
        <f>COUNTIF(Expirydates!$B$2:$B$233,Analysis!A3336)</f>
        <v>0</v>
      </c>
      <c r="L3336" s="3">
        <f t="shared" si="208"/>
        <v>17.587480010503047</v>
      </c>
      <c r="M3336" s="3">
        <f>COUNTIF(Expirydates!$C$2:$C$233,Analysis!A3336)</f>
        <v>0</v>
      </c>
    </row>
    <row r="3337" spans="1:13">
      <c r="A3337" s="8">
        <v>37208</v>
      </c>
      <c r="B3337" s="3">
        <v>1010.95</v>
      </c>
      <c r="C3337" s="3">
        <v>1013.25</v>
      </c>
      <c r="D3337" s="3">
        <v>999.85</v>
      </c>
      <c r="E3337" s="3">
        <v>1005.4</v>
      </c>
      <c r="F3337" s="3">
        <v>43465584</v>
      </c>
      <c r="G3337" s="3">
        <f t="shared" si="210"/>
        <v>17.587480010503047</v>
      </c>
      <c r="H3337" s="3">
        <f t="shared" si="211"/>
        <v>17.653449166345418</v>
      </c>
      <c r="I3337" s="3">
        <f>COUNTIF(Expirydates!$A$2:$A$233,Analysis!A3337)</f>
        <v>0</v>
      </c>
      <c r="J3337" s="20">
        <f t="shared" si="209"/>
        <v>17.653449166345418</v>
      </c>
      <c r="K3337" s="3">
        <f>COUNTIF(Expirydates!$B$2:$B$233,Analysis!A3337)</f>
        <v>0</v>
      </c>
      <c r="L3337" s="3">
        <f t="shared" si="208"/>
        <v>17.653449166345418</v>
      </c>
      <c r="M3337" s="3">
        <f>COUNTIF(Expirydates!$C$2:$C$233,Analysis!A3337)</f>
        <v>0</v>
      </c>
    </row>
    <row r="3338" spans="1:13">
      <c r="A3338" s="8">
        <v>37207</v>
      </c>
      <c r="B3338" s="3">
        <v>1004.55</v>
      </c>
      <c r="C3338" s="3">
        <v>1014.25</v>
      </c>
      <c r="D3338" s="3">
        <v>1003.6</v>
      </c>
      <c r="E3338" s="3">
        <v>1010.9</v>
      </c>
      <c r="F3338" s="3">
        <v>46429666</v>
      </c>
      <c r="G3338" s="3">
        <f t="shared" si="210"/>
        <v>17.653449166345418</v>
      </c>
      <c r="H3338" s="3">
        <f t="shared" si="211"/>
        <v>17.95450477187152</v>
      </c>
      <c r="I3338" s="3">
        <f>COUNTIF(Expirydates!$A$2:$A$233,Analysis!A3338)</f>
        <v>0</v>
      </c>
      <c r="J3338" s="20">
        <f t="shared" si="209"/>
        <v>17.95450477187152</v>
      </c>
      <c r="K3338" s="3">
        <f>COUNTIF(Expirydates!$B$2:$B$233,Analysis!A3338)</f>
        <v>0</v>
      </c>
      <c r="L3338" s="3">
        <f t="shared" si="208"/>
        <v>17.95450477187152</v>
      </c>
      <c r="M3338" s="3">
        <f>COUNTIF(Expirydates!$C$2:$C$233,Analysis!A3338)</f>
        <v>0</v>
      </c>
    </row>
    <row r="3339" spans="1:13">
      <c r="A3339" s="8">
        <v>37204</v>
      </c>
      <c r="B3339" s="3">
        <v>999.1</v>
      </c>
      <c r="C3339" s="3">
        <v>1008.95</v>
      </c>
      <c r="D3339" s="3">
        <v>999.1</v>
      </c>
      <c r="E3339" s="3">
        <v>1004.05</v>
      </c>
      <c r="F3339" s="3">
        <v>62739687</v>
      </c>
      <c r="G3339" s="3">
        <f t="shared" si="210"/>
        <v>17.95450477187152</v>
      </c>
      <c r="H3339" s="3">
        <f t="shared" si="211"/>
        <v>17.755754927973484</v>
      </c>
      <c r="I3339" s="3">
        <f>COUNTIF(Expirydates!$A$2:$A$233,Analysis!A3339)</f>
        <v>0</v>
      </c>
      <c r="J3339" s="20">
        <f t="shared" si="209"/>
        <v>17.755754927973484</v>
      </c>
      <c r="K3339" s="3">
        <f>COUNTIF(Expirydates!$B$2:$B$233,Analysis!A3339)</f>
        <v>0</v>
      </c>
      <c r="L3339" s="3">
        <f t="shared" si="208"/>
        <v>17.755754927973484</v>
      </c>
      <c r="M3339" s="3">
        <f>COUNTIF(Expirydates!$C$2:$C$233,Analysis!A3339)</f>
        <v>0</v>
      </c>
    </row>
    <row r="3340" spans="1:13">
      <c r="A3340" s="8">
        <v>37203</v>
      </c>
      <c r="B3340" s="3">
        <v>987.5</v>
      </c>
      <c r="C3340" s="3">
        <v>1001.15</v>
      </c>
      <c r="D3340" s="3">
        <v>985.75</v>
      </c>
      <c r="E3340" s="3">
        <v>997.7</v>
      </c>
      <c r="F3340" s="3">
        <v>51431168</v>
      </c>
      <c r="G3340" s="3">
        <f t="shared" si="210"/>
        <v>17.755754927973484</v>
      </c>
      <c r="H3340" s="3">
        <f t="shared" si="211"/>
        <v>17.618694538062073</v>
      </c>
      <c r="I3340" s="3">
        <f>COUNTIF(Expirydates!$A$2:$A$233,Analysis!A3340)</f>
        <v>0</v>
      </c>
      <c r="J3340" s="20">
        <f t="shared" si="209"/>
        <v>17.618694538062073</v>
      </c>
      <c r="K3340" s="3">
        <f>COUNTIF(Expirydates!$B$2:$B$233,Analysis!A3340)</f>
        <v>0</v>
      </c>
      <c r="L3340" s="3">
        <f t="shared" si="208"/>
        <v>17.618694538062073</v>
      </c>
      <c r="M3340" s="3">
        <f>COUNTIF(Expirydates!$C$2:$C$233,Analysis!A3340)</f>
        <v>0</v>
      </c>
    </row>
    <row r="3341" spans="1:13">
      <c r="A3341" s="8">
        <v>37202</v>
      </c>
      <c r="B3341" s="3">
        <v>1001.95</v>
      </c>
      <c r="C3341" s="3">
        <v>1014.1</v>
      </c>
      <c r="D3341" s="3">
        <v>984.45</v>
      </c>
      <c r="E3341" s="3">
        <v>987.5</v>
      </c>
      <c r="F3341" s="3">
        <v>44843739</v>
      </c>
      <c r="G3341" s="3">
        <f t="shared" si="210"/>
        <v>17.618694538062073</v>
      </c>
      <c r="H3341" s="3">
        <f t="shared" si="211"/>
        <v>17.738104295816136</v>
      </c>
      <c r="I3341" s="3">
        <f>COUNTIF(Expirydates!$A$2:$A$233,Analysis!A3341)</f>
        <v>0</v>
      </c>
      <c r="J3341" s="20">
        <f t="shared" si="209"/>
        <v>17.738104295816136</v>
      </c>
      <c r="K3341" s="3">
        <f>COUNTIF(Expirydates!$B$2:$B$233,Analysis!A3341)</f>
        <v>0</v>
      </c>
      <c r="L3341" s="3">
        <f t="shared" si="208"/>
        <v>17.738104295816136</v>
      </c>
      <c r="M3341" s="3">
        <f>COUNTIF(Expirydates!$C$2:$C$233,Analysis!A3341)</f>
        <v>0</v>
      </c>
    </row>
    <row r="3342" spans="1:13">
      <c r="A3342" s="8">
        <v>37201</v>
      </c>
      <c r="B3342" s="3">
        <v>991.2</v>
      </c>
      <c r="C3342" s="3">
        <v>1007.4</v>
      </c>
      <c r="D3342" s="3">
        <v>991.15</v>
      </c>
      <c r="E3342" s="3">
        <v>1001.9</v>
      </c>
      <c r="F3342" s="3">
        <v>50531340</v>
      </c>
      <c r="G3342" s="3">
        <f t="shared" si="210"/>
        <v>17.738104295816136</v>
      </c>
      <c r="H3342" s="3">
        <f t="shared" si="211"/>
        <v>17.599964884121182</v>
      </c>
      <c r="I3342" s="3">
        <f>COUNTIF(Expirydates!$A$2:$A$233,Analysis!A3342)</f>
        <v>0</v>
      </c>
      <c r="J3342" s="20">
        <f t="shared" si="209"/>
        <v>17.599964884121182</v>
      </c>
      <c r="K3342" s="3">
        <f>COUNTIF(Expirydates!$B$2:$B$233,Analysis!A3342)</f>
        <v>0</v>
      </c>
      <c r="L3342" s="3">
        <f t="shared" si="208"/>
        <v>17.599964884121182</v>
      </c>
      <c r="M3342" s="3">
        <f>COUNTIF(Expirydates!$C$2:$C$233,Analysis!A3342)</f>
        <v>0</v>
      </c>
    </row>
    <row r="3343" spans="1:13">
      <c r="A3343" s="8">
        <v>37200</v>
      </c>
      <c r="B3343" s="3">
        <v>997.25</v>
      </c>
      <c r="C3343" s="3">
        <v>1001.3</v>
      </c>
      <c r="D3343" s="3">
        <v>987.85</v>
      </c>
      <c r="E3343" s="3">
        <v>991.05</v>
      </c>
      <c r="F3343" s="3">
        <v>44011648</v>
      </c>
      <c r="G3343" s="3">
        <f t="shared" si="210"/>
        <v>17.599964884121182</v>
      </c>
      <c r="H3343" s="3">
        <f t="shared" si="211"/>
        <v>17.869186499320445</v>
      </c>
      <c r="I3343" s="3">
        <f>COUNTIF(Expirydates!$A$2:$A$233,Analysis!A3343)</f>
        <v>0</v>
      </c>
      <c r="J3343" s="20">
        <f t="shared" si="209"/>
        <v>17.869186499320445</v>
      </c>
      <c r="K3343" s="3">
        <f>COUNTIF(Expirydates!$B$2:$B$233,Analysis!A3343)</f>
        <v>0</v>
      </c>
      <c r="L3343" s="3">
        <f t="shared" si="208"/>
        <v>17.869186499320445</v>
      </c>
      <c r="M3343" s="3">
        <f>COUNTIF(Expirydates!$C$2:$C$233,Analysis!A3343)</f>
        <v>0</v>
      </c>
    </row>
    <row r="3344" spans="1:13">
      <c r="A3344" s="8">
        <v>37197</v>
      </c>
      <c r="B3344" s="3">
        <v>994.25</v>
      </c>
      <c r="C3344" s="3">
        <v>1009.55</v>
      </c>
      <c r="D3344" s="3">
        <v>991.95</v>
      </c>
      <c r="E3344" s="3">
        <v>997.6</v>
      </c>
      <c r="F3344" s="3">
        <v>57608835</v>
      </c>
      <c r="G3344" s="3">
        <f t="shared" si="210"/>
        <v>17.869186499320445</v>
      </c>
      <c r="H3344" s="3">
        <f t="shared" si="211"/>
        <v>17.789145142711913</v>
      </c>
      <c r="I3344" s="3">
        <f>COUNTIF(Expirydates!$A$2:$A$233,Analysis!A3344)</f>
        <v>0</v>
      </c>
      <c r="J3344" s="20">
        <f t="shared" si="209"/>
        <v>17.789145142711913</v>
      </c>
      <c r="K3344" s="3">
        <f>COUNTIF(Expirydates!$B$2:$B$233,Analysis!A3344)</f>
        <v>0</v>
      </c>
      <c r="L3344" s="3">
        <f t="shared" si="208"/>
        <v>17.789145142711913</v>
      </c>
      <c r="M3344" s="3">
        <f>COUNTIF(Expirydates!$C$2:$C$233,Analysis!A3344)</f>
        <v>0</v>
      </c>
    </row>
    <row r="3345" spans="1:13">
      <c r="A3345" s="8">
        <v>37196</v>
      </c>
      <c r="B3345" s="3">
        <v>973.55</v>
      </c>
      <c r="C3345" s="3">
        <v>997.3</v>
      </c>
      <c r="D3345" s="3">
        <v>973.55</v>
      </c>
      <c r="E3345" s="3">
        <v>994</v>
      </c>
      <c r="F3345" s="3">
        <v>53177458</v>
      </c>
      <c r="G3345" s="3">
        <f t="shared" si="210"/>
        <v>17.789145142711913</v>
      </c>
      <c r="H3345" s="3">
        <f t="shared" si="211"/>
        <v>17.695068717092173</v>
      </c>
      <c r="I3345" s="3">
        <f>COUNTIF(Expirydates!$A$2:$A$233,Analysis!A3345)</f>
        <v>0</v>
      </c>
      <c r="J3345" s="20">
        <f t="shared" si="209"/>
        <v>17.695068717092173</v>
      </c>
      <c r="K3345" s="3">
        <f>COUNTIF(Expirydates!$B$2:$B$233,Analysis!A3345)</f>
        <v>0</v>
      </c>
      <c r="L3345" s="3">
        <f t="shared" si="208"/>
        <v>17.695068717092173</v>
      </c>
      <c r="M3345" s="3">
        <f>COUNTIF(Expirydates!$C$2:$C$233,Analysis!A3345)</f>
        <v>0</v>
      </c>
    </row>
    <row r="3346" spans="1:13">
      <c r="A3346" s="8">
        <v>37195</v>
      </c>
      <c r="B3346" s="3">
        <v>962.85</v>
      </c>
      <c r="C3346" s="3">
        <v>976.4</v>
      </c>
      <c r="D3346" s="3">
        <v>959.35</v>
      </c>
      <c r="E3346" s="3">
        <v>971.9</v>
      </c>
      <c r="F3346" s="3">
        <v>48402824</v>
      </c>
      <c r="G3346" s="3">
        <f t="shared" si="210"/>
        <v>17.695068717092173</v>
      </c>
      <c r="H3346" s="3">
        <f t="shared" si="211"/>
        <v>17.66182136176128</v>
      </c>
      <c r="I3346" s="3">
        <f>COUNTIF(Expirydates!$A$2:$A$233,Analysis!A3346)</f>
        <v>0</v>
      </c>
      <c r="J3346" s="20">
        <f t="shared" si="209"/>
        <v>17.66182136176128</v>
      </c>
      <c r="K3346" s="3">
        <f>COUNTIF(Expirydates!$B$2:$B$233,Analysis!A3346)</f>
        <v>0</v>
      </c>
      <c r="L3346" s="3">
        <f t="shared" si="208"/>
        <v>17.66182136176128</v>
      </c>
      <c r="M3346" s="3">
        <f>COUNTIF(Expirydates!$C$2:$C$233,Analysis!A3346)</f>
        <v>0</v>
      </c>
    </row>
    <row r="3347" spans="1:13">
      <c r="A3347" s="8">
        <v>37194</v>
      </c>
      <c r="B3347" s="3">
        <v>977.35</v>
      </c>
      <c r="C3347" s="3">
        <v>977.35</v>
      </c>
      <c r="D3347" s="3">
        <v>960.5</v>
      </c>
      <c r="E3347" s="3">
        <v>963.1</v>
      </c>
      <c r="F3347" s="3">
        <v>46820016</v>
      </c>
      <c r="G3347" s="3">
        <f t="shared" si="210"/>
        <v>17.66182136176128</v>
      </c>
      <c r="H3347" s="3">
        <f t="shared" si="211"/>
        <v>17.450697077698301</v>
      </c>
      <c r="I3347" s="3">
        <f>COUNTIF(Expirydates!$A$2:$A$233,Analysis!A3347)</f>
        <v>0</v>
      </c>
      <c r="J3347" s="20">
        <f t="shared" si="209"/>
        <v>17.450697077698301</v>
      </c>
      <c r="K3347" s="3">
        <f>COUNTIF(Expirydates!$B$2:$B$233,Analysis!A3347)</f>
        <v>0</v>
      </c>
      <c r="L3347" s="3">
        <f t="shared" si="208"/>
        <v>17.450697077698301</v>
      </c>
      <c r="M3347" s="3">
        <f>COUNTIF(Expirydates!$C$2:$C$233,Analysis!A3347)</f>
        <v>0</v>
      </c>
    </row>
    <row r="3348" spans="1:13">
      <c r="A3348" s="8">
        <v>37193</v>
      </c>
      <c r="B3348" s="3">
        <v>983.15</v>
      </c>
      <c r="C3348" s="3">
        <v>996.6</v>
      </c>
      <c r="D3348" s="3">
        <v>974.05</v>
      </c>
      <c r="E3348" s="3">
        <v>977.45</v>
      </c>
      <c r="F3348" s="3">
        <v>37908923</v>
      </c>
      <c r="G3348" s="3">
        <f t="shared" si="210"/>
        <v>17.450697077698301</v>
      </c>
      <c r="H3348" s="3">
        <f t="shared" si="211"/>
        <v>17.913864272783275</v>
      </c>
      <c r="I3348" s="3">
        <f>COUNTIF(Expirydates!$A$2:$A$233,Analysis!A3348)</f>
        <v>0</v>
      </c>
      <c r="J3348" s="20">
        <f t="shared" si="209"/>
        <v>17.913864272783275</v>
      </c>
      <c r="K3348" s="3">
        <f>COUNTIF(Expirydates!$B$2:$B$233,Analysis!A3348)</f>
        <v>0</v>
      </c>
      <c r="L3348" s="3">
        <f t="shared" si="208"/>
        <v>17.913864272783275</v>
      </c>
      <c r="M3348" s="3">
        <f>COUNTIF(Expirydates!$C$2:$C$233,Analysis!A3348)</f>
        <v>0</v>
      </c>
    </row>
    <row r="3349" spans="1:13">
      <c r="A3349" s="8">
        <v>37189</v>
      </c>
      <c r="B3349" s="3">
        <v>991.25</v>
      </c>
      <c r="C3349" s="3">
        <v>998</v>
      </c>
      <c r="D3349" s="3">
        <v>979.95</v>
      </c>
      <c r="E3349" s="3">
        <v>983.2</v>
      </c>
      <c r="F3349" s="3">
        <v>60241032</v>
      </c>
      <c r="G3349" s="3">
        <f t="shared" si="210"/>
        <v>17.913864272783275</v>
      </c>
      <c r="H3349" s="3">
        <f t="shared" si="211"/>
        <v>17.899812174877955</v>
      </c>
      <c r="I3349" s="3">
        <f>COUNTIF(Expirydates!$A$2:$A$233,Analysis!A3349)</f>
        <v>1</v>
      </c>
      <c r="J3349" s="20">
        <f t="shared" si="209"/>
        <v>17.899812174877955</v>
      </c>
      <c r="K3349" s="3">
        <f>COUNTIF(Expirydates!$B$2:$B$233,Analysis!A3349)</f>
        <v>0</v>
      </c>
      <c r="L3349" s="3">
        <f t="shared" si="208"/>
        <v>17.899812174877955</v>
      </c>
      <c r="M3349" s="3">
        <f>COUNTIF(Expirydates!$C$2:$C$233,Analysis!A3349)</f>
        <v>0</v>
      </c>
    </row>
    <row r="3350" spans="1:13">
      <c r="A3350" s="8">
        <v>37188</v>
      </c>
      <c r="B3350" s="3">
        <v>992.95</v>
      </c>
      <c r="C3350" s="3">
        <v>1000.95</v>
      </c>
      <c r="D3350" s="3">
        <v>987.4</v>
      </c>
      <c r="E3350" s="3">
        <v>991.2</v>
      </c>
      <c r="F3350" s="3">
        <v>59400439</v>
      </c>
      <c r="G3350" s="3">
        <f t="shared" si="210"/>
        <v>17.899812174877955</v>
      </c>
      <c r="H3350" s="3">
        <f t="shared" si="211"/>
        <v>17.763435699231103</v>
      </c>
      <c r="I3350" s="3">
        <f>COUNTIF(Expirydates!$A$2:$A$233,Analysis!A3350)</f>
        <v>0</v>
      </c>
      <c r="J3350" s="20">
        <f t="shared" si="209"/>
        <v>17.763435699231103</v>
      </c>
      <c r="K3350" s="3">
        <f>COUNTIF(Expirydates!$B$2:$B$233,Analysis!A3350)</f>
        <v>0</v>
      </c>
      <c r="L3350" s="3">
        <f t="shared" si="208"/>
        <v>17.763435699231103</v>
      </c>
      <c r="M3350" s="3">
        <f>COUNTIF(Expirydates!$C$2:$C$233,Analysis!A3350)</f>
        <v>0</v>
      </c>
    </row>
    <row r="3351" spans="1:13">
      <c r="A3351" s="8">
        <v>37187</v>
      </c>
      <c r="B3351" s="3">
        <v>976.75</v>
      </c>
      <c r="C3351" s="3">
        <v>994.15</v>
      </c>
      <c r="D3351" s="3">
        <v>976.55</v>
      </c>
      <c r="E3351" s="3">
        <v>993.2</v>
      </c>
      <c r="F3351" s="3">
        <v>51827720</v>
      </c>
      <c r="G3351" s="3">
        <f t="shared" si="210"/>
        <v>17.763435699231103</v>
      </c>
      <c r="H3351" s="3">
        <f t="shared" si="211"/>
        <v>17.605347827559459</v>
      </c>
      <c r="I3351" s="3">
        <f>COUNTIF(Expirydates!$A$2:$A$233,Analysis!A3351)</f>
        <v>0</v>
      </c>
      <c r="J3351" s="20">
        <f t="shared" si="209"/>
        <v>17.605347827559459</v>
      </c>
      <c r="K3351" s="3">
        <f>COUNTIF(Expirydates!$B$2:$B$233,Analysis!A3351)</f>
        <v>0</v>
      </c>
      <c r="L3351" s="3">
        <f t="shared" si="208"/>
        <v>17.605347827559459</v>
      </c>
      <c r="M3351" s="3">
        <f>COUNTIF(Expirydates!$C$2:$C$233,Analysis!A3351)</f>
        <v>0</v>
      </c>
    </row>
    <row r="3352" spans="1:13">
      <c r="A3352" s="8">
        <v>37186</v>
      </c>
      <c r="B3352" s="3">
        <v>980.05</v>
      </c>
      <c r="C3352" s="3">
        <v>994.15</v>
      </c>
      <c r="D3352" s="3">
        <v>973.2</v>
      </c>
      <c r="E3352" s="3">
        <v>976.4</v>
      </c>
      <c r="F3352" s="3">
        <v>44249199</v>
      </c>
      <c r="G3352" s="3">
        <f t="shared" si="210"/>
        <v>17.605347827559459</v>
      </c>
      <c r="H3352" s="3">
        <f t="shared" si="211"/>
        <v>17.47598539351036</v>
      </c>
      <c r="I3352" s="3">
        <f>COUNTIF(Expirydates!$A$2:$A$233,Analysis!A3352)</f>
        <v>0</v>
      </c>
      <c r="J3352" s="20">
        <f t="shared" si="209"/>
        <v>17.47598539351036</v>
      </c>
      <c r="K3352" s="3">
        <f>COUNTIF(Expirydates!$B$2:$B$233,Analysis!A3352)</f>
        <v>0</v>
      </c>
      <c r="L3352" s="3">
        <f t="shared" si="208"/>
        <v>17.47598539351036</v>
      </c>
      <c r="M3352" s="3">
        <f>COUNTIF(Expirydates!$C$2:$C$233,Analysis!A3352)</f>
        <v>0</v>
      </c>
    </row>
    <row r="3353" spans="1:13">
      <c r="A3353" s="8">
        <v>37183</v>
      </c>
      <c r="B3353" s="3">
        <v>972.2</v>
      </c>
      <c r="C3353" s="3">
        <v>981</v>
      </c>
      <c r="D3353" s="3">
        <v>970.85</v>
      </c>
      <c r="E3353" s="3">
        <v>976.65</v>
      </c>
      <c r="F3353" s="3">
        <v>38879800</v>
      </c>
      <c r="G3353" s="3">
        <f t="shared" si="210"/>
        <v>17.47598539351036</v>
      </c>
      <c r="H3353" s="3">
        <f t="shared" si="211"/>
        <v>17.569930975914666</v>
      </c>
      <c r="I3353" s="3">
        <f>COUNTIF(Expirydates!$A$2:$A$233,Analysis!A3353)</f>
        <v>0</v>
      </c>
      <c r="J3353" s="20">
        <f t="shared" si="209"/>
        <v>17.569930975914666</v>
      </c>
      <c r="K3353" s="3">
        <f>COUNTIF(Expirydates!$B$2:$B$233,Analysis!A3353)</f>
        <v>0</v>
      </c>
      <c r="L3353" s="3">
        <f t="shared" si="208"/>
        <v>17.569930975914666</v>
      </c>
      <c r="M3353" s="3">
        <f>COUNTIF(Expirydates!$C$2:$C$233,Analysis!A3353)</f>
        <v>0</v>
      </c>
    </row>
    <row r="3354" spans="1:13">
      <c r="A3354" s="8">
        <v>37182</v>
      </c>
      <c r="B3354" s="3">
        <v>984.2</v>
      </c>
      <c r="C3354" s="3">
        <v>984.5</v>
      </c>
      <c r="D3354" s="3">
        <v>969.35</v>
      </c>
      <c r="E3354" s="3">
        <v>972.05</v>
      </c>
      <c r="F3354" s="3">
        <v>42709459</v>
      </c>
      <c r="G3354" s="3">
        <f t="shared" si="210"/>
        <v>17.569930975914666</v>
      </c>
      <c r="H3354" s="3">
        <f t="shared" si="211"/>
        <v>17.789908351597315</v>
      </c>
      <c r="I3354" s="3">
        <f>COUNTIF(Expirydates!$A$2:$A$233,Analysis!A3354)</f>
        <v>0</v>
      </c>
      <c r="J3354" s="20">
        <f t="shared" si="209"/>
        <v>17.789908351597315</v>
      </c>
      <c r="K3354" s="3">
        <f>COUNTIF(Expirydates!$B$2:$B$233,Analysis!A3354)</f>
        <v>0</v>
      </c>
      <c r="L3354" s="3">
        <f t="shared" si="208"/>
        <v>17.789908351597315</v>
      </c>
      <c r="M3354" s="3">
        <f>COUNTIF(Expirydates!$C$2:$C$233,Analysis!A3354)</f>
        <v>1</v>
      </c>
    </row>
    <row r="3355" spans="1:13">
      <c r="A3355" s="8">
        <v>37181</v>
      </c>
      <c r="B3355" s="3">
        <v>971.95</v>
      </c>
      <c r="C3355" s="3">
        <v>989.05</v>
      </c>
      <c r="D3355" s="3">
        <v>971.95</v>
      </c>
      <c r="E3355" s="3">
        <v>986.25</v>
      </c>
      <c r="F3355" s="3">
        <v>53218059</v>
      </c>
      <c r="G3355" s="3">
        <f t="shared" si="210"/>
        <v>17.789908351597315</v>
      </c>
      <c r="H3355" s="3">
        <f t="shared" si="211"/>
        <v>17.669325935790756</v>
      </c>
      <c r="I3355" s="3">
        <f>COUNTIF(Expirydates!$A$2:$A$233,Analysis!A3355)</f>
        <v>0</v>
      </c>
      <c r="J3355" s="20">
        <f t="shared" si="209"/>
        <v>17.669325935790756</v>
      </c>
      <c r="K3355" s="3">
        <f>COUNTIF(Expirydates!$B$2:$B$233,Analysis!A3355)</f>
        <v>0</v>
      </c>
      <c r="L3355" s="3">
        <f t="shared" si="208"/>
        <v>17.669325935790756</v>
      </c>
      <c r="M3355" s="3">
        <f>COUNTIF(Expirydates!$C$2:$C$233,Analysis!A3355)</f>
        <v>0</v>
      </c>
    </row>
    <row r="3356" spans="1:13">
      <c r="A3356" s="8">
        <v>37180</v>
      </c>
      <c r="B3356" s="3">
        <v>963.4</v>
      </c>
      <c r="C3356" s="3">
        <v>973.25</v>
      </c>
      <c r="D3356" s="3">
        <v>962.5</v>
      </c>
      <c r="E3356" s="3">
        <v>971.25</v>
      </c>
      <c r="F3356" s="3">
        <v>47172702</v>
      </c>
      <c r="G3356" s="3">
        <f t="shared" si="210"/>
        <v>17.669325935790756</v>
      </c>
      <c r="H3356" s="3">
        <f t="shared" si="211"/>
        <v>17.589260799640158</v>
      </c>
      <c r="I3356" s="3">
        <f>COUNTIF(Expirydates!$A$2:$A$233,Analysis!A3356)</f>
        <v>0</v>
      </c>
      <c r="J3356" s="20">
        <f t="shared" si="209"/>
        <v>17.589260799640158</v>
      </c>
      <c r="K3356" s="3">
        <f>COUNTIF(Expirydates!$B$2:$B$233,Analysis!A3356)</f>
        <v>0</v>
      </c>
      <c r="L3356" s="3">
        <f t="shared" si="208"/>
        <v>17.589260799640158</v>
      </c>
      <c r="M3356" s="3">
        <f>COUNTIF(Expirydates!$C$2:$C$233,Analysis!A3356)</f>
        <v>0</v>
      </c>
    </row>
    <row r="3357" spans="1:13">
      <c r="A3357" s="8">
        <v>37179</v>
      </c>
      <c r="B3357" s="3">
        <v>963.65</v>
      </c>
      <c r="C3357" s="3">
        <v>966.15</v>
      </c>
      <c r="D3357" s="3">
        <v>954.35</v>
      </c>
      <c r="E3357" s="3">
        <v>963.4</v>
      </c>
      <c r="F3357" s="3">
        <v>43543056</v>
      </c>
      <c r="G3357" s="3">
        <f t="shared" si="210"/>
        <v>17.589260799640158</v>
      </c>
      <c r="H3357" s="3">
        <f t="shared" si="211"/>
        <v>17.82639801926744</v>
      </c>
      <c r="I3357" s="3">
        <f>COUNTIF(Expirydates!$A$2:$A$233,Analysis!A3357)</f>
        <v>0</v>
      </c>
      <c r="J3357" s="20">
        <f t="shared" si="209"/>
        <v>17.82639801926744</v>
      </c>
      <c r="K3357" s="3">
        <f>COUNTIF(Expirydates!$B$2:$B$233,Analysis!A3357)</f>
        <v>0</v>
      </c>
      <c r="L3357" s="3">
        <f t="shared" si="208"/>
        <v>17.82639801926744</v>
      </c>
      <c r="M3357" s="3">
        <f>COUNTIF(Expirydates!$C$2:$C$233,Analysis!A3357)</f>
        <v>0</v>
      </c>
    </row>
    <row r="3358" spans="1:13">
      <c r="A3358" s="8">
        <v>37176</v>
      </c>
      <c r="B3358" s="3">
        <v>958.4</v>
      </c>
      <c r="C3358" s="3">
        <v>969.9</v>
      </c>
      <c r="D3358" s="3">
        <v>956.85</v>
      </c>
      <c r="E3358" s="3">
        <v>960.4</v>
      </c>
      <c r="F3358" s="3">
        <v>55195833</v>
      </c>
      <c r="G3358" s="3">
        <f t="shared" si="210"/>
        <v>17.82639801926744</v>
      </c>
      <c r="H3358" s="3">
        <f t="shared" si="211"/>
        <v>17.724474910479085</v>
      </c>
      <c r="I3358" s="3">
        <f>COUNTIF(Expirydates!$A$2:$A$233,Analysis!A3358)</f>
        <v>0</v>
      </c>
      <c r="J3358" s="20">
        <f t="shared" si="209"/>
        <v>17.724474910479085</v>
      </c>
      <c r="K3358" s="3">
        <f>COUNTIF(Expirydates!$B$2:$B$233,Analysis!A3358)</f>
        <v>0</v>
      </c>
      <c r="L3358" s="3">
        <f t="shared" si="208"/>
        <v>17.724474910479085</v>
      </c>
      <c r="M3358" s="3">
        <f>COUNTIF(Expirydates!$C$2:$C$233,Analysis!A3358)</f>
        <v>0</v>
      </c>
    </row>
    <row r="3359" spans="1:13">
      <c r="A3359" s="8">
        <v>37175</v>
      </c>
      <c r="B3359" s="3">
        <v>940.45</v>
      </c>
      <c r="C3359" s="3">
        <v>959.75</v>
      </c>
      <c r="D3359" s="3">
        <v>940.45</v>
      </c>
      <c r="E3359" s="3">
        <v>954.9</v>
      </c>
      <c r="F3359" s="3">
        <v>49847301</v>
      </c>
      <c r="G3359" s="3">
        <f t="shared" si="210"/>
        <v>17.724474910479085</v>
      </c>
      <c r="H3359" s="3">
        <f t="shared" si="211"/>
        <v>17.792928136762701</v>
      </c>
      <c r="I3359" s="3">
        <f>COUNTIF(Expirydates!$A$2:$A$233,Analysis!A3359)</f>
        <v>0</v>
      </c>
      <c r="J3359" s="20">
        <f t="shared" si="209"/>
        <v>17.792928136762701</v>
      </c>
      <c r="K3359" s="3">
        <f>COUNTIF(Expirydates!$B$2:$B$233,Analysis!A3359)</f>
        <v>0</v>
      </c>
      <c r="L3359" s="3">
        <f t="shared" si="208"/>
        <v>17.792928136762701</v>
      </c>
      <c r="M3359" s="3">
        <f>COUNTIF(Expirydates!$C$2:$C$233,Analysis!A3359)</f>
        <v>0</v>
      </c>
    </row>
    <row r="3360" spans="1:13">
      <c r="A3360" s="8">
        <v>37174</v>
      </c>
      <c r="B3360" s="3">
        <v>915.5</v>
      </c>
      <c r="C3360" s="3">
        <v>942.8</v>
      </c>
      <c r="D3360" s="3">
        <v>912.9</v>
      </c>
      <c r="E3360" s="3">
        <v>940.35</v>
      </c>
      <c r="F3360" s="3">
        <v>53379009</v>
      </c>
      <c r="G3360" s="3">
        <f t="shared" si="210"/>
        <v>17.792928136762701</v>
      </c>
      <c r="H3360" s="3">
        <f t="shared" si="211"/>
        <v>17.413959487368381</v>
      </c>
      <c r="I3360" s="3">
        <f>COUNTIF(Expirydates!$A$2:$A$233,Analysis!A3360)</f>
        <v>0</v>
      </c>
      <c r="J3360" s="20">
        <f t="shared" si="209"/>
        <v>17.413959487368381</v>
      </c>
      <c r="K3360" s="3">
        <f>COUNTIF(Expirydates!$B$2:$B$233,Analysis!A3360)</f>
        <v>0</v>
      </c>
      <c r="L3360" s="3">
        <f t="shared" si="208"/>
        <v>17.413959487368381</v>
      </c>
      <c r="M3360" s="3">
        <f>COUNTIF(Expirydates!$C$2:$C$233,Analysis!A3360)</f>
        <v>0</v>
      </c>
    </row>
    <row r="3361" spans="1:13">
      <c r="A3361" s="8">
        <v>37173</v>
      </c>
      <c r="B3361" s="3">
        <v>903</v>
      </c>
      <c r="C3361" s="3">
        <v>914.3</v>
      </c>
      <c r="D3361" s="3">
        <v>902.55</v>
      </c>
      <c r="E3361" s="3">
        <v>912.7</v>
      </c>
      <c r="F3361" s="3">
        <v>36541512</v>
      </c>
      <c r="G3361" s="3">
        <f t="shared" si="210"/>
        <v>17.413959487368381</v>
      </c>
      <c r="H3361" s="3">
        <f t="shared" si="211"/>
        <v>17.40958712357989</v>
      </c>
      <c r="I3361" s="3">
        <f>COUNTIF(Expirydates!$A$2:$A$233,Analysis!A3361)</f>
        <v>0</v>
      </c>
      <c r="J3361" s="20">
        <f t="shared" si="209"/>
        <v>17.40958712357989</v>
      </c>
      <c r="K3361" s="3">
        <f>COUNTIF(Expirydates!$B$2:$B$233,Analysis!A3361)</f>
        <v>0</v>
      </c>
      <c r="L3361" s="3">
        <f t="shared" si="208"/>
        <v>17.40958712357989</v>
      </c>
      <c r="M3361" s="3">
        <f>COUNTIF(Expirydates!$C$2:$C$233,Analysis!A3361)</f>
        <v>0</v>
      </c>
    </row>
    <row r="3362" spans="1:13">
      <c r="A3362" s="8">
        <v>37172</v>
      </c>
      <c r="B3362" s="3">
        <v>911.2</v>
      </c>
      <c r="C3362" s="3">
        <v>913.05</v>
      </c>
      <c r="D3362" s="3">
        <v>884.65</v>
      </c>
      <c r="E3362" s="3">
        <v>901.95</v>
      </c>
      <c r="F3362" s="3">
        <v>36382088</v>
      </c>
      <c r="G3362" s="3">
        <f t="shared" si="210"/>
        <v>17.40958712357989</v>
      </c>
      <c r="H3362" s="3">
        <f t="shared" si="211"/>
        <v>17.470782968754826</v>
      </c>
      <c r="I3362" s="3">
        <f>COUNTIF(Expirydates!$A$2:$A$233,Analysis!A3362)</f>
        <v>0</v>
      </c>
      <c r="J3362" s="20">
        <f t="shared" si="209"/>
        <v>17.470782968754826</v>
      </c>
      <c r="K3362" s="3">
        <f>COUNTIF(Expirydates!$B$2:$B$233,Analysis!A3362)</f>
        <v>0</v>
      </c>
      <c r="L3362" s="3">
        <f t="shared" si="208"/>
        <v>17.470782968754826</v>
      </c>
      <c r="M3362" s="3">
        <f>COUNTIF(Expirydates!$C$2:$C$233,Analysis!A3362)</f>
        <v>0</v>
      </c>
    </row>
    <row r="3363" spans="1:13">
      <c r="A3363" s="8">
        <v>37169</v>
      </c>
      <c r="B3363" s="3">
        <v>911.6</v>
      </c>
      <c r="C3363" s="3">
        <v>919.75</v>
      </c>
      <c r="D3363" s="3">
        <v>903.05</v>
      </c>
      <c r="E3363" s="3">
        <v>914.6</v>
      </c>
      <c r="F3363" s="3">
        <v>38678056</v>
      </c>
      <c r="G3363" s="3">
        <f t="shared" si="210"/>
        <v>17.470782968754826</v>
      </c>
      <c r="H3363" s="3">
        <f t="shared" si="211"/>
        <v>17.682390224465049</v>
      </c>
      <c r="I3363" s="3">
        <f>COUNTIF(Expirydates!$A$2:$A$233,Analysis!A3363)</f>
        <v>0</v>
      </c>
      <c r="J3363" s="20">
        <f t="shared" si="209"/>
        <v>17.682390224465049</v>
      </c>
      <c r="K3363" s="3">
        <f>COUNTIF(Expirydates!$B$2:$B$233,Analysis!A3363)</f>
        <v>0</v>
      </c>
      <c r="L3363" s="3">
        <f t="shared" si="208"/>
        <v>17.682390224465049</v>
      </c>
      <c r="M3363" s="3">
        <f>COUNTIF(Expirydates!$C$2:$C$233,Analysis!A3363)</f>
        <v>0</v>
      </c>
    </row>
    <row r="3364" spans="1:13">
      <c r="A3364" s="8">
        <v>37168</v>
      </c>
      <c r="B3364" s="3">
        <v>899.65</v>
      </c>
      <c r="C3364" s="3">
        <v>914.25</v>
      </c>
      <c r="D3364" s="3">
        <v>899.65</v>
      </c>
      <c r="E3364" s="3">
        <v>911.65</v>
      </c>
      <c r="F3364" s="3">
        <v>47793023</v>
      </c>
      <c r="G3364" s="3">
        <f t="shared" si="210"/>
        <v>17.682390224465049</v>
      </c>
      <c r="H3364" s="3">
        <f t="shared" si="211"/>
        <v>17.516332466246322</v>
      </c>
      <c r="I3364" s="3">
        <f>COUNTIF(Expirydates!$A$2:$A$233,Analysis!A3364)</f>
        <v>0</v>
      </c>
      <c r="J3364" s="20">
        <f t="shared" si="209"/>
        <v>17.516332466246322</v>
      </c>
      <c r="K3364" s="3">
        <f>COUNTIF(Expirydates!$B$2:$B$233,Analysis!A3364)</f>
        <v>0</v>
      </c>
      <c r="L3364" s="3">
        <f t="shared" si="208"/>
        <v>17.516332466246322</v>
      </c>
      <c r="M3364" s="3">
        <f>COUNTIF(Expirydates!$C$2:$C$233,Analysis!A3364)</f>
        <v>0</v>
      </c>
    </row>
    <row r="3365" spans="1:13">
      <c r="A3365" s="8">
        <v>37167</v>
      </c>
      <c r="B3365" s="3">
        <v>910.05</v>
      </c>
      <c r="C3365" s="3">
        <v>915.05</v>
      </c>
      <c r="D3365" s="3">
        <v>896.25</v>
      </c>
      <c r="E3365" s="3">
        <v>899.65</v>
      </c>
      <c r="F3365" s="3">
        <v>40480562</v>
      </c>
      <c r="G3365" s="3">
        <f t="shared" si="210"/>
        <v>17.516332466246322</v>
      </c>
      <c r="H3365" s="3">
        <f t="shared" si="211"/>
        <v>17.719418908454799</v>
      </c>
      <c r="I3365" s="3">
        <f>COUNTIF(Expirydates!$A$2:$A$233,Analysis!A3365)</f>
        <v>0</v>
      </c>
      <c r="J3365" s="20">
        <f t="shared" si="209"/>
        <v>17.719418908454799</v>
      </c>
      <c r="K3365" s="3">
        <f>COUNTIF(Expirydates!$B$2:$B$233,Analysis!A3365)</f>
        <v>0</v>
      </c>
      <c r="L3365" s="3">
        <f t="shared" si="208"/>
        <v>17.719418908454799</v>
      </c>
      <c r="M3365" s="3">
        <f>COUNTIF(Expirydates!$C$2:$C$233,Analysis!A3365)</f>
        <v>0</v>
      </c>
    </row>
    <row r="3366" spans="1:13">
      <c r="A3366" s="8">
        <v>37165</v>
      </c>
      <c r="B3366" s="3">
        <v>914.65</v>
      </c>
      <c r="C3366" s="3">
        <v>919.2</v>
      </c>
      <c r="D3366" s="3">
        <v>905.5</v>
      </c>
      <c r="E3366" s="3">
        <v>910.1</v>
      </c>
      <c r="F3366" s="3">
        <v>49595909</v>
      </c>
      <c r="G3366" s="3">
        <f t="shared" si="210"/>
        <v>17.719418908454799</v>
      </c>
      <c r="H3366" s="3">
        <f t="shared" si="211"/>
        <v>17.974275493719794</v>
      </c>
      <c r="I3366" s="3">
        <f>COUNTIF(Expirydates!$A$2:$A$233,Analysis!A3366)</f>
        <v>0</v>
      </c>
      <c r="J3366" s="20">
        <f t="shared" si="209"/>
        <v>17.974275493719794</v>
      </c>
      <c r="K3366" s="3">
        <f>COUNTIF(Expirydates!$B$2:$B$233,Analysis!A3366)</f>
        <v>0</v>
      </c>
      <c r="L3366" s="3">
        <f t="shared" si="208"/>
        <v>17.974275493719794</v>
      </c>
      <c r="M3366" s="3">
        <f>COUNTIF(Expirydates!$C$2:$C$233,Analysis!A3366)</f>
        <v>0</v>
      </c>
    </row>
    <row r="3367" spans="1:13">
      <c r="A3367" s="8">
        <v>37162</v>
      </c>
      <c r="B3367" s="3">
        <v>891.75</v>
      </c>
      <c r="C3367" s="3">
        <v>922.55</v>
      </c>
      <c r="D3367" s="3">
        <v>891</v>
      </c>
      <c r="E3367" s="3">
        <v>913.85</v>
      </c>
      <c r="F3367" s="3">
        <v>63992439</v>
      </c>
      <c r="G3367" s="3">
        <f t="shared" si="210"/>
        <v>17.974275493719794</v>
      </c>
      <c r="H3367" s="3">
        <f t="shared" si="211"/>
        <v>17.761208213994667</v>
      </c>
      <c r="I3367" s="3">
        <f>COUNTIF(Expirydates!$A$2:$A$233,Analysis!A3367)</f>
        <v>0</v>
      </c>
      <c r="J3367" s="20">
        <f t="shared" si="209"/>
        <v>17.761208213994667</v>
      </c>
      <c r="K3367" s="3">
        <f>COUNTIF(Expirydates!$B$2:$B$233,Analysis!A3367)</f>
        <v>1</v>
      </c>
      <c r="L3367" s="3">
        <f t="shared" si="208"/>
        <v>17.761208213994667</v>
      </c>
      <c r="M3367" s="3">
        <f>COUNTIF(Expirydates!$C$2:$C$233,Analysis!A3367)</f>
        <v>0</v>
      </c>
    </row>
    <row r="3368" spans="1:13">
      <c r="A3368" s="8">
        <v>37161</v>
      </c>
      <c r="B3368" s="3">
        <v>873.15</v>
      </c>
      <c r="C3368" s="3">
        <v>893.05</v>
      </c>
      <c r="D3368" s="3">
        <v>868.3</v>
      </c>
      <c r="E3368" s="3">
        <v>890</v>
      </c>
      <c r="F3368" s="3">
        <v>51712403</v>
      </c>
      <c r="G3368" s="3">
        <f t="shared" si="210"/>
        <v>17.761208213994667</v>
      </c>
      <c r="H3368" s="3">
        <f t="shared" si="211"/>
        <v>17.782651928859121</v>
      </c>
      <c r="I3368" s="3">
        <f>COUNTIF(Expirydates!$A$2:$A$233,Analysis!A3368)</f>
        <v>1</v>
      </c>
      <c r="J3368" s="20">
        <f t="shared" si="209"/>
        <v>17.782651928859121</v>
      </c>
      <c r="K3368" s="3">
        <f>COUNTIF(Expirydates!$B$2:$B$233,Analysis!A3368)</f>
        <v>0</v>
      </c>
      <c r="L3368" s="3">
        <f t="shared" si="208"/>
        <v>17.782651928859121</v>
      </c>
      <c r="M3368" s="3">
        <f>COUNTIF(Expirydates!$C$2:$C$233,Analysis!A3368)</f>
        <v>0</v>
      </c>
    </row>
    <row r="3369" spans="1:13">
      <c r="A3369" s="8">
        <v>37160</v>
      </c>
      <c r="B3369" s="3">
        <v>861.35</v>
      </c>
      <c r="C3369" s="3">
        <v>877</v>
      </c>
      <c r="D3369" s="3">
        <v>859.2</v>
      </c>
      <c r="E3369" s="3">
        <v>873.7</v>
      </c>
      <c r="F3369" s="3">
        <v>52833284</v>
      </c>
      <c r="G3369" s="3">
        <f t="shared" si="210"/>
        <v>17.782651928859121</v>
      </c>
      <c r="H3369" s="3">
        <f t="shared" si="211"/>
        <v>17.811015905657701</v>
      </c>
      <c r="I3369" s="3">
        <f>COUNTIF(Expirydates!$A$2:$A$233,Analysis!A3369)</f>
        <v>0</v>
      </c>
      <c r="J3369" s="20">
        <f t="shared" si="209"/>
        <v>17.811015905657701</v>
      </c>
      <c r="K3369" s="3">
        <f>COUNTIF(Expirydates!$B$2:$B$233,Analysis!A3369)</f>
        <v>0</v>
      </c>
      <c r="L3369" s="3">
        <f t="shared" si="208"/>
        <v>17.811015905657701</v>
      </c>
      <c r="M3369" s="3">
        <f>COUNTIF(Expirydates!$C$2:$C$233,Analysis!A3369)</f>
        <v>0</v>
      </c>
    </row>
    <row r="3370" spans="1:13">
      <c r="A3370" s="8">
        <v>37159</v>
      </c>
      <c r="B3370" s="3">
        <v>869.15</v>
      </c>
      <c r="C3370" s="3">
        <v>893.35</v>
      </c>
      <c r="D3370" s="3">
        <v>858.85</v>
      </c>
      <c r="E3370" s="3">
        <v>861.4</v>
      </c>
      <c r="F3370" s="3">
        <v>54353301</v>
      </c>
      <c r="G3370" s="3">
        <f t="shared" si="210"/>
        <v>17.811015905657701</v>
      </c>
      <c r="H3370" s="3">
        <f t="shared" si="211"/>
        <v>17.702442068258982</v>
      </c>
      <c r="I3370" s="3">
        <f>COUNTIF(Expirydates!$A$2:$A$233,Analysis!A3370)</f>
        <v>0</v>
      </c>
      <c r="J3370" s="20">
        <f t="shared" si="209"/>
        <v>17.702442068258982</v>
      </c>
      <c r="K3370" s="3">
        <f>COUNTIF(Expirydates!$B$2:$B$233,Analysis!A3370)</f>
        <v>0</v>
      </c>
      <c r="L3370" s="3">
        <f t="shared" si="208"/>
        <v>17.702442068258982</v>
      </c>
      <c r="M3370" s="3">
        <f>COUNTIF(Expirydates!$C$2:$C$233,Analysis!A3370)</f>
        <v>0</v>
      </c>
    </row>
    <row r="3371" spans="1:13">
      <c r="A3371" s="8">
        <v>37158</v>
      </c>
      <c r="B3371" s="3">
        <v>853</v>
      </c>
      <c r="C3371" s="3">
        <v>878.6</v>
      </c>
      <c r="D3371" s="3">
        <v>853</v>
      </c>
      <c r="E3371" s="3">
        <v>869.05</v>
      </c>
      <c r="F3371" s="3">
        <v>48761034</v>
      </c>
      <c r="G3371" s="3">
        <f t="shared" si="210"/>
        <v>17.702442068258982</v>
      </c>
      <c r="H3371" s="3">
        <f t="shared" si="211"/>
        <v>17.684635102006258</v>
      </c>
      <c r="I3371" s="3">
        <f>COUNTIF(Expirydates!$A$2:$A$233,Analysis!A3371)</f>
        <v>0</v>
      </c>
      <c r="J3371" s="20">
        <f t="shared" si="209"/>
        <v>17.684635102006258</v>
      </c>
      <c r="K3371" s="3">
        <f>COUNTIF(Expirydates!$B$2:$B$233,Analysis!A3371)</f>
        <v>0</v>
      </c>
      <c r="L3371" s="3">
        <f t="shared" si="208"/>
        <v>17.684635102006258</v>
      </c>
      <c r="M3371" s="3">
        <f>COUNTIF(Expirydates!$C$2:$C$233,Analysis!A3371)</f>
        <v>0</v>
      </c>
    </row>
    <row r="3372" spans="1:13">
      <c r="A3372" s="8">
        <v>37155</v>
      </c>
      <c r="B3372" s="3">
        <v>903.75</v>
      </c>
      <c r="C3372" s="3">
        <v>903.75</v>
      </c>
      <c r="D3372" s="3">
        <v>849.95</v>
      </c>
      <c r="E3372" s="3">
        <v>854.2</v>
      </c>
      <c r="F3372" s="3">
        <v>47900433</v>
      </c>
      <c r="G3372" s="3">
        <f t="shared" si="210"/>
        <v>17.684635102006258</v>
      </c>
      <c r="H3372" s="3">
        <f t="shared" si="211"/>
        <v>17.836831798048628</v>
      </c>
      <c r="I3372" s="3">
        <f>COUNTIF(Expirydates!$A$2:$A$233,Analysis!A3372)</f>
        <v>0</v>
      </c>
      <c r="J3372" s="20">
        <f t="shared" si="209"/>
        <v>17.836831798048628</v>
      </c>
      <c r="K3372" s="3">
        <f>COUNTIF(Expirydates!$B$2:$B$233,Analysis!A3372)</f>
        <v>0</v>
      </c>
      <c r="L3372" s="3">
        <f t="shared" si="208"/>
        <v>17.836831798048628</v>
      </c>
      <c r="M3372" s="3">
        <f>COUNTIF(Expirydates!$C$2:$C$233,Analysis!A3372)</f>
        <v>0</v>
      </c>
    </row>
    <row r="3373" spans="1:13">
      <c r="A3373" s="8">
        <v>37154</v>
      </c>
      <c r="B3373" s="3">
        <v>910.2</v>
      </c>
      <c r="C3373" s="3">
        <v>910.35</v>
      </c>
      <c r="D3373" s="3">
        <v>873.7</v>
      </c>
      <c r="E3373" s="3">
        <v>898.8</v>
      </c>
      <c r="F3373" s="3">
        <v>55774749</v>
      </c>
      <c r="G3373" s="3">
        <f t="shared" si="210"/>
        <v>17.836831798048628</v>
      </c>
      <c r="H3373" s="3">
        <f t="shared" si="211"/>
        <v>17.77621175938889</v>
      </c>
      <c r="I3373" s="3">
        <f>COUNTIF(Expirydates!$A$2:$A$233,Analysis!A3373)</f>
        <v>0</v>
      </c>
      <c r="J3373" s="20">
        <f t="shared" si="209"/>
        <v>17.77621175938889</v>
      </c>
      <c r="K3373" s="3">
        <f>COUNTIF(Expirydates!$B$2:$B$233,Analysis!A3373)</f>
        <v>0</v>
      </c>
      <c r="L3373" s="3">
        <f t="shared" si="208"/>
        <v>17.77621175938889</v>
      </c>
      <c r="M3373" s="3">
        <f>COUNTIF(Expirydates!$C$2:$C$233,Analysis!A3373)</f>
        <v>1</v>
      </c>
    </row>
    <row r="3374" spans="1:13">
      <c r="A3374" s="8">
        <v>37153</v>
      </c>
      <c r="B3374" s="3">
        <v>899.7</v>
      </c>
      <c r="C3374" s="3">
        <v>915</v>
      </c>
      <c r="D3374" s="3">
        <v>899.7</v>
      </c>
      <c r="E3374" s="3">
        <v>912.2</v>
      </c>
      <c r="F3374" s="3">
        <v>52494122</v>
      </c>
      <c r="G3374" s="3">
        <f t="shared" si="210"/>
        <v>17.77621175938889</v>
      </c>
      <c r="H3374" s="3">
        <f t="shared" si="211"/>
        <v>18.090404677360379</v>
      </c>
      <c r="I3374" s="3">
        <f>COUNTIF(Expirydates!$A$2:$A$233,Analysis!A3374)</f>
        <v>0</v>
      </c>
      <c r="J3374" s="20">
        <f t="shared" si="209"/>
        <v>18.090404677360379</v>
      </c>
      <c r="K3374" s="3">
        <f>COUNTIF(Expirydates!$B$2:$B$233,Analysis!A3374)</f>
        <v>0</v>
      </c>
      <c r="L3374" s="3">
        <f t="shared" si="208"/>
        <v>18.090404677360379</v>
      </c>
      <c r="M3374" s="3">
        <f>COUNTIF(Expirydates!$C$2:$C$233,Analysis!A3374)</f>
        <v>0</v>
      </c>
    </row>
    <row r="3375" spans="1:13">
      <c r="A3375" s="8">
        <v>37152</v>
      </c>
      <c r="B3375" s="3">
        <v>872.15</v>
      </c>
      <c r="C3375" s="3">
        <v>910.35</v>
      </c>
      <c r="D3375" s="3">
        <v>868.5</v>
      </c>
      <c r="E3375" s="3">
        <v>900.2</v>
      </c>
      <c r="F3375" s="3">
        <v>71872529</v>
      </c>
      <c r="G3375" s="3">
        <f t="shared" si="210"/>
        <v>18.090404677360379</v>
      </c>
      <c r="H3375" s="3">
        <f t="shared" si="211"/>
        <v>17.64480980324079</v>
      </c>
      <c r="I3375" s="3">
        <f>COUNTIF(Expirydates!$A$2:$A$233,Analysis!A3375)</f>
        <v>0</v>
      </c>
      <c r="J3375" s="20">
        <f t="shared" si="209"/>
        <v>17.64480980324079</v>
      </c>
      <c r="K3375" s="3">
        <f>COUNTIF(Expirydates!$B$2:$B$233,Analysis!A3375)</f>
        <v>0</v>
      </c>
      <c r="L3375" s="3">
        <f t="shared" si="208"/>
        <v>17.64480980324079</v>
      </c>
      <c r="M3375" s="3">
        <f>COUNTIF(Expirydates!$C$2:$C$233,Analysis!A3375)</f>
        <v>0</v>
      </c>
    </row>
    <row r="3376" spans="1:13">
      <c r="A3376" s="8">
        <v>37151</v>
      </c>
      <c r="B3376" s="3">
        <v>916.15</v>
      </c>
      <c r="C3376" s="3">
        <v>916.15</v>
      </c>
      <c r="D3376" s="3">
        <v>861.05</v>
      </c>
      <c r="E3376" s="3">
        <v>872.25</v>
      </c>
      <c r="F3376" s="3">
        <v>46030271</v>
      </c>
      <c r="G3376" s="3">
        <f t="shared" si="210"/>
        <v>17.64480980324079</v>
      </c>
      <c r="H3376" s="3">
        <f t="shared" si="211"/>
        <v>17.726895439834884</v>
      </c>
      <c r="I3376" s="3">
        <f>COUNTIF(Expirydates!$A$2:$A$233,Analysis!A3376)</f>
        <v>0</v>
      </c>
      <c r="J3376" s="20">
        <f t="shared" si="209"/>
        <v>17.726895439834884</v>
      </c>
      <c r="K3376" s="3">
        <f>COUNTIF(Expirydates!$B$2:$B$233,Analysis!A3376)</f>
        <v>0</v>
      </c>
      <c r="L3376" s="3">
        <f t="shared" si="208"/>
        <v>17.726895439834884</v>
      </c>
      <c r="M3376" s="3">
        <f>COUNTIF(Expirydates!$C$2:$C$233,Analysis!A3376)</f>
        <v>0</v>
      </c>
    </row>
    <row r="3377" spans="1:13">
      <c r="A3377" s="8">
        <v>37148</v>
      </c>
      <c r="B3377" s="3">
        <v>972.05</v>
      </c>
      <c r="C3377" s="3">
        <v>974.5</v>
      </c>
      <c r="D3377" s="3">
        <v>902.7</v>
      </c>
      <c r="E3377" s="3">
        <v>919.7</v>
      </c>
      <c r="F3377" s="3">
        <v>49968104</v>
      </c>
      <c r="G3377" s="3">
        <f t="shared" si="210"/>
        <v>17.726895439834884</v>
      </c>
      <c r="H3377" s="3">
        <f t="shared" si="211"/>
        <v>17.548187543295072</v>
      </c>
      <c r="I3377" s="3">
        <f>COUNTIF(Expirydates!$A$2:$A$233,Analysis!A3377)</f>
        <v>0</v>
      </c>
      <c r="J3377" s="20">
        <f t="shared" si="209"/>
        <v>17.548187543295072</v>
      </c>
      <c r="K3377" s="3">
        <f>COUNTIF(Expirydates!$B$2:$B$233,Analysis!A3377)</f>
        <v>0</v>
      </c>
      <c r="L3377" s="3">
        <f t="shared" si="208"/>
        <v>17.548187543295072</v>
      </c>
      <c r="M3377" s="3">
        <f>COUNTIF(Expirydates!$C$2:$C$233,Analysis!A3377)</f>
        <v>0</v>
      </c>
    </row>
    <row r="3378" spans="1:13">
      <c r="A3378" s="8">
        <v>37147</v>
      </c>
      <c r="B3378" s="3">
        <v>982.2</v>
      </c>
      <c r="C3378" s="3">
        <v>993.05</v>
      </c>
      <c r="D3378" s="3">
        <v>969</v>
      </c>
      <c r="E3378" s="3">
        <v>971.7</v>
      </c>
      <c r="F3378" s="3">
        <v>41790832</v>
      </c>
      <c r="G3378" s="3">
        <f t="shared" si="210"/>
        <v>17.548187543295072</v>
      </c>
      <c r="H3378" s="3">
        <f t="shared" si="211"/>
        <v>17.370300892524362</v>
      </c>
      <c r="I3378" s="3">
        <f>COUNTIF(Expirydates!$A$2:$A$233,Analysis!A3378)</f>
        <v>0</v>
      </c>
      <c r="J3378" s="20">
        <f t="shared" si="209"/>
        <v>17.370300892524362</v>
      </c>
      <c r="K3378" s="3">
        <f>COUNTIF(Expirydates!$B$2:$B$233,Analysis!A3378)</f>
        <v>0</v>
      </c>
      <c r="L3378" s="3">
        <f t="shared" ref="L3378:L3441" si="212">H3378</f>
        <v>17.370300892524362</v>
      </c>
      <c r="M3378" s="3">
        <f>COUNTIF(Expirydates!$C$2:$C$233,Analysis!A3378)</f>
        <v>0</v>
      </c>
    </row>
    <row r="3379" spans="1:13">
      <c r="A3379" s="8">
        <v>37146</v>
      </c>
      <c r="B3379" s="3">
        <v>1023.25</v>
      </c>
      <c r="C3379" s="3">
        <v>1023.25</v>
      </c>
      <c r="D3379" s="3">
        <v>957.95</v>
      </c>
      <c r="E3379" s="3">
        <v>982.2</v>
      </c>
      <c r="F3379" s="3">
        <v>34980485</v>
      </c>
      <c r="G3379" s="3">
        <f t="shared" si="210"/>
        <v>17.370300892524362</v>
      </c>
      <c r="H3379" s="3">
        <f t="shared" si="211"/>
        <v>17.412670039759348</v>
      </c>
      <c r="I3379" s="3">
        <f>COUNTIF(Expirydates!$A$2:$A$233,Analysis!A3379)</f>
        <v>0</v>
      </c>
      <c r="J3379" s="20">
        <f t="shared" si="209"/>
        <v>17.412670039759348</v>
      </c>
      <c r="K3379" s="3">
        <f>COUNTIF(Expirydates!$B$2:$B$233,Analysis!A3379)</f>
        <v>0</v>
      </c>
      <c r="L3379" s="3">
        <f t="shared" si="212"/>
        <v>17.412670039759348</v>
      </c>
      <c r="M3379" s="3">
        <f>COUNTIF(Expirydates!$C$2:$C$233,Analysis!A3379)</f>
        <v>0</v>
      </c>
    </row>
    <row r="3380" spans="1:13">
      <c r="A3380" s="8">
        <v>37145</v>
      </c>
      <c r="B3380" s="3">
        <v>1033.3499999999999</v>
      </c>
      <c r="C3380" s="3">
        <v>1037.45</v>
      </c>
      <c r="D3380" s="3">
        <v>1020.7</v>
      </c>
      <c r="E3380" s="3">
        <v>1023.4</v>
      </c>
      <c r="F3380" s="3">
        <v>36494424</v>
      </c>
      <c r="G3380" s="3">
        <f t="shared" si="210"/>
        <v>17.412670039759348</v>
      </c>
      <c r="H3380" s="3">
        <f t="shared" si="211"/>
        <v>17.400570724784213</v>
      </c>
      <c r="I3380" s="3">
        <f>COUNTIF(Expirydates!$A$2:$A$233,Analysis!A3380)</f>
        <v>0</v>
      </c>
      <c r="J3380" s="20">
        <f t="shared" si="209"/>
        <v>17.400570724784213</v>
      </c>
      <c r="K3380" s="3">
        <f>COUNTIF(Expirydates!$B$2:$B$233,Analysis!A3380)</f>
        <v>0</v>
      </c>
      <c r="L3380" s="3">
        <f t="shared" si="212"/>
        <v>17.400570724784213</v>
      </c>
      <c r="M3380" s="3">
        <f>COUNTIF(Expirydates!$C$2:$C$233,Analysis!A3380)</f>
        <v>0</v>
      </c>
    </row>
    <row r="3381" spans="1:13">
      <c r="A3381" s="8">
        <v>37144</v>
      </c>
      <c r="B3381" s="3">
        <v>1035</v>
      </c>
      <c r="C3381" s="3">
        <v>1045.3</v>
      </c>
      <c r="D3381" s="3">
        <v>1031.45</v>
      </c>
      <c r="E3381" s="3">
        <v>1033.4000000000001</v>
      </c>
      <c r="F3381" s="3">
        <v>36055527</v>
      </c>
      <c r="G3381" s="3">
        <f t="shared" si="210"/>
        <v>17.400570724784213</v>
      </c>
      <c r="H3381" s="3">
        <f t="shared" si="211"/>
        <v>17.711699666257889</v>
      </c>
      <c r="I3381" s="3">
        <f>COUNTIF(Expirydates!$A$2:$A$233,Analysis!A3381)</f>
        <v>0</v>
      </c>
      <c r="J3381" s="20">
        <f t="shared" si="209"/>
        <v>17.711699666257889</v>
      </c>
      <c r="K3381" s="3">
        <f>COUNTIF(Expirydates!$B$2:$B$233,Analysis!A3381)</f>
        <v>0</v>
      </c>
      <c r="L3381" s="3">
        <f t="shared" si="212"/>
        <v>17.711699666257889</v>
      </c>
      <c r="M3381" s="3">
        <f>COUNTIF(Expirydates!$C$2:$C$233,Analysis!A3381)</f>
        <v>0</v>
      </c>
    </row>
    <row r="3382" spans="1:13">
      <c r="A3382" s="8">
        <v>37141</v>
      </c>
      <c r="B3382" s="3">
        <v>1036.3499999999999</v>
      </c>
      <c r="C3382" s="3">
        <v>1037.3499999999999</v>
      </c>
      <c r="D3382" s="3">
        <v>1026.45</v>
      </c>
      <c r="E3382" s="3">
        <v>1035.2</v>
      </c>
      <c r="F3382" s="3">
        <v>49214540</v>
      </c>
      <c r="G3382" s="3">
        <f t="shared" si="210"/>
        <v>17.711699666257889</v>
      </c>
      <c r="H3382" s="3">
        <f t="shared" si="211"/>
        <v>17.673867688238683</v>
      </c>
      <c r="I3382" s="3">
        <f>COUNTIF(Expirydates!$A$2:$A$233,Analysis!A3382)</f>
        <v>0</v>
      </c>
      <c r="J3382" s="20">
        <f t="shared" si="209"/>
        <v>17.673867688238683</v>
      </c>
      <c r="K3382" s="3">
        <f>COUNTIF(Expirydates!$B$2:$B$233,Analysis!A3382)</f>
        <v>0</v>
      </c>
      <c r="L3382" s="3">
        <f t="shared" si="212"/>
        <v>17.673867688238683</v>
      </c>
      <c r="M3382" s="3">
        <f>COUNTIF(Expirydates!$C$2:$C$233,Analysis!A3382)</f>
        <v>0</v>
      </c>
    </row>
    <row r="3383" spans="1:13">
      <c r="A3383" s="8">
        <v>37140</v>
      </c>
      <c r="B3383" s="3">
        <v>1047.7</v>
      </c>
      <c r="C3383" s="3">
        <v>1048.2</v>
      </c>
      <c r="D3383" s="3">
        <v>1033.4000000000001</v>
      </c>
      <c r="E3383" s="3">
        <v>1036.0999999999999</v>
      </c>
      <c r="F3383" s="3">
        <v>47387436</v>
      </c>
      <c r="G3383" s="3">
        <f t="shared" si="210"/>
        <v>17.673867688238683</v>
      </c>
      <c r="H3383" s="3">
        <f t="shared" si="211"/>
        <v>17.385201044812991</v>
      </c>
      <c r="I3383" s="3">
        <f>COUNTIF(Expirydates!$A$2:$A$233,Analysis!A3383)</f>
        <v>0</v>
      </c>
      <c r="J3383" s="20">
        <f t="shared" si="209"/>
        <v>17.385201044812991</v>
      </c>
      <c r="K3383" s="3">
        <f>COUNTIF(Expirydates!$B$2:$B$233,Analysis!A3383)</f>
        <v>0</v>
      </c>
      <c r="L3383" s="3">
        <f t="shared" si="212"/>
        <v>17.385201044812991</v>
      </c>
      <c r="M3383" s="3">
        <f>COUNTIF(Expirydates!$C$2:$C$233,Analysis!A3383)</f>
        <v>0</v>
      </c>
    </row>
    <row r="3384" spans="1:13">
      <c r="A3384" s="8">
        <v>37139</v>
      </c>
      <c r="B3384" s="3">
        <v>1047.25</v>
      </c>
      <c r="C3384" s="3">
        <v>1051.55</v>
      </c>
      <c r="D3384" s="3">
        <v>1043.3</v>
      </c>
      <c r="E3384" s="3">
        <v>1045</v>
      </c>
      <c r="F3384" s="3">
        <v>35505602</v>
      </c>
      <c r="G3384" s="3">
        <f t="shared" si="210"/>
        <v>17.385201044812991</v>
      </c>
      <c r="H3384" s="3">
        <f t="shared" si="211"/>
        <v>17.497838422205959</v>
      </c>
      <c r="I3384" s="3">
        <f>COUNTIF(Expirydates!$A$2:$A$233,Analysis!A3384)</f>
        <v>0</v>
      </c>
      <c r="J3384" s="20">
        <f t="shared" si="209"/>
        <v>17.497838422205959</v>
      </c>
      <c r="K3384" s="3">
        <f>COUNTIF(Expirydates!$B$2:$B$233,Analysis!A3384)</f>
        <v>0</v>
      </c>
      <c r="L3384" s="3">
        <f t="shared" si="212"/>
        <v>17.497838422205959</v>
      </c>
      <c r="M3384" s="3">
        <f>COUNTIF(Expirydates!$C$2:$C$233,Analysis!A3384)</f>
        <v>0</v>
      </c>
    </row>
    <row r="3385" spans="1:13">
      <c r="A3385" s="8">
        <v>37138</v>
      </c>
      <c r="B3385" s="3">
        <v>1048.2</v>
      </c>
      <c r="C3385" s="3">
        <v>1053.25</v>
      </c>
      <c r="D3385" s="3">
        <v>1043.3</v>
      </c>
      <c r="E3385" s="3">
        <v>1048.2</v>
      </c>
      <c r="F3385" s="3">
        <v>39738793</v>
      </c>
      <c r="G3385" s="3">
        <f t="shared" si="210"/>
        <v>17.497838422205959</v>
      </c>
      <c r="H3385" s="3">
        <f t="shared" si="211"/>
        <v>17.214207048336466</v>
      </c>
      <c r="I3385" s="3">
        <f>COUNTIF(Expirydates!$A$2:$A$233,Analysis!A3385)</f>
        <v>0</v>
      </c>
      <c r="J3385" s="20">
        <f t="shared" si="209"/>
        <v>17.214207048336466</v>
      </c>
      <c r="K3385" s="3">
        <f>COUNTIF(Expirydates!$B$2:$B$233,Analysis!A3385)</f>
        <v>0</v>
      </c>
      <c r="L3385" s="3">
        <f t="shared" si="212"/>
        <v>17.214207048336466</v>
      </c>
      <c r="M3385" s="3">
        <f>COUNTIF(Expirydates!$C$2:$C$233,Analysis!A3385)</f>
        <v>0</v>
      </c>
    </row>
    <row r="3386" spans="1:13">
      <c r="A3386" s="8">
        <v>37137</v>
      </c>
      <c r="B3386" s="3">
        <v>1054.6500000000001</v>
      </c>
      <c r="C3386" s="3">
        <v>1059.9000000000001</v>
      </c>
      <c r="D3386" s="3">
        <v>1046.3499999999999</v>
      </c>
      <c r="E3386" s="3">
        <v>1048.05</v>
      </c>
      <c r="F3386" s="3">
        <v>29925067</v>
      </c>
      <c r="G3386" s="3">
        <f t="shared" si="210"/>
        <v>17.214207048336466</v>
      </c>
      <c r="H3386" s="3">
        <f t="shared" si="211"/>
        <v>17.352555884470728</v>
      </c>
      <c r="I3386" s="3">
        <f>COUNTIF(Expirydates!$A$2:$A$233,Analysis!A3386)</f>
        <v>0</v>
      </c>
      <c r="J3386" s="20">
        <f t="shared" si="209"/>
        <v>17.352555884470728</v>
      </c>
      <c r="K3386" s="3">
        <f>COUNTIF(Expirydates!$B$2:$B$233,Analysis!A3386)</f>
        <v>0</v>
      </c>
      <c r="L3386" s="3">
        <f t="shared" si="212"/>
        <v>17.352555884470728</v>
      </c>
      <c r="M3386" s="3">
        <f>COUNTIF(Expirydates!$C$2:$C$233,Analysis!A3386)</f>
        <v>0</v>
      </c>
    </row>
    <row r="3387" spans="1:13">
      <c r="A3387" s="8">
        <v>37134</v>
      </c>
      <c r="B3387" s="3">
        <v>1064.0999999999999</v>
      </c>
      <c r="C3387" s="3">
        <v>1064.0999999999999</v>
      </c>
      <c r="D3387" s="3">
        <v>1051.75</v>
      </c>
      <c r="E3387" s="3">
        <v>1053.75</v>
      </c>
      <c r="F3387" s="3">
        <v>34365231</v>
      </c>
      <c r="G3387" s="3">
        <f t="shared" si="210"/>
        <v>17.352555884470728</v>
      </c>
      <c r="H3387" s="3">
        <f t="shared" si="211"/>
        <v>17.47344584165716</v>
      </c>
      <c r="I3387" s="3">
        <f>COUNTIF(Expirydates!$A$2:$A$233,Analysis!A3387)</f>
        <v>0</v>
      </c>
      <c r="J3387" s="20">
        <f t="shared" si="209"/>
        <v>17.47344584165716</v>
      </c>
      <c r="K3387" s="3">
        <f>COUNTIF(Expirydates!$B$2:$B$233,Analysis!A3387)</f>
        <v>1</v>
      </c>
      <c r="L3387" s="3">
        <f t="shared" si="212"/>
        <v>17.47344584165716</v>
      </c>
      <c r="M3387" s="3">
        <f>COUNTIF(Expirydates!$C$2:$C$233,Analysis!A3387)</f>
        <v>0</v>
      </c>
    </row>
    <row r="3388" spans="1:13">
      <c r="A3388" s="8">
        <v>37133</v>
      </c>
      <c r="B3388" s="3">
        <v>1068.3</v>
      </c>
      <c r="C3388" s="3">
        <v>1070.25</v>
      </c>
      <c r="D3388" s="3">
        <v>1061.9000000000001</v>
      </c>
      <c r="E3388" s="3">
        <v>1064.1500000000001</v>
      </c>
      <c r="F3388" s="3">
        <v>38781188</v>
      </c>
      <c r="G3388" s="3">
        <f t="shared" si="210"/>
        <v>17.47344584165716</v>
      </c>
      <c r="H3388" s="3">
        <f t="shared" si="211"/>
        <v>17.154539691615199</v>
      </c>
      <c r="I3388" s="3">
        <f>COUNTIF(Expirydates!$A$2:$A$233,Analysis!A3388)</f>
        <v>1</v>
      </c>
      <c r="J3388" s="20">
        <f t="shared" si="209"/>
        <v>17.154539691615199</v>
      </c>
      <c r="K3388" s="3">
        <f>COUNTIF(Expirydates!$B$2:$B$233,Analysis!A3388)</f>
        <v>0</v>
      </c>
      <c r="L3388" s="3">
        <f t="shared" si="212"/>
        <v>17.154539691615199</v>
      </c>
      <c r="M3388" s="3">
        <f>COUNTIF(Expirydates!$C$2:$C$233,Analysis!A3388)</f>
        <v>0</v>
      </c>
    </row>
    <row r="3389" spans="1:13">
      <c r="A3389" s="8">
        <v>37132</v>
      </c>
      <c r="B3389" s="3">
        <v>1070.55</v>
      </c>
      <c r="C3389" s="3">
        <v>1074.5</v>
      </c>
      <c r="D3389" s="3">
        <v>1066.45</v>
      </c>
      <c r="E3389" s="3">
        <v>1067.45</v>
      </c>
      <c r="F3389" s="3">
        <v>28191743</v>
      </c>
      <c r="G3389" s="3">
        <f t="shared" si="210"/>
        <v>17.154539691615199</v>
      </c>
      <c r="H3389" s="3">
        <f t="shared" si="211"/>
        <v>17.273259902945764</v>
      </c>
      <c r="I3389" s="3">
        <f>COUNTIF(Expirydates!$A$2:$A$233,Analysis!A3389)</f>
        <v>0</v>
      </c>
      <c r="J3389" s="20">
        <f t="shared" si="209"/>
        <v>17.273259902945764</v>
      </c>
      <c r="K3389" s="3">
        <f>COUNTIF(Expirydates!$B$2:$B$233,Analysis!A3389)</f>
        <v>0</v>
      </c>
      <c r="L3389" s="3">
        <f t="shared" si="212"/>
        <v>17.273259902945764</v>
      </c>
      <c r="M3389" s="3">
        <f>COUNTIF(Expirydates!$C$2:$C$233,Analysis!A3389)</f>
        <v>0</v>
      </c>
    </row>
    <row r="3390" spans="1:13">
      <c r="A3390" s="8">
        <v>37131</v>
      </c>
      <c r="B3390" s="3">
        <v>1072.3499999999999</v>
      </c>
      <c r="C3390" s="3">
        <v>1076.8499999999999</v>
      </c>
      <c r="D3390" s="3">
        <v>1069.5999999999999</v>
      </c>
      <c r="E3390" s="3">
        <v>1070.6500000000001</v>
      </c>
      <c r="F3390" s="3">
        <v>31745448</v>
      </c>
      <c r="G3390" s="3">
        <f t="shared" si="210"/>
        <v>17.273259902945764</v>
      </c>
      <c r="H3390" s="3">
        <f t="shared" si="211"/>
        <v>17.39341738907537</v>
      </c>
      <c r="I3390" s="3">
        <f>COUNTIF(Expirydates!$A$2:$A$233,Analysis!A3390)</f>
        <v>0</v>
      </c>
      <c r="J3390" s="20">
        <f t="shared" si="209"/>
        <v>17.39341738907537</v>
      </c>
      <c r="K3390" s="3">
        <f>COUNTIF(Expirydates!$B$2:$B$233,Analysis!A3390)</f>
        <v>0</v>
      </c>
      <c r="L3390" s="3">
        <f t="shared" si="212"/>
        <v>17.39341738907537</v>
      </c>
      <c r="M3390" s="3">
        <f>COUNTIF(Expirydates!$C$2:$C$233,Analysis!A3390)</f>
        <v>0</v>
      </c>
    </row>
    <row r="3391" spans="1:13">
      <c r="A3391" s="8">
        <v>37130</v>
      </c>
      <c r="B3391" s="3">
        <v>1064.05</v>
      </c>
      <c r="C3391" s="3">
        <v>1078.3499999999999</v>
      </c>
      <c r="D3391" s="3">
        <v>1064.05</v>
      </c>
      <c r="E3391" s="3">
        <v>1072.55</v>
      </c>
      <c r="F3391" s="3">
        <v>35798530</v>
      </c>
      <c r="G3391" s="3">
        <f t="shared" si="210"/>
        <v>17.39341738907537</v>
      </c>
      <c r="H3391" s="3">
        <f t="shared" si="211"/>
        <v>17.557946631961151</v>
      </c>
      <c r="I3391" s="3">
        <f>COUNTIF(Expirydates!$A$2:$A$233,Analysis!A3391)</f>
        <v>0</v>
      </c>
      <c r="J3391" s="20">
        <f t="shared" si="209"/>
        <v>17.557946631961151</v>
      </c>
      <c r="K3391" s="3">
        <f>COUNTIF(Expirydates!$B$2:$B$233,Analysis!A3391)</f>
        <v>0</v>
      </c>
      <c r="L3391" s="3">
        <f t="shared" si="212"/>
        <v>17.557946631961151</v>
      </c>
      <c r="M3391" s="3">
        <f>COUNTIF(Expirydates!$C$2:$C$233,Analysis!A3391)</f>
        <v>0</v>
      </c>
    </row>
    <row r="3392" spans="1:13">
      <c r="A3392" s="8">
        <v>37127</v>
      </c>
      <c r="B3392" s="3">
        <v>1071.5</v>
      </c>
      <c r="C3392" s="3">
        <v>1076.7</v>
      </c>
      <c r="D3392" s="3">
        <v>1064.9000000000001</v>
      </c>
      <c r="E3392" s="3">
        <v>1069.1500000000001</v>
      </c>
      <c r="F3392" s="3">
        <v>42200669</v>
      </c>
      <c r="G3392" s="3">
        <f t="shared" si="210"/>
        <v>17.557946631961151</v>
      </c>
      <c r="H3392" s="3">
        <f t="shared" si="211"/>
        <v>17.205334877504267</v>
      </c>
      <c r="I3392" s="3">
        <f>COUNTIF(Expirydates!$A$2:$A$233,Analysis!A3392)</f>
        <v>0</v>
      </c>
      <c r="J3392" s="20">
        <f t="shared" si="209"/>
        <v>17.205334877504267</v>
      </c>
      <c r="K3392" s="3">
        <f>COUNTIF(Expirydates!$B$2:$B$233,Analysis!A3392)</f>
        <v>0</v>
      </c>
      <c r="L3392" s="3">
        <f t="shared" si="212"/>
        <v>17.205334877504267</v>
      </c>
      <c r="M3392" s="3">
        <f>COUNTIF(Expirydates!$C$2:$C$233,Analysis!A3392)</f>
        <v>0</v>
      </c>
    </row>
    <row r="3393" spans="1:13">
      <c r="A3393" s="8">
        <v>37126</v>
      </c>
      <c r="B3393" s="3">
        <v>1068.7</v>
      </c>
      <c r="C3393" s="3">
        <v>1079</v>
      </c>
      <c r="D3393" s="3">
        <v>1065.7</v>
      </c>
      <c r="E3393" s="3">
        <v>1071.5</v>
      </c>
      <c r="F3393" s="3">
        <v>29660741</v>
      </c>
      <c r="G3393" s="3">
        <f t="shared" si="210"/>
        <v>17.205334877504267</v>
      </c>
      <c r="H3393" s="3">
        <f t="shared" si="211"/>
        <v>17.360463548861318</v>
      </c>
      <c r="I3393" s="3">
        <f>COUNTIF(Expirydates!$A$2:$A$233,Analysis!A3393)</f>
        <v>0</v>
      </c>
      <c r="J3393" s="20">
        <f t="shared" si="209"/>
        <v>17.360463548861318</v>
      </c>
      <c r="K3393" s="3">
        <f>COUNTIF(Expirydates!$B$2:$B$233,Analysis!A3393)</f>
        <v>0</v>
      </c>
      <c r="L3393" s="3">
        <f t="shared" si="212"/>
        <v>17.360463548861318</v>
      </c>
      <c r="M3393" s="3">
        <f>COUNTIF(Expirydates!$C$2:$C$233,Analysis!A3393)</f>
        <v>1</v>
      </c>
    </row>
    <row r="3394" spans="1:13">
      <c r="A3394" s="8">
        <v>37124</v>
      </c>
      <c r="B3394" s="3">
        <v>1063.6500000000001</v>
      </c>
      <c r="C3394" s="3">
        <v>1071.2</v>
      </c>
      <c r="D3394" s="3">
        <v>1062.3</v>
      </c>
      <c r="E3394" s="3">
        <v>1068.7</v>
      </c>
      <c r="F3394" s="3">
        <v>34638057</v>
      </c>
      <c r="G3394" s="3">
        <f t="shared" si="210"/>
        <v>17.360463548861318</v>
      </c>
      <c r="H3394" s="3">
        <f t="shared" si="211"/>
        <v>17.240619792218467</v>
      </c>
      <c r="I3394" s="3">
        <f>COUNTIF(Expirydates!$A$2:$A$233,Analysis!A3394)</f>
        <v>0</v>
      </c>
      <c r="J3394" s="20">
        <f t="shared" ref="J3394:J3457" si="213">H3394</f>
        <v>17.240619792218467</v>
      </c>
      <c r="K3394" s="3">
        <f>COUNTIF(Expirydates!$B$2:$B$233,Analysis!A3394)</f>
        <v>0</v>
      </c>
      <c r="L3394" s="3">
        <f t="shared" si="212"/>
        <v>17.240619792218467</v>
      </c>
      <c r="M3394" s="3">
        <f>COUNTIF(Expirydates!$C$2:$C$233,Analysis!A3394)</f>
        <v>0</v>
      </c>
    </row>
    <row r="3395" spans="1:13">
      <c r="A3395" s="8">
        <v>37123</v>
      </c>
      <c r="B3395" s="3">
        <v>1062.5</v>
      </c>
      <c r="C3395" s="3">
        <v>1067.95</v>
      </c>
      <c r="D3395" s="3">
        <v>1061</v>
      </c>
      <c r="E3395" s="3">
        <v>1063.75</v>
      </c>
      <c r="F3395" s="3">
        <v>30726001</v>
      </c>
      <c r="G3395" s="3">
        <f t="shared" ref="G3394:H3458" si="214">LN(F3395)</f>
        <v>17.240619792218467</v>
      </c>
      <c r="H3395" s="3">
        <f t="shared" ref="H3395:H3458" si="215">LN(F3396)</f>
        <v>17.749038564357338</v>
      </c>
      <c r="I3395" s="3">
        <f>COUNTIF(Expirydates!$A$2:$A$233,Analysis!A3395)</f>
        <v>0</v>
      </c>
      <c r="J3395" s="20">
        <f t="shared" si="213"/>
        <v>17.749038564357338</v>
      </c>
      <c r="K3395" s="3">
        <f>COUNTIF(Expirydates!$B$2:$B$233,Analysis!A3395)</f>
        <v>0</v>
      </c>
      <c r="L3395" s="3">
        <f t="shared" si="212"/>
        <v>17.749038564357338</v>
      </c>
      <c r="M3395" s="3">
        <f>COUNTIF(Expirydates!$C$2:$C$233,Analysis!A3395)</f>
        <v>0</v>
      </c>
    </row>
    <row r="3396" spans="1:13">
      <c r="A3396" s="8">
        <v>37120</v>
      </c>
      <c r="B3396" s="3">
        <v>1079</v>
      </c>
      <c r="C3396" s="3">
        <v>1084</v>
      </c>
      <c r="D3396" s="3">
        <v>1067.5999999999999</v>
      </c>
      <c r="E3396" s="3">
        <v>1069.2</v>
      </c>
      <c r="F3396" s="3">
        <v>51086895</v>
      </c>
      <c r="G3396" s="3">
        <f t="shared" si="214"/>
        <v>17.749038564357338</v>
      </c>
      <c r="H3396" s="3">
        <f t="shared" si="215"/>
        <v>17.693296134626689</v>
      </c>
      <c r="I3396" s="3">
        <f>COUNTIF(Expirydates!$A$2:$A$233,Analysis!A3396)</f>
        <v>0</v>
      </c>
      <c r="J3396" s="20">
        <f t="shared" si="213"/>
        <v>17.693296134626689</v>
      </c>
      <c r="K3396" s="3">
        <f>COUNTIF(Expirydates!$B$2:$B$233,Analysis!A3396)</f>
        <v>0</v>
      </c>
      <c r="L3396" s="3">
        <f t="shared" si="212"/>
        <v>17.693296134626689</v>
      </c>
      <c r="M3396" s="3">
        <f>COUNTIF(Expirydates!$C$2:$C$233,Analysis!A3396)</f>
        <v>0</v>
      </c>
    </row>
    <row r="3397" spans="1:13">
      <c r="A3397" s="8">
        <v>37119</v>
      </c>
      <c r="B3397" s="3">
        <v>1075.2</v>
      </c>
      <c r="C3397" s="3">
        <v>1083.7</v>
      </c>
      <c r="D3397" s="3">
        <v>1072.95</v>
      </c>
      <c r="E3397" s="3">
        <v>1078.95</v>
      </c>
      <c r="F3397" s="3">
        <v>48317102</v>
      </c>
      <c r="G3397" s="3">
        <f t="shared" si="214"/>
        <v>17.693296134626689</v>
      </c>
      <c r="H3397" s="3">
        <f t="shared" si="215"/>
        <v>17.573519050960627</v>
      </c>
      <c r="I3397" s="3">
        <f>COUNTIF(Expirydates!$A$2:$A$233,Analysis!A3397)</f>
        <v>0</v>
      </c>
      <c r="J3397" s="20">
        <f t="shared" si="213"/>
        <v>17.573519050960627</v>
      </c>
      <c r="K3397" s="3">
        <f>COUNTIF(Expirydates!$B$2:$B$233,Analysis!A3397)</f>
        <v>0</v>
      </c>
      <c r="L3397" s="3">
        <f t="shared" si="212"/>
        <v>17.573519050960627</v>
      </c>
      <c r="M3397" s="3">
        <f>COUNTIF(Expirydates!$C$2:$C$233,Analysis!A3397)</f>
        <v>0</v>
      </c>
    </row>
    <row r="3398" spans="1:13">
      <c r="A3398" s="8">
        <v>37117</v>
      </c>
      <c r="B3398" s="3">
        <v>1063.05</v>
      </c>
      <c r="C3398" s="3">
        <v>1076.5999999999999</v>
      </c>
      <c r="D3398" s="3">
        <v>1062.2</v>
      </c>
      <c r="E3398" s="3">
        <v>1075.5</v>
      </c>
      <c r="F3398" s="3">
        <v>42862979</v>
      </c>
      <c r="G3398" s="3">
        <f t="shared" si="214"/>
        <v>17.573519050960627</v>
      </c>
      <c r="H3398" s="3">
        <f t="shared" si="215"/>
        <v>16.888598794662432</v>
      </c>
      <c r="I3398" s="3">
        <f>COUNTIF(Expirydates!$A$2:$A$233,Analysis!A3398)</f>
        <v>0</v>
      </c>
      <c r="J3398" s="20">
        <f t="shared" si="213"/>
        <v>16.888598794662432</v>
      </c>
      <c r="K3398" s="3">
        <f>COUNTIF(Expirydates!$B$2:$B$233,Analysis!A3398)</f>
        <v>0</v>
      </c>
      <c r="L3398" s="3">
        <f t="shared" si="212"/>
        <v>16.888598794662432</v>
      </c>
      <c r="M3398" s="3">
        <f>COUNTIF(Expirydates!$C$2:$C$233,Analysis!A3398)</f>
        <v>0</v>
      </c>
    </row>
    <row r="3399" spans="1:13">
      <c r="A3399" s="8">
        <v>37116</v>
      </c>
      <c r="B3399" s="3">
        <v>1070.95</v>
      </c>
      <c r="C3399" s="3">
        <v>1081.4000000000001</v>
      </c>
      <c r="D3399" s="3">
        <v>1061.05</v>
      </c>
      <c r="E3399" s="3">
        <v>1063</v>
      </c>
      <c r="F3399" s="3">
        <v>21608532</v>
      </c>
      <c r="G3399" s="3">
        <f t="shared" si="214"/>
        <v>16.888598794662432</v>
      </c>
      <c r="H3399" s="3">
        <f t="shared" si="215"/>
        <v>17.069941424073857</v>
      </c>
      <c r="I3399" s="3">
        <f>COUNTIF(Expirydates!$A$2:$A$233,Analysis!A3399)</f>
        <v>0</v>
      </c>
      <c r="J3399" s="20">
        <f t="shared" si="213"/>
        <v>17.069941424073857</v>
      </c>
      <c r="K3399" s="3">
        <f>COUNTIF(Expirydates!$B$2:$B$233,Analysis!A3399)</f>
        <v>0</v>
      </c>
      <c r="L3399" s="3">
        <f t="shared" si="212"/>
        <v>17.069941424073857</v>
      </c>
      <c r="M3399" s="3">
        <f>COUNTIF(Expirydates!$C$2:$C$233,Analysis!A3399)</f>
        <v>0</v>
      </c>
    </row>
    <row r="3400" spans="1:13">
      <c r="A3400" s="8">
        <v>37113</v>
      </c>
      <c r="B3400" s="3">
        <v>1070.6500000000001</v>
      </c>
      <c r="C3400" s="3">
        <v>1076.7</v>
      </c>
      <c r="D3400" s="3">
        <v>1069.05</v>
      </c>
      <c r="E3400" s="3">
        <v>1071.1500000000001</v>
      </c>
      <c r="F3400" s="3">
        <v>25904867</v>
      </c>
      <c r="G3400" s="3">
        <f t="shared" si="214"/>
        <v>17.069941424073857</v>
      </c>
      <c r="H3400" s="3">
        <f t="shared" si="215"/>
        <v>17.105130173898043</v>
      </c>
      <c r="I3400" s="3">
        <f>COUNTIF(Expirydates!$A$2:$A$233,Analysis!A3400)</f>
        <v>0</v>
      </c>
      <c r="J3400" s="20">
        <f t="shared" si="213"/>
        <v>17.105130173898043</v>
      </c>
      <c r="K3400" s="3">
        <f>COUNTIF(Expirydates!$B$2:$B$233,Analysis!A3400)</f>
        <v>0</v>
      </c>
      <c r="L3400" s="3">
        <f t="shared" si="212"/>
        <v>17.105130173898043</v>
      </c>
      <c r="M3400" s="3">
        <f>COUNTIF(Expirydates!$C$2:$C$233,Analysis!A3400)</f>
        <v>0</v>
      </c>
    </row>
    <row r="3401" spans="1:13">
      <c r="A3401" s="8">
        <v>37112</v>
      </c>
      <c r="B3401" s="3">
        <v>1068.0999999999999</v>
      </c>
      <c r="C3401" s="3">
        <v>1072.5999999999999</v>
      </c>
      <c r="D3401" s="3">
        <v>1061.4000000000001</v>
      </c>
      <c r="E3401" s="3">
        <v>1070.6500000000001</v>
      </c>
      <c r="F3401" s="3">
        <v>26832655</v>
      </c>
      <c r="G3401" s="3">
        <f t="shared" si="214"/>
        <v>17.105130173898043</v>
      </c>
      <c r="H3401" s="3">
        <f t="shared" si="215"/>
        <v>17.175857680817852</v>
      </c>
      <c r="I3401" s="3">
        <f>COUNTIF(Expirydates!$A$2:$A$233,Analysis!A3401)</f>
        <v>0</v>
      </c>
      <c r="J3401" s="20">
        <f t="shared" si="213"/>
        <v>17.175857680817852</v>
      </c>
      <c r="K3401" s="3">
        <f>COUNTIF(Expirydates!$B$2:$B$233,Analysis!A3401)</f>
        <v>0</v>
      </c>
      <c r="L3401" s="3">
        <f t="shared" si="212"/>
        <v>17.175857680817852</v>
      </c>
      <c r="M3401" s="3">
        <f>COUNTIF(Expirydates!$C$2:$C$233,Analysis!A3401)</f>
        <v>0</v>
      </c>
    </row>
    <row r="3402" spans="1:13">
      <c r="A3402" s="8">
        <v>37111</v>
      </c>
      <c r="B3402" s="3">
        <v>1071.75</v>
      </c>
      <c r="C3402" s="3">
        <v>1072.0999999999999</v>
      </c>
      <c r="D3402" s="3">
        <v>1059.55</v>
      </c>
      <c r="E3402" s="3">
        <v>1068</v>
      </c>
      <c r="F3402" s="3">
        <v>28799186</v>
      </c>
      <c r="G3402" s="3">
        <f t="shared" si="214"/>
        <v>17.175857680817852</v>
      </c>
      <c r="H3402" s="3">
        <f t="shared" si="215"/>
        <v>17.106496603666351</v>
      </c>
      <c r="I3402" s="3">
        <f>COUNTIF(Expirydates!$A$2:$A$233,Analysis!A3402)</f>
        <v>0</v>
      </c>
      <c r="J3402" s="20">
        <f t="shared" si="213"/>
        <v>17.106496603666351</v>
      </c>
      <c r="K3402" s="3">
        <f>COUNTIF(Expirydates!$B$2:$B$233,Analysis!A3402)</f>
        <v>0</v>
      </c>
      <c r="L3402" s="3">
        <f t="shared" si="212"/>
        <v>17.106496603666351</v>
      </c>
      <c r="M3402" s="3">
        <f>COUNTIF(Expirydates!$C$2:$C$233,Analysis!A3402)</f>
        <v>0</v>
      </c>
    </row>
    <row r="3403" spans="1:13">
      <c r="A3403" s="8">
        <v>37110</v>
      </c>
      <c r="B3403" s="3">
        <v>1074.3499999999999</v>
      </c>
      <c r="C3403" s="3">
        <v>1079.3</v>
      </c>
      <c r="D3403" s="3">
        <v>1070.2</v>
      </c>
      <c r="E3403" s="3">
        <v>1072.0999999999999</v>
      </c>
      <c r="F3403" s="3">
        <v>26869345</v>
      </c>
      <c r="G3403" s="3">
        <f t="shared" si="214"/>
        <v>17.106496603666351</v>
      </c>
      <c r="H3403" s="3">
        <f t="shared" si="215"/>
        <v>17.427427673941242</v>
      </c>
      <c r="I3403" s="3">
        <f>COUNTIF(Expirydates!$A$2:$A$233,Analysis!A3403)</f>
        <v>0</v>
      </c>
      <c r="J3403" s="20">
        <f t="shared" si="213"/>
        <v>17.427427673941242</v>
      </c>
      <c r="K3403" s="3">
        <f>COUNTIF(Expirydates!$B$2:$B$233,Analysis!A3403)</f>
        <v>0</v>
      </c>
      <c r="L3403" s="3">
        <f t="shared" si="212"/>
        <v>17.427427673941242</v>
      </c>
      <c r="M3403" s="3">
        <f>COUNTIF(Expirydates!$C$2:$C$233,Analysis!A3403)</f>
        <v>0</v>
      </c>
    </row>
    <row r="3404" spans="1:13">
      <c r="A3404" s="8">
        <v>37109</v>
      </c>
      <c r="B3404" s="3">
        <v>1074.2</v>
      </c>
      <c r="C3404" s="3">
        <v>1082.4000000000001</v>
      </c>
      <c r="D3404" s="3">
        <v>1072.55</v>
      </c>
      <c r="E3404" s="3">
        <v>1075.25</v>
      </c>
      <c r="F3404" s="3">
        <v>37036989</v>
      </c>
      <c r="G3404" s="3">
        <f t="shared" si="214"/>
        <v>17.427427673941242</v>
      </c>
      <c r="H3404" s="3">
        <f t="shared" si="215"/>
        <v>17.595879721351874</v>
      </c>
      <c r="I3404" s="3">
        <f>COUNTIF(Expirydates!$A$2:$A$233,Analysis!A3404)</f>
        <v>0</v>
      </c>
      <c r="J3404" s="20">
        <f t="shared" si="213"/>
        <v>17.595879721351874</v>
      </c>
      <c r="K3404" s="3">
        <f>COUNTIF(Expirydates!$B$2:$B$233,Analysis!A3404)</f>
        <v>0</v>
      </c>
      <c r="L3404" s="3">
        <f t="shared" si="212"/>
        <v>17.595879721351874</v>
      </c>
      <c r="M3404" s="3">
        <f>COUNTIF(Expirydates!$C$2:$C$233,Analysis!A3404)</f>
        <v>0</v>
      </c>
    </row>
    <row r="3405" spans="1:13">
      <c r="A3405" s="8">
        <v>37106</v>
      </c>
      <c r="B3405" s="3">
        <v>1066.4000000000001</v>
      </c>
      <c r="C3405" s="3">
        <v>1077.55</v>
      </c>
      <c r="D3405" s="3">
        <v>1066.2</v>
      </c>
      <c r="E3405" s="3">
        <v>1074.5999999999999</v>
      </c>
      <c r="F3405" s="3">
        <v>43832220</v>
      </c>
      <c r="G3405" s="3">
        <f t="shared" si="214"/>
        <v>17.595879721351874</v>
      </c>
      <c r="H3405" s="3">
        <f t="shared" si="215"/>
        <v>17.583536187217298</v>
      </c>
      <c r="I3405" s="3">
        <f>COUNTIF(Expirydates!$A$2:$A$233,Analysis!A3405)</f>
        <v>0</v>
      </c>
      <c r="J3405" s="20">
        <f t="shared" si="213"/>
        <v>17.583536187217298</v>
      </c>
      <c r="K3405" s="3">
        <f>COUNTIF(Expirydates!$B$2:$B$233,Analysis!A3405)</f>
        <v>0</v>
      </c>
      <c r="L3405" s="3">
        <f t="shared" si="212"/>
        <v>17.583536187217298</v>
      </c>
      <c r="M3405" s="3">
        <f>COUNTIF(Expirydates!$C$2:$C$233,Analysis!A3405)</f>
        <v>0</v>
      </c>
    </row>
    <row r="3406" spans="1:13">
      <c r="A3406" s="8">
        <v>37105</v>
      </c>
      <c r="B3406" s="3">
        <v>1064.25</v>
      </c>
      <c r="C3406" s="3">
        <v>1070.05</v>
      </c>
      <c r="D3406" s="3">
        <v>1059.55</v>
      </c>
      <c r="E3406" s="3">
        <v>1066</v>
      </c>
      <c r="F3406" s="3">
        <v>43294501</v>
      </c>
      <c r="G3406" s="3">
        <f t="shared" si="214"/>
        <v>17.583536187217298</v>
      </c>
      <c r="H3406" s="3">
        <f t="shared" si="215"/>
        <v>17.793830537544853</v>
      </c>
      <c r="I3406" s="3">
        <f>COUNTIF(Expirydates!$A$2:$A$233,Analysis!A3406)</f>
        <v>0</v>
      </c>
      <c r="J3406" s="20">
        <f t="shared" si="213"/>
        <v>17.793830537544853</v>
      </c>
      <c r="K3406" s="3">
        <f>COUNTIF(Expirydates!$B$2:$B$233,Analysis!A3406)</f>
        <v>0</v>
      </c>
      <c r="L3406" s="3">
        <f t="shared" si="212"/>
        <v>17.793830537544853</v>
      </c>
      <c r="M3406" s="3">
        <f>COUNTIF(Expirydates!$C$2:$C$233,Analysis!A3406)</f>
        <v>0</v>
      </c>
    </row>
    <row r="3407" spans="1:13">
      <c r="A3407" s="8">
        <v>37104</v>
      </c>
      <c r="B3407" s="3">
        <v>1073</v>
      </c>
      <c r="C3407" s="3">
        <v>1077.7</v>
      </c>
      <c r="D3407" s="3">
        <v>1059.75</v>
      </c>
      <c r="E3407" s="3">
        <v>1063.1500000000001</v>
      </c>
      <c r="F3407" s="3">
        <v>53427200</v>
      </c>
      <c r="G3407" s="3">
        <f t="shared" si="214"/>
        <v>17.793830537544853</v>
      </c>
      <c r="H3407" s="3">
        <f t="shared" si="215"/>
        <v>17.359568525518632</v>
      </c>
      <c r="I3407" s="3">
        <f>COUNTIF(Expirydates!$A$2:$A$233,Analysis!A3407)</f>
        <v>0</v>
      </c>
      <c r="J3407" s="20">
        <f t="shared" si="213"/>
        <v>17.359568525518632</v>
      </c>
      <c r="K3407" s="3">
        <f>COUNTIF(Expirydates!$B$2:$B$233,Analysis!A3407)</f>
        <v>0</v>
      </c>
      <c r="L3407" s="3">
        <f t="shared" si="212"/>
        <v>17.359568525518632</v>
      </c>
      <c r="M3407" s="3">
        <f>COUNTIF(Expirydates!$C$2:$C$233,Analysis!A3407)</f>
        <v>0</v>
      </c>
    </row>
    <row r="3408" spans="1:13">
      <c r="A3408" s="8">
        <v>37103</v>
      </c>
      <c r="B3408" s="3">
        <v>1061.45</v>
      </c>
      <c r="C3408" s="3">
        <v>1076.3499999999999</v>
      </c>
      <c r="D3408" s="3">
        <v>1053.5999999999999</v>
      </c>
      <c r="E3408" s="3">
        <v>1072.8499999999999</v>
      </c>
      <c r="F3408" s="3">
        <v>34607069</v>
      </c>
      <c r="G3408" s="3">
        <f t="shared" si="214"/>
        <v>17.359568525518632</v>
      </c>
      <c r="H3408" s="3">
        <f t="shared" si="215"/>
        <v>17.091032276467491</v>
      </c>
      <c r="I3408" s="3">
        <f>COUNTIF(Expirydates!$A$2:$A$233,Analysis!A3408)</f>
        <v>0</v>
      </c>
      <c r="J3408" s="20">
        <f t="shared" si="213"/>
        <v>17.091032276467491</v>
      </c>
      <c r="K3408" s="3">
        <f>COUNTIF(Expirydates!$B$2:$B$233,Analysis!A3408)</f>
        <v>0</v>
      </c>
      <c r="L3408" s="3">
        <f t="shared" si="212"/>
        <v>17.091032276467491</v>
      </c>
      <c r="M3408" s="3">
        <f>COUNTIF(Expirydates!$C$2:$C$233,Analysis!A3408)</f>
        <v>0</v>
      </c>
    </row>
    <row r="3409" spans="1:13">
      <c r="A3409" s="8">
        <v>37102</v>
      </c>
      <c r="B3409" s="3">
        <v>1051.45</v>
      </c>
      <c r="C3409" s="3">
        <v>1062.8</v>
      </c>
      <c r="D3409" s="3">
        <v>1050.9000000000001</v>
      </c>
      <c r="E3409" s="3">
        <v>1061.45</v>
      </c>
      <c r="F3409" s="3">
        <v>26457025</v>
      </c>
      <c r="G3409" s="3">
        <f t="shared" si="214"/>
        <v>17.091032276467491</v>
      </c>
      <c r="H3409" s="3">
        <f t="shared" si="215"/>
        <v>17.156219233573029</v>
      </c>
      <c r="I3409" s="3">
        <f>COUNTIF(Expirydates!$A$2:$A$233,Analysis!A3409)</f>
        <v>0</v>
      </c>
      <c r="J3409" s="20">
        <f t="shared" si="213"/>
        <v>17.156219233573029</v>
      </c>
      <c r="K3409" s="3">
        <f>COUNTIF(Expirydates!$B$2:$B$233,Analysis!A3409)</f>
        <v>0</v>
      </c>
      <c r="L3409" s="3">
        <f t="shared" si="212"/>
        <v>17.156219233573029</v>
      </c>
      <c r="M3409" s="3">
        <f>COUNTIF(Expirydates!$C$2:$C$233,Analysis!A3409)</f>
        <v>0</v>
      </c>
    </row>
    <row r="3410" spans="1:13">
      <c r="A3410" s="8">
        <v>37099</v>
      </c>
      <c r="B3410" s="3">
        <v>1053.2</v>
      </c>
      <c r="C3410" s="3">
        <v>1061.2</v>
      </c>
      <c r="D3410" s="3">
        <v>1046.9000000000001</v>
      </c>
      <c r="E3410" s="3">
        <v>1051.7</v>
      </c>
      <c r="F3410" s="3">
        <v>28239132</v>
      </c>
      <c r="G3410" s="3">
        <f t="shared" si="214"/>
        <v>17.156219233573029</v>
      </c>
      <c r="H3410" s="3">
        <f t="shared" si="215"/>
        <v>17.295022539596985</v>
      </c>
      <c r="I3410" s="3">
        <f>COUNTIF(Expirydates!$A$2:$A$233,Analysis!A3410)</f>
        <v>0</v>
      </c>
      <c r="J3410" s="20">
        <f t="shared" si="213"/>
        <v>17.295022539596985</v>
      </c>
      <c r="K3410" s="3">
        <f>COUNTIF(Expirydates!$B$2:$B$233,Analysis!A3410)</f>
        <v>1</v>
      </c>
      <c r="L3410" s="3">
        <f t="shared" si="212"/>
        <v>17.295022539596985</v>
      </c>
      <c r="M3410" s="3">
        <f>COUNTIF(Expirydates!$C$2:$C$233,Analysis!A3410)</f>
        <v>0</v>
      </c>
    </row>
    <row r="3411" spans="1:13">
      <c r="A3411" s="8">
        <v>37098</v>
      </c>
      <c r="B3411" s="3">
        <v>1063.9000000000001</v>
      </c>
      <c r="C3411" s="3">
        <v>1066.55</v>
      </c>
      <c r="D3411" s="3">
        <v>1050.1500000000001</v>
      </c>
      <c r="E3411" s="3">
        <v>1053.4000000000001</v>
      </c>
      <c r="F3411" s="3">
        <v>32443885</v>
      </c>
      <c r="G3411" s="3">
        <f t="shared" si="214"/>
        <v>17.295022539596985</v>
      </c>
      <c r="H3411" s="3">
        <f t="shared" si="215"/>
        <v>17.144933094895016</v>
      </c>
      <c r="I3411" s="3">
        <f>COUNTIF(Expirydates!$A$2:$A$233,Analysis!A3411)</f>
        <v>1</v>
      </c>
      <c r="J3411" s="20">
        <f t="shared" si="213"/>
        <v>17.144933094895016</v>
      </c>
      <c r="K3411" s="3">
        <f>COUNTIF(Expirydates!$B$2:$B$233,Analysis!A3411)</f>
        <v>0</v>
      </c>
      <c r="L3411" s="3">
        <f t="shared" si="212"/>
        <v>17.144933094895016</v>
      </c>
      <c r="M3411" s="3">
        <f>COUNTIF(Expirydates!$C$2:$C$233,Analysis!A3411)</f>
        <v>0</v>
      </c>
    </row>
    <row r="3412" spans="1:13">
      <c r="A3412" s="8">
        <v>37097</v>
      </c>
      <c r="B3412" s="3">
        <v>1072.45</v>
      </c>
      <c r="C3412" s="3">
        <v>1073.95</v>
      </c>
      <c r="D3412" s="3">
        <v>1062.1500000000001</v>
      </c>
      <c r="E3412" s="3">
        <v>1064.2</v>
      </c>
      <c r="F3412" s="3">
        <v>27922213</v>
      </c>
      <c r="G3412" s="3">
        <f t="shared" si="214"/>
        <v>17.144933094895016</v>
      </c>
      <c r="H3412" s="3">
        <f t="shared" si="215"/>
        <v>16.912892465363154</v>
      </c>
      <c r="I3412" s="3">
        <f>COUNTIF(Expirydates!$A$2:$A$233,Analysis!A3412)</f>
        <v>0</v>
      </c>
      <c r="J3412" s="20">
        <f t="shared" si="213"/>
        <v>16.912892465363154</v>
      </c>
      <c r="K3412" s="3">
        <f>COUNTIF(Expirydates!$B$2:$B$233,Analysis!A3412)</f>
        <v>0</v>
      </c>
      <c r="L3412" s="3">
        <f t="shared" si="212"/>
        <v>16.912892465363154</v>
      </c>
      <c r="M3412" s="3">
        <f>COUNTIF(Expirydates!$C$2:$C$233,Analysis!A3412)</f>
        <v>0</v>
      </c>
    </row>
    <row r="3413" spans="1:13">
      <c r="A3413" s="8">
        <v>37096</v>
      </c>
      <c r="B3413" s="3">
        <v>1065.95</v>
      </c>
      <c r="C3413" s="3">
        <v>1074.75</v>
      </c>
      <c r="D3413" s="3">
        <v>1064.5</v>
      </c>
      <c r="E3413" s="3">
        <v>1072.55</v>
      </c>
      <c r="F3413" s="3">
        <v>22139911</v>
      </c>
      <c r="G3413" s="3">
        <f t="shared" si="214"/>
        <v>16.912892465363154</v>
      </c>
      <c r="H3413" s="3">
        <f t="shared" si="215"/>
        <v>14.148355509648708</v>
      </c>
      <c r="I3413" s="3">
        <f>COUNTIF(Expirydates!$A$2:$A$233,Analysis!A3413)</f>
        <v>0</v>
      </c>
      <c r="J3413" s="20">
        <f t="shared" si="213"/>
        <v>14.148355509648708</v>
      </c>
      <c r="K3413" s="3">
        <f>COUNTIF(Expirydates!$B$2:$B$233,Analysis!A3413)</f>
        <v>0</v>
      </c>
      <c r="L3413" s="3">
        <f t="shared" si="212"/>
        <v>14.148355509648708</v>
      </c>
      <c r="M3413" s="3">
        <f>COUNTIF(Expirydates!$C$2:$C$233,Analysis!A3413)</f>
        <v>0</v>
      </c>
    </row>
    <row r="3414" spans="1:13">
      <c r="A3414" s="8">
        <v>37095</v>
      </c>
      <c r="B3414" s="3">
        <v>1076.1500000000001</v>
      </c>
      <c r="C3414" s="3">
        <v>1076.1500000000001</v>
      </c>
      <c r="D3414" s="3">
        <v>1063.4000000000001</v>
      </c>
      <c r="E3414" s="3">
        <v>1070.6500000000001</v>
      </c>
      <c r="F3414" s="3">
        <v>1394931</v>
      </c>
      <c r="G3414" s="3">
        <f t="shared" si="214"/>
        <v>14.148355509648708</v>
      </c>
      <c r="H3414" s="3">
        <f t="shared" si="215"/>
        <v>17.181594239802823</v>
      </c>
      <c r="I3414" s="3">
        <f>COUNTIF(Expirydates!$A$2:$A$233,Analysis!A3414)</f>
        <v>0</v>
      </c>
      <c r="J3414" s="20">
        <f t="shared" si="213"/>
        <v>17.181594239802823</v>
      </c>
      <c r="K3414" s="3">
        <f>COUNTIF(Expirydates!$B$2:$B$233,Analysis!A3414)</f>
        <v>0</v>
      </c>
      <c r="L3414" s="3">
        <f t="shared" si="212"/>
        <v>17.181594239802823</v>
      </c>
      <c r="M3414" s="3">
        <f>COUNTIF(Expirydates!$C$2:$C$233,Analysis!A3414)</f>
        <v>0</v>
      </c>
    </row>
    <row r="3415" spans="1:13">
      <c r="A3415" s="8">
        <v>37092</v>
      </c>
      <c r="B3415" s="3">
        <v>1085.95</v>
      </c>
      <c r="C3415" s="3">
        <v>1089.95</v>
      </c>
      <c r="D3415" s="3">
        <v>1072.75</v>
      </c>
      <c r="E3415" s="3">
        <v>1077.7</v>
      </c>
      <c r="F3415" s="3">
        <v>28964869</v>
      </c>
      <c r="G3415" s="3">
        <f t="shared" si="214"/>
        <v>17.181594239802823</v>
      </c>
      <c r="H3415" s="3">
        <f t="shared" si="215"/>
        <v>17.190925613513887</v>
      </c>
      <c r="I3415" s="3">
        <f>COUNTIF(Expirydates!$A$2:$A$233,Analysis!A3415)</f>
        <v>0</v>
      </c>
      <c r="J3415" s="20">
        <f t="shared" si="213"/>
        <v>17.190925613513887</v>
      </c>
      <c r="K3415" s="3">
        <f>COUNTIF(Expirydates!$B$2:$B$233,Analysis!A3415)</f>
        <v>0</v>
      </c>
      <c r="L3415" s="3">
        <f t="shared" si="212"/>
        <v>17.190925613513887</v>
      </c>
      <c r="M3415" s="3">
        <f>COUNTIF(Expirydates!$C$2:$C$233,Analysis!A3415)</f>
        <v>0</v>
      </c>
    </row>
    <row r="3416" spans="1:13">
      <c r="A3416" s="8">
        <v>37091</v>
      </c>
      <c r="B3416" s="3">
        <v>1091.3499999999999</v>
      </c>
      <c r="C3416" s="3">
        <v>1091.3499999999999</v>
      </c>
      <c r="D3416" s="3">
        <v>1079.55</v>
      </c>
      <c r="E3416" s="3">
        <v>1085.9000000000001</v>
      </c>
      <c r="F3416" s="3">
        <v>29236416</v>
      </c>
      <c r="G3416" s="3">
        <f t="shared" si="214"/>
        <v>17.190925613513887</v>
      </c>
      <c r="H3416" s="3">
        <f t="shared" si="215"/>
        <v>17.096867163273092</v>
      </c>
      <c r="I3416" s="3">
        <f>COUNTIF(Expirydates!$A$2:$A$233,Analysis!A3416)</f>
        <v>0</v>
      </c>
      <c r="J3416" s="20">
        <f t="shared" si="213"/>
        <v>17.096867163273092</v>
      </c>
      <c r="K3416" s="3">
        <f>COUNTIF(Expirydates!$B$2:$B$233,Analysis!A3416)</f>
        <v>0</v>
      </c>
      <c r="L3416" s="3">
        <f t="shared" si="212"/>
        <v>17.096867163273092</v>
      </c>
      <c r="M3416" s="3">
        <f>COUNTIF(Expirydates!$C$2:$C$233,Analysis!A3416)</f>
        <v>1</v>
      </c>
    </row>
    <row r="3417" spans="1:13">
      <c r="A3417" s="8">
        <v>37090</v>
      </c>
      <c r="B3417" s="3">
        <v>1103.0999999999999</v>
      </c>
      <c r="C3417" s="3">
        <v>1108.45</v>
      </c>
      <c r="D3417" s="3">
        <v>1088.0999999999999</v>
      </c>
      <c r="E3417" s="3">
        <v>1091.95</v>
      </c>
      <c r="F3417" s="3">
        <v>26611850</v>
      </c>
      <c r="G3417" s="3">
        <f t="shared" si="214"/>
        <v>17.096867163273092</v>
      </c>
      <c r="H3417" s="3">
        <f t="shared" si="215"/>
        <v>16.980356505309356</v>
      </c>
      <c r="I3417" s="3">
        <f>COUNTIF(Expirydates!$A$2:$A$233,Analysis!A3417)</f>
        <v>0</v>
      </c>
      <c r="J3417" s="20">
        <f t="shared" si="213"/>
        <v>16.980356505309356</v>
      </c>
      <c r="K3417" s="3">
        <f>COUNTIF(Expirydates!$B$2:$B$233,Analysis!A3417)</f>
        <v>0</v>
      </c>
      <c r="L3417" s="3">
        <f t="shared" si="212"/>
        <v>16.980356505309356</v>
      </c>
      <c r="M3417" s="3">
        <f>COUNTIF(Expirydates!$C$2:$C$233,Analysis!A3417)</f>
        <v>0</v>
      </c>
    </row>
    <row r="3418" spans="1:13">
      <c r="A3418" s="8">
        <v>37089</v>
      </c>
      <c r="B3418" s="3">
        <v>1103.55</v>
      </c>
      <c r="C3418" s="3">
        <v>1106.05</v>
      </c>
      <c r="D3418" s="3">
        <v>1092.5</v>
      </c>
      <c r="E3418" s="3">
        <v>1103.0999999999999</v>
      </c>
      <c r="F3418" s="3">
        <v>23685095</v>
      </c>
      <c r="G3418" s="3">
        <f t="shared" si="214"/>
        <v>16.980356505309356</v>
      </c>
      <c r="H3418" s="3">
        <f t="shared" si="215"/>
        <v>17.151474528219641</v>
      </c>
      <c r="I3418" s="3">
        <f>COUNTIF(Expirydates!$A$2:$A$233,Analysis!A3418)</f>
        <v>0</v>
      </c>
      <c r="J3418" s="20">
        <f t="shared" si="213"/>
        <v>17.151474528219641</v>
      </c>
      <c r="K3418" s="3">
        <f>COUNTIF(Expirydates!$B$2:$B$233,Analysis!A3418)</f>
        <v>0</v>
      </c>
      <c r="L3418" s="3">
        <f t="shared" si="212"/>
        <v>17.151474528219641</v>
      </c>
      <c r="M3418" s="3">
        <f>COUNTIF(Expirydates!$C$2:$C$233,Analysis!A3418)</f>
        <v>0</v>
      </c>
    </row>
    <row r="3419" spans="1:13">
      <c r="A3419" s="8">
        <v>37088</v>
      </c>
      <c r="B3419" s="3">
        <v>1110.3499999999999</v>
      </c>
      <c r="C3419" s="3">
        <v>1116.7</v>
      </c>
      <c r="D3419" s="3">
        <v>1102.45</v>
      </c>
      <c r="E3419" s="3">
        <v>1105.55</v>
      </c>
      <c r="F3419" s="3">
        <v>28105463</v>
      </c>
      <c r="G3419" s="3">
        <f t="shared" si="214"/>
        <v>17.151474528219641</v>
      </c>
      <c r="H3419" s="3">
        <f t="shared" si="215"/>
        <v>17.485597330615004</v>
      </c>
      <c r="I3419" s="3">
        <f>COUNTIF(Expirydates!$A$2:$A$233,Analysis!A3419)</f>
        <v>0</v>
      </c>
      <c r="J3419" s="20">
        <f t="shared" si="213"/>
        <v>17.485597330615004</v>
      </c>
      <c r="K3419" s="3">
        <f>COUNTIF(Expirydates!$B$2:$B$233,Analysis!A3419)</f>
        <v>0</v>
      </c>
      <c r="L3419" s="3">
        <f t="shared" si="212"/>
        <v>17.485597330615004</v>
      </c>
      <c r="M3419" s="3">
        <f>COUNTIF(Expirydates!$C$2:$C$233,Analysis!A3419)</f>
        <v>0</v>
      </c>
    </row>
    <row r="3420" spans="1:13">
      <c r="A3420" s="8">
        <v>37085</v>
      </c>
      <c r="B3420" s="3">
        <v>1105.7</v>
      </c>
      <c r="C3420" s="3">
        <v>1127.1500000000001</v>
      </c>
      <c r="D3420" s="3">
        <v>1103.3</v>
      </c>
      <c r="E3420" s="3">
        <v>1110.45</v>
      </c>
      <c r="F3420" s="3">
        <v>39255312</v>
      </c>
      <c r="G3420" s="3">
        <f t="shared" si="214"/>
        <v>17.485597330615004</v>
      </c>
      <c r="H3420" s="3">
        <f t="shared" si="215"/>
        <v>17.431025294411658</v>
      </c>
      <c r="I3420" s="3">
        <f>COUNTIF(Expirydates!$A$2:$A$233,Analysis!A3420)</f>
        <v>0</v>
      </c>
      <c r="J3420" s="20">
        <f t="shared" si="213"/>
        <v>17.431025294411658</v>
      </c>
      <c r="K3420" s="3">
        <f>COUNTIF(Expirydates!$B$2:$B$233,Analysis!A3420)</f>
        <v>0</v>
      </c>
      <c r="L3420" s="3">
        <f t="shared" si="212"/>
        <v>17.431025294411658</v>
      </c>
      <c r="M3420" s="3">
        <f>COUNTIF(Expirydates!$C$2:$C$233,Analysis!A3420)</f>
        <v>0</v>
      </c>
    </row>
    <row r="3421" spans="1:13">
      <c r="A3421" s="8">
        <v>37084</v>
      </c>
      <c r="B3421" s="3">
        <v>1083.8</v>
      </c>
      <c r="C3421" s="3">
        <v>1109</v>
      </c>
      <c r="D3421" s="3">
        <v>1083.8</v>
      </c>
      <c r="E3421" s="3">
        <v>1105.5</v>
      </c>
      <c r="F3421" s="3">
        <v>37170474</v>
      </c>
      <c r="G3421" s="3">
        <f t="shared" si="214"/>
        <v>17.431025294411658</v>
      </c>
      <c r="H3421" s="3">
        <f t="shared" si="215"/>
        <v>17.021711190915056</v>
      </c>
      <c r="I3421" s="3">
        <f>COUNTIF(Expirydates!$A$2:$A$233,Analysis!A3421)</f>
        <v>0</v>
      </c>
      <c r="J3421" s="20">
        <f t="shared" si="213"/>
        <v>17.021711190915056</v>
      </c>
      <c r="K3421" s="3">
        <f>COUNTIF(Expirydates!$B$2:$B$233,Analysis!A3421)</f>
        <v>0</v>
      </c>
      <c r="L3421" s="3">
        <f t="shared" si="212"/>
        <v>17.021711190915056</v>
      </c>
      <c r="M3421" s="3">
        <f>COUNTIF(Expirydates!$C$2:$C$233,Analysis!A3421)</f>
        <v>0</v>
      </c>
    </row>
    <row r="3422" spans="1:13">
      <c r="A3422" s="8">
        <v>37083</v>
      </c>
      <c r="B3422" s="3">
        <v>1072.1500000000001</v>
      </c>
      <c r="C3422" s="3">
        <v>1088.5</v>
      </c>
      <c r="D3422" s="3">
        <v>1068.3499999999999</v>
      </c>
      <c r="E3422" s="3">
        <v>1083.6500000000001</v>
      </c>
      <c r="F3422" s="3">
        <v>24685120</v>
      </c>
      <c r="G3422" s="3">
        <f t="shared" si="214"/>
        <v>17.021711190915056</v>
      </c>
      <c r="H3422" s="3">
        <f t="shared" si="215"/>
        <v>16.900943534859188</v>
      </c>
      <c r="I3422" s="3">
        <f>COUNTIF(Expirydates!$A$2:$A$233,Analysis!A3422)</f>
        <v>0</v>
      </c>
      <c r="J3422" s="20">
        <f t="shared" si="213"/>
        <v>16.900943534859188</v>
      </c>
      <c r="K3422" s="3">
        <f>COUNTIF(Expirydates!$B$2:$B$233,Analysis!A3422)</f>
        <v>0</v>
      </c>
      <c r="L3422" s="3">
        <f t="shared" si="212"/>
        <v>16.900943534859188</v>
      </c>
      <c r="M3422" s="3">
        <f>COUNTIF(Expirydates!$C$2:$C$233,Analysis!A3422)</f>
        <v>0</v>
      </c>
    </row>
    <row r="3423" spans="1:13">
      <c r="A3423" s="8">
        <v>37082</v>
      </c>
      <c r="B3423" s="3">
        <v>1059.95</v>
      </c>
      <c r="C3423" s="3">
        <v>1078.0999999999999</v>
      </c>
      <c r="D3423" s="3">
        <v>1059.25</v>
      </c>
      <c r="E3423" s="3">
        <v>1072.05</v>
      </c>
      <c r="F3423" s="3">
        <v>21876937</v>
      </c>
      <c r="G3423" s="3">
        <f t="shared" si="214"/>
        <v>16.900943534859188</v>
      </c>
      <c r="H3423" s="3">
        <f t="shared" si="215"/>
        <v>16.706923051884555</v>
      </c>
      <c r="I3423" s="3">
        <f>COUNTIF(Expirydates!$A$2:$A$233,Analysis!A3423)</f>
        <v>0</v>
      </c>
      <c r="J3423" s="20">
        <f t="shared" si="213"/>
        <v>16.706923051884555</v>
      </c>
      <c r="K3423" s="3">
        <f>COUNTIF(Expirydates!$B$2:$B$233,Analysis!A3423)</f>
        <v>0</v>
      </c>
      <c r="L3423" s="3">
        <f t="shared" si="212"/>
        <v>16.706923051884555</v>
      </c>
      <c r="M3423" s="3">
        <f>COUNTIF(Expirydates!$C$2:$C$233,Analysis!A3423)</f>
        <v>0</v>
      </c>
    </row>
    <row r="3424" spans="1:13">
      <c r="A3424" s="8">
        <v>37081</v>
      </c>
      <c r="B3424" s="3">
        <v>1064.8</v>
      </c>
      <c r="C3424" s="3">
        <v>1064.8</v>
      </c>
      <c r="D3424" s="3">
        <v>1052.0999999999999</v>
      </c>
      <c r="E3424" s="3">
        <v>1059.5</v>
      </c>
      <c r="F3424" s="3">
        <v>18018743</v>
      </c>
      <c r="G3424" s="3">
        <f t="shared" si="214"/>
        <v>16.706923051884555</v>
      </c>
      <c r="H3424" s="3">
        <f t="shared" si="215"/>
        <v>16.967477695067814</v>
      </c>
      <c r="I3424" s="3">
        <f>COUNTIF(Expirydates!$A$2:$A$233,Analysis!A3424)</f>
        <v>0</v>
      </c>
      <c r="J3424" s="20">
        <f t="shared" si="213"/>
        <v>16.967477695067814</v>
      </c>
      <c r="K3424" s="3">
        <f>COUNTIF(Expirydates!$B$2:$B$233,Analysis!A3424)</f>
        <v>0</v>
      </c>
      <c r="L3424" s="3">
        <f t="shared" si="212"/>
        <v>16.967477695067814</v>
      </c>
      <c r="M3424" s="3">
        <f>COUNTIF(Expirydates!$C$2:$C$233,Analysis!A3424)</f>
        <v>0</v>
      </c>
    </row>
    <row r="3425" spans="1:13">
      <c r="A3425" s="8">
        <v>37078</v>
      </c>
      <c r="B3425" s="3">
        <v>1069.1500000000001</v>
      </c>
      <c r="C3425" s="3">
        <v>1069.1500000000001</v>
      </c>
      <c r="D3425" s="3">
        <v>1059.5999999999999</v>
      </c>
      <c r="E3425" s="3">
        <v>1065.0999999999999</v>
      </c>
      <c r="F3425" s="3">
        <v>23382015</v>
      </c>
      <c r="G3425" s="3">
        <f t="shared" si="214"/>
        <v>16.967477695067814</v>
      </c>
      <c r="H3425" s="3">
        <f t="shared" si="215"/>
        <v>17.121201637257997</v>
      </c>
      <c r="I3425" s="3">
        <f>COUNTIF(Expirydates!$A$2:$A$233,Analysis!A3425)</f>
        <v>0</v>
      </c>
      <c r="J3425" s="20">
        <f t="shared" si="213"/>
        <v>17.121201637257997</v>
      </c>
      <c r="K3425" s="3">
        <f>COUNTIF(Expirydates!$B$2:$B$233,Analysis!A3425)</f>
        <v>0</v>
      </c>
      <c r="L3425" s="3">
        <f t="shared" si="212"/>
        <v>17.121201637257997</v>
      </c>
      <c r="M3425" s="3">
        <f>COUNTIF(Expirydates!$C$2:$C$233,Analysis!A3425)</f>
        <v>0</v>
      </c>
    </row>
    <row r="3426" spans="1:13">
      <c r="A3426" s="8">
        <v>37077</v>
      </c>
      <c r="B3426" s="3">
        <v>1068.3499999999999</v>
      </c>
      <c r="C3426" s="3">
        <v>1079.3499999999999</v>
      </c>
      <c r="D3426" s="3">
        <v>1066.95</v>
      </c>
      <c r="E3426" s="3">
        <v>1069.75</v>
      </c>
      <c r="F3426" s="3">
        <v>27267379</v>
      </c>
      <c r="G3426" s="3">
        <f t="shared" si="214"/>
        <v>17.121201637257997</v>
      </c>
      <c r="H3426" s="3">
        <f t="shared" si="215"/>
        <v>17.100422145045016</v>
      </c>
      <c r="I3426" s="3">
        <f>COUNTIF(Expirydates!$A$2:$A$233,Analysis!A3426)</f>
        <v>0</v>
      </c>
      <c r="J3426" s="20">
        <f t="shared" si="213"/>
        <v>17.100422145045016</v>
      </c>
      <c r="K3426" s="3">
        <f>COUNTIF(Expirydates!$B$2:$B$233,Analysis!A3426)</f>
        <v>0</v>
      </c>
      <c r="L3426" s="3">
        <f t="shared" si="212"/>
        <v>17.100422145045016</v>
      </c>
      <c r="M3426" s="3">
        <f>COUNTIF(Expirydates!$C$2:$C$233,Analysis!A3426)</f>
        <v>0</v>
      </c>
    </row>
    <row r="3427" spans="1:13">
      <c r="A3427" s="8">
        <v>37076</v>
      </c>
      <c r="B3427" s="3">
        <v>1068.05</v>
      </c>
      <c r="C3427" s="3">
        <v>1074.5999999999999</v>
      </c>
      <c r="D3427" s="3">
        <v>1062.2</v>
      </c>
      <c r="E3427" s="3">
        <v>1067.95</v>
      </c>
      <c r="F3427" s="3">
        <v>26706623</v>
      </c>
      <c r="G3427" s="3">
        <f t="shared" si="214"/>
        <v>17.100422145045016</v>
      </c>
      <c r="H3427" s="3">
        <f t="shared" si="215"/>
        <v>17.23725630186507</v>
      </c>
      <c r="I3427" s="3">
        <f>COUNTIF(Expirydates!$A$2:$A$233,Analysis!A3427)</f>
        <v>0</v>
      </c>
      <c r="J3427" s="20">
        <f t="shared" si="213"/>
        <v>17.23725630186507</v>
      </c>
      <c r="K3427" s="3">
        <f>COUNTIF(Expirydates!$B$2:$B$233,Analysis!A3427)</f>
        <v>0</v>
      </c>
      <c r="L3427" s="3">
        <f t="shared" si="212"/>
        <v>17.23725630186507</v>
      </c>
      <c r="M3427" s="3">
        <f>COUNTIF(Expirydates!$C$2:$C$233,Analysis!A3427)</f>
        <v>0</v>
      </c>
    </row>
    <row r="3428" spans="1:13">
      <c r="A3428" s="8">
        <v>37075</v>
      </c>
      <c r="B3428" s="3">
        <v>1097.4000000000001</v>
      </c>
      <c r="C3428" s="3">
        <v>1097.4000000000001</v>
      </c>
      <c r="D3428" s="3">
        <v>1066.05</v>
      </c>
      <c r="E3428" s="3">
        <v>1069.8</v>
      </c>
      <c r="F3428" s="3">
        <v>30622828</v>
      </c>
      <c r="G3428" s="3">
        <f t="shared" si="214"/>
        <v>17.23725630186507</v>
      </c>
      <c r="H3428" s="3">
        <f t="shared" si="215"/>
        <v>16.710100296548315</v>
      </c>
      <c r="I3428" s="3">
        <f>COUNTIF(Expirydates!$A$2:$A$233,Analysis!A3428)</f>
        <v>0</v>
      </c>
      <c r="J3428" s="20">
        <f t="shared" si="213"/>
        <v>16.710100296548315</v>
      </c>
      <c r="K3428" s="3">
        <f>COUNTIF(Expirydates!$B$2:$B$233,Analysis!A3428)</f>
        <v>0</v>
      </c>
      <c r="L3428" s="3">
        <f t="shared" si="212"/>
        <v>16.710100296548315</v>
      </c>
      <c r="M3428" s="3">
        <f>COUNTIF(Expirydates!$C$2:$C$233,Analysis!A3428)</f>
        <v>0</v>
      </c>
    </row>
    <row r="3429" spans="1:13">
      <c r="A3429" s="8">
        <v>37074</v>
      </c>
      <c r="B3429" s="3">
        <v>1108.3499999999999</v>
      </c>
      <c r="C3429" s="3">
        <v>1119.55</v>
      </c>
      <c r="D3429" s="3">
        <v>1097.95</v>
      </c>
      <c r="E3429" s="3">
        <v>1100.75</v>
      </c>
      <c r="F3429" s="3">
        <v>18076084</v>
      </c>
      <c r="G3429" s="3">
        <f t="shared" si="214"/>
        <v>16.710100296548315</v>
      </c>
      <c r="H3429" s="3">
        <f t="shared" si="215"/>
        <v>17.491834065053663</v>
      </c>
      <c r="I3429" s="3">
        <f>COUNTIF(Expirydates!$A$2:$A$233,Analysis!A3429)</f>
        <v>0</v>
      </c>
      <c r="J3429" s="20">
        <f t="shared" si="213"/>
        <v>17.491834065053663</v>
      </c>
      <c r="K3429" s="3">
        <f>COUNTIF(Expirydates!$B$2:$B$233,Analysis!A3429)</f>
        <v>0</v>
      </c>
      <c r="L3429" s="3">
        <f t="shared" si="212"/>
        <v>17.491834065053663</v>
      </c>
      <c r="M3429" s="3">
        <f>COUNTIF(Expirydates!$C$2:$C$233,Analysis!A3429)</f>
        <v>0</v>
      </c>
    </row>
    <row r="3430" spans="1:13">
      <c r="A3430" s="8">
        <v>37071</v>
      </c>
      <c r="B3430" s="3">
        <v>1094.05</v>
      </c>
      <c r="C3430" s="3">
        <v>1114.3499999999999</v>
      </c>
      <c r="D3430" s="3">
        <v>1091.05</v>
      </c>
      <c r="E3430" s="3">
        <v>1107.9000000000001</v>
      </c>
      <c r="F3430" s="3">
        <v>39500902</v>
      </c>
      <c r="G3430" s="3">
        <f t="shared" si="214"/>
        <v>17.491834065053663</v>
      </c>
      <c r="H3430" s="3">
        <f t="shared" si="215"/>
        <v>17.25121586630851</v>
      </c>
      <c r="I3430" s="3">
        <f>COUNTIF(Expirydates!$A$2:$A$233,Analysis!A3430)</f>
        <v>0</v>
      </c>
      <c r="J3430" s="20">
        <f t="shared" si="213"/>
        <v>17.25121586630851</v>
      </c>
      <c r="K3430" s="3">
        <f>COUNTIF(Expirydates!$B$2:$B$233,Analysis!A3430)</f>
        <v>1</v>
      </c>
      <c r="L3430" s="3">
        <f t="shared" si="212"/>
        <v>17.25121586630851</v>
      </c>
      <c r="M3430" s="3">
        <f>COUNTIF(Expirydates!$C$2:$C$233,Analysis!A3430)</f>
        <v>0</v>
      </c>
    </row>
    <row r="3431" spans="1:13">
      <c r="A3431" s="8">
        <v>37070</v>
      </c>
      <c r="B3431" s="3">
        <v>1095.8499999999999</v>
      </c>
      <c r="C3431" s="3">
        <v>1101</v>
      </c>
      <c r="D3431" s="3">
        <v>1090.2</v>
      </c>
      <c r="E3431" s="3">
        <v>1094</v>
      </c>
      <c r="F3431" s="3">
        <v>31053307</v>
      </c>
      <c r="G3431" s="3">
        <f t="shared" si="214"/>
        <v>17.25121586630851</v>
      </c>
      <c r="H3431" s="3">
        <f t="shared" si="215"/>
        <v>17.660754090530443</v>
      </c>
      <c r="I3431" s="3">
        <f>COUNTIF(Expirydates!$A$2:$A$233,Analysis!A3431)</f>
        <v>1</v>
      </c>
      <c r="J3431" s="20">
        <f t="shared" si="213"/>
        <v>17.660754090530443</v>
      </c>
      <c r="K3431" s="3">
        <f>COUNTIF(Expirydates!$B$2:$B$233,Analysis!A3431)</f>
        <v>0</v>
      </c>
      <c r="L3431" s="3">
        <f t="shared" si="212"/>
        <v>17.660754090530443</v>
      </c>
      <c r="M3431" s="3">
        <f>COUNTIF(Expirydates!$C$2:$C$233,Analysis!A3431)</f>
        <v>0</v>
      </c>
    </row>
    <row r="3432" spans="1:13">
      <c r="A3432" s="8">
        <v>37069</v>
      </c>
      <c r="B3432" s="3">
        <v>1096.5999999999999</v>
      </c>
      <c r="C3432" s="3">
        <v>1102.8</v>
      </c>
      <c r="D3432" s="3">
        <v>1086.75</v>
      </c>
      <c r="E3432" s="3">
        <v>1096.0999999999999</v>
      </c>
      <c r="F3432" s="3">
        <v>46770073</v>
      </c>
      <c r="G3432" s="3">
        <f t="shared" si="214"/>
        <v>17.660754090530443</v>
      </c>
      <c r="H3432" s="3">
        <f t="shared" si="215"/>
        <v>17.736146981173444</v>
      </c>
      <c r="I3432" s="3">
        <f>COUNTIF(Expirydates!$A$2:$A$233,Analysis!A3432)</f>
        <v>0</v>
      </c>
      <c r="J3432" s="20">
        <f t="shared" si="213"/>
        <v>17.736146981173444</v>
      </c>
      <c r="K3432" s="3">
        <f>COUNTIF(Expirydates!$B$2:$B$233,Analysis!A3432)</f>
        <v>0</v>
      </c>
      <c r="L3432" s="3">
        <f t="shared" si="212"/>
        <v>17.736146981173444</v>
      </c>
      <c r="M3432" s="3">
        <f>COUNTIF(Expirydates!$C$2:$C$233,Analysis!A3432)</f>
        <v>0</v>
      </c>
    </row>
    <row r="3433" spans="1:13">
      <c r="A3433" s="8">
        <v>37068</v>
      </c>
      <c r="B3433" s="3">
        <v>1066.4000000000001</v>
      </c>
      <c r="C3433" s="3">
        <v>1099.8</v>
      </c>
      <c r="D3433" s="3">
        <v>1060.05</v>
      </c>
      <c r="E3433" s="3">
        <v>1096.5999999999999</v>
      </c>
      <c r="F3433" s="3">
        <v>50432531</v>
      </c>
      <c r="G3433" s="3">
        <f t="shared" si="214"/>
        <v>17.736146981173444</v>
      </c>
      <c r="H3433" s="3">
        <f t="shared" si="215"/>
        <v>17.498123241827869</v>
      </c>
      <c r="I3433" s="3">
        <f>COUNTIF(Expirydates!$A$2:$A$233,Analysis!A3433)</f>
        <v>0</v>
      </c>
      <c r="J3433" s="20">
        <f t="shared" si="213"/>
        <v>17.498123241827869</v>
      </c>
      <c r="K3433" s="3">
        <f>COUNTIF(Expirydates!$B$2:$B$233,Analysis!A3433)</f>
        <v>0</v>
      </c>
      <c r="L3433" s="3">
        <f t="shared" si="212"/>
        <v>17.498123241827869</v>
      </c>
      <c r="M3433" s="3">
        <f>COUNTIF(Expirydates!$C$2:$C$233,Analysis!A3433)</f>
        <v>0</v>
      </c>
    </row>
    <row r="3434" spans="1:13">
      <c r="A3434" s="8">
        <v>37067</v>
      </c>
      <c r="B3434" s="3">
        <v>1087.0999999999999</v>
      </c>
      <c r="C3434" s="3">
        <v>1087.0999999999999</v>
      </c>
      <c r="D3434" s="3">
        <v>1064.4000000000001</v>
      </c>
      <c r="E3434" s="3">
        <v>1067</v>
      </c>
      <c r="F3434" s="3">
        <v>39750113</v>
      </c>
      <c r="G3434" s="3">
        <f t="shared" si="214"/>
        <v>17.498123241827869</v>
      </c>
      <c r="H3434" s="3">
        <f t="shared" si="215"/>
        <v>17.444634222093068</v>
      </c>
      <c r="I3434" s="3">
        <f>COUNTIF(Expirydates!$A$2:$A$233,Analysis!A3434)</f>
        <v>0</v>
      </c>
      <c r="J3434" s="20">
        <f t="shared" si="213"/>
        <v>17.444634222093068</v>
      </c>
      <c r="K3434" s="3">
        <f>COUNTIF(Expirydates!$B$2:$B$233,Analysis!A3434)</f>
        <v>0</v>
      </c>
      <c r="L3434" s="3">
        <f t="shared" si="212"/>
        <v>17.444634222093068</v>
      </c>
      <c r="M3434" s="3">
        <f>COUNTIF(Expirydates!$C$2:$C$233,Analysis!A3434)</f>
        <v>0</v>
      </c>
    </row>
    <row r="3435" spans="1:13">
      <c r="A3435" s="8">
        <v>37064</v>
      </c>
      <c r="B3435" s="3">
        <v>1095.8499999999999</v>
      </c>
      <c r="C3435" s="3">
        <v>1097.8</v>
      </c>
      <c r="D3435" s="3">
        <v>1081.3</v>
      </c>
      <c r="E3435" s="3">
        <v>1087.6500000000001</v>
      </c>
      <c r="F3435" s="3">
        <v>37679782</v>
      </c>
      <c r="G3435" s="3">
        <f t="shared" si="214"/>
        <v>17.444634222093068</v>
      </c>
      <c r="H3435" s="3">
        <f t="shared" si="215"/>
        <v>17.451341783958025</v>
      </c>
      <c r="I3435" s="3">
        <f>COUNTIF(Expirydates!$A$2:$A$233,Analysis!A3435)</f>
        <v>0</v>
      </c>
      <c r="J3435" s="20">
        <f t="shared" si="213"/>
        <v>17.451341783958025</v>
      </c>
      <c r="K3435" s="3">
        <f>COUNTIF(Expirydates!$B$2:$B$233,Analysis!A3435)</f>
        <v>0</v>
      </c>
      <c r="L3435" s="3">
        <f t="shared" si="212"/>
        <v>17.451341783958025</v>
      </c>
      <c r="M3435" s="3">
        <f>COUNTIF(Expirydates!$C$2:$C$233,Analysis!A3435)</f>
        <v>0</v>
      </c>
    </row>
    <row r="3436" spans="1:13">
      <c r="A3436" s="8">
        <v>37063</v>
      </c>
      <c r="B3436" s="3">
        <v>1097.9000000000001</v>
      </c>
      <c r="C3436" s="3">
        <v>1102.45</v>
      </c>
      <c r="D3436" s="3">
        <v>1090.25</v>
      </c>
      <c r="E3436" s="3">
        <v>1095.2</v>
      </c>
      <c r="F3436" s="3">
        <v>37933371</v>
      </c>
      <c r="G3436" s="3">
        <f t="shared" si="214"/>
        <v>17.451341783958025</v>
      </c>
      <c r="H3436" s="3">
        <f t="shared" si="215"/>
        <v>17.249942276541617</v>
      </c>
      <c r="I3436" s="3">
        <f>COUNTIF(Expirydates!$A$2:$A$233,Analysis!A3436)</f>
        <v>0</v>
      </c>
      <c r="J3436" s="20">
        <f t="shared" si="213"/>
        <v>17.249942276541617</v>
      </c>
      <c r="K3436" s="3">
        <f>COUNTIF(Expirydates!$B$2:$B$233,Analysis!A3436)</f>
        <v>0</v>
      </c>
      <c r="L3436" s="3">
        <f t="shared" si="212"/>
        <v>17.249942276541617</v>
      </c>
      <c r="M3436" s="3">
        <f>COUNTIF(Expirydates!$C$2:$C$233,Analysis!A3436)</f>
        <v>1</v>
      </c>
    </row>
    <row r="3437" spans="1:13">
      <c r="A3437" s="8">
        <v>37062</v>
      </c>
      <c r="B3437" s="3">
        <v>1096.3499999999999</v>
      </c>
      <c r="C3437" s="3">
        <v>1100.55</v>
      </c>
      <c r="D3437" s="3">
        <v>1084.7</v>
      </c>
      <c r="E3437" s="3">
        <v>1097.5999999999999</v>
      </c>
      <c r="F3437" s="3">
        <v>31013783</v>
      </c>
      <c r="G3437" s="3">
        <f t="shared" si="214"/>
        <v>17.249942276541617</v>
      </c>
      <c r="H3437" s="3">
        <f t="shared" si="215"/>
        <v>17.448665493248686</v>
      </c>
      <c r="I3437" s="3">
        <f>COUNTIF(Expirydates!$A$2:$A$233,Analysis!A3437)</f>
        <v>0</v>
      </c>
      <c r="J3437" s="20">
        <f t="shared" si="213"/>
        <v>17.448665493248686</v>
      </c>
      <c r="K3437" s="3">
        <f>COUNTIF(Expirydates!$B$2:$B$233,Analysis!A3437)</f>
        <v>0</v>
      </c>
      <c r="L3437" s="3">
        <f t="shared" si="212"/>
        <v>17.448665493248686</v>
      </c>
      <c r="M3437" s="3">
        <f>COUNTIF(Expirydates!$C$2:$C$233,Analysis!A3437)</f>
        <v>0</v>
      </c>
    </row>
    <row r="3438" spans="1:13">
      <c r="A3438" s="8">
        <v>37061</v>
      </c>
      <c r="B3438" s="3">
        <v>1078.25</v>
      </c>
      <c r="C3438" s="3">
        <v>1099.7</v>
      </c>
      <c r="D3438" s="3">
        <v>1075.45</v>
      </c>
      <c r="E3438" s="3">
        <v>1096.6500000000001</v>
      </c>
      <c r="F3438" s="3">
        <v>37831986</v>
      </c>
      <c r="G3438" s="3">
        <f t="shared" si="214"/>
        <v>17.448665493248686</v>
      </c>
      <c r="H3438" s="3">
        <f t="shared" si="215"/>
        <v>17.555126423935462</v>
      </c>
      <c r="I3438" s="3">
        <f>COUNTIF(Expirydates!$A$2:$A$233,Analysis!A3438)</f>
        <v>0</v>
      </c>
      <c r="J3438" s="20">
        <f t="shared" si="213"/>
        <v>17.555126423935462</v>
      </c>
      <c r="K3438" s="3">
        <f>COUNTIF(Expirydates!$B$2:$B$233,Analysis!A3438)</f>
        <v>0</v>
      </c>
      <c r="L3438" s="3">
        <f t="shared" si="212"/>
        <v>17.555126423935462</v>
      </c>
      <c r="M3438" s="3">
        <f>COUNTIF(Expirydates!$C$2:$C$233,Analysis!A3438)</f>
        <v>0</v>
      </c>
    </row>
    <row r="3439" spans="1:13">
      <c r="A3439" s="8">
        <v>37060</v>
      </c>
      <c r="B3439" s="3">
        <v>1087.75</v>
      </c>
      <c r="C3439" s="3">
        <v>1087.75</v>
      </c>
      <c r="D3439" s="3">
        <v>1064.4000000000001</v>
      </c>
      <c r="E3439" s="3">
        <v>1078.3</v>
      </c>
      <c r="F3439" s="3">
        <v>42081822</v>
      </c>
      <c r="G3439" s="3">
        <f t="shared" si="214"/>
        <v>17.555126423935462</v>
      </c>
      <c r="H3439" s="3">
        <f t="shared" si="215"/>
        <v>17.640676247262078</v>
      </c>
      <c r="I3439" s="3">
        <f>COUNTIF(Expirydates!$A$2:$A$233,Analysis!A3439)</f>
        <v>0</v>
      </c>
      <c r="J3439" s="20">
        <f t="shared" si="213"/>
        <v>17.640676247262078</v>
      </c>
      <c r="K3439" s="3">
        <f>COUNTIF(Expirydates!$B$2:$B$233,Analysis!A3439)</f>
        <v>0</v>
      </c>
      <c r="L3439" s="3">
        <f t="shared" si="212"/>
        <v>17.640676247262078</v>
      </c>
      <c r="M3439" s="3">
        <f>COUNTIF(Expirydates!$C$2:$C$233,Analysis!A3439)</f>
        <v>0</v>
      </c>
    </row>
    <row r="3440" spans="1:13">
      <c r="A3440" s="8">
        <v>37057</v>
      </c>
      <c r="B3440" s="3">
        <v>1112.7</v>
      </c>
      <c r="C3440" s="3">
        <v>1112.7</v>
      </c>
      <c r="D3440" s="3">
        <v>1084.2</v>
      </c>
      <c r="E3440" s="3">
        <v>1087.75</v>
      </c>
      <c r="F3440" s="3">
        <v>45840395</v>
      </c>
      <c r="G3440" s="3">
        <f t="shared" si="214"/>
        <v>17.640676247262078</v>
      </c>
      <c r="H3440" s="3">
        <f t="shared" si="215"/>
        <v>17.513198874872838</v>
      </c>
      <c r="I3440" s="3">
        <f>COUNTIF(Expirydates!$A$2:$A$233,Analysis!A3440)</f>
        <v>0</v>
      </c>
      <c r="J3440" s="20">
        <f t="shared" si="213"/>
        <v>17.513198874872838</v>
      </c>
      <c r="K3440" s="3">
        <f>COUNTIF(Expirydates!$B$2:$B$233,Analysis!A3440)</f>
        <v>0</v>
      </c>
      <c r="L3440" s="3">
        <f t="shared" si="212"/>
        <v>17.513198874872838</v>
      </c>
      <c r="M3440" s="3">
        <f>COUNTIF(Expirydates!$C$2:$C$233,Analysis!A3440)</f>
        <v>0</v>
      </c>
    </row>
    <row r="3441" spans="1:13">
      <c r="A3441" s="8">
        <v>37056</v>
      </c>
      <c r="B3441" s="3">
        <v>1128.95</v>
      </c>
      <c r="C3441" s="3">
        <v>1128.95</v>
      </c>
      <c r="D3441" s="3">
        <v>1110.1500000000001</v>
      </c>
      <c r="E3441" s="3">
        <v>1112.75</v>
      </c>
      <c r="F3441" s="3">
        <v>40353911</v>
      </c>
      <c r="G3441" s="3">
        <f t="shared" si="214"/>
        <v>17.513198874872838</v>
      </c>
      <c r="H3441" s="3">
        <f t="shared" si="215"/>
        <v>17.310813272682207</v>
      </c>
      <c r="I3441" s="3">
        <f>COUNTIF(Expirydates!$A$2:$A$233,Analysis!A3441)</f>
        <v>0</v>
      </c>
      <c r="J3441" s="20">
        <f t="shared" si="213"/>
        <v>17.310813272682207</v>
      </c>
      <c r="K3441" s="3">
        <f>COUNTIF(Expirydates!$B$2:$B$233,Analysis!A3441)</f>
        <v>0</v>
      </c>
      <c r="L3441" s="3">
        <f t="shared" si="212"/>
        <v>17.310813272682207</v>
      </c>
      <c r="M3441" s="3">
        <f>COUNTIF(Expirydates!$C$2:$C$233,Analysis!A3441)</f>
        <v>0</v>
      </c>
    </row>
    <row r="3442" spans="1:13">
      <c r="A3442" s="8">
        <v>37055</v>
      </c>
      <c r="B3442" s="3">
        <v>1127.0999999999999</v>
      </c>
      <c r="C3442" s="3">
        <v>1132.95</v>
      </c>
      <c r="D3442" s="3">
        <v>1126.9000000000001</v>
      </c>
      <c r="E3442" s="3">
        <v>1129</v>
      </c>
      <c r="F3442" s="3">
        <v>32960264</v>
      </c>
      <c r="G3442" s="3">
        <f t="shared" si="214"/>
        <v>17.310813272682207</v>
      </c>
      <c r="H3442" s="3">
        <f t="shared" si="215"/>
        <v>17.486024977450342</v>
      </c>
      <c r="I3442" s="3">
        <f>COUNTIF(Expirydates!$A$2:$A$233,Analysis!A3442)</f>
        <v>0</v>
      </c>
      <c r="J3442" s="20">
        <f t="shared" si="213"/>
        <v>17.486024977450342</v>
      </c>
      <c r="K3442" s="3">
        <f>COUNTIF(Expirydates!$B$2:$B$233,Analysis!A3442)</f>
        <v>0</v>
      </c>
      <c r="L3442" s="3">
        <f t="shared" ref="L3442:L3505" si="216">H3442</f>
        <v>17.486024977450342</v>
      </c>
      <c r="M3442" s="3">
        <f>COUNTIF(Expirydates!$C$2:$C$233,Analysis!A3442)</f>
        <v>0</v>
      </c>
    </row>
    <row r="3443" spans="1:13">
      <c r="A3443" s="8">
        <v>37054</v>
      </c>
      <c r="B3443" s="3">
        <v>1131.05</v>
      </c>
      <c r="C3443" s="3">
        <v>1133.3</v>
      </c>
      <c r="D3443" s="3">
        <v>1121.8</v>
      </c>
      <c r="E3443" s="3">
        <v>1127.1500000000001</v>
      </c>
      <c r="F3443" s="3">
        <v>39272103</v>
      </c>
      <c r="G3443" s="3">
        <f t="shared" si="214"/>
        <v>17.486024977450342</v>
      </c>
      <c r="H3443" s="3">
        <f t="shared" si="215"/>
        <v>17.383293555600915</v>
      </c>
      <c r="I3443" s="3">
        <f>COUNTIF(Expirydates!$A$2:$A$233,Analysis!A3443)</f>
        <v>0</v>
      </c>
      <c r="J3443" s="20">
        <f t="shared" si="213"/>
        <v>17.383293555600915</v>
      </c>
      <c r="K3443" s="3">
        <f>COUNTIF(Expirydates!$B$2:$B$233,Analysis!A3443)</f>
        <v>0</v>
      </c>
      <c r="L3443" s="3">
        <f t="shared" si="216"/>
        <v>17.383293555600915</v>
      </c>
      <c r="M3443" s="3">
        <f>COUNTIF(Expirydates!$C$2:$C$233,Analysis!A3443)</f>
        <v>0</v>
      </c>
    </row>
    <row r="3444" spans="1:13">
      <c r="A3444" s="8">
        <v>37053</v>
      </c>
      <c r="B3444" s="3">
        <v>1126.55</v>
      </c>
      <c r="C3444" s="3">
        <v>1134.8</v>
      </c>
      <c r="D3444" s="3">
        <v>1122.3499999999999</v>
      </c>
      <c r="E3444" s="3">
        <v>1131.0999999999999</v>
      </c>
      <c r="F3444" s="3">
        <v>35437940</v>
      </c>
      <c r="G3444" s="3">
        <f t="shared" si="214"/>
        <v>17.383293555600915</v>
      </c>
      <c r="H3444" s="3">
        <f t="shared" si="215"/>
        <v>17.670190066543316</v>
      </c>
      <c r="I3444" s="3">
        <f>COUNTIF(Expirydates!$A$2:$A$233,Analysis!A3444)</f>
        <v>0</v>
      </c>
      <c r="J3444" s="20">
        <f t="shared" si="213"/>
        <v>17.670190066543316</v>
      </c>
      <c r="K3444" s="3">
        <f>COUNTIF(Expirydates!$B$2:$B$233,Analysis!A3444)</f>
        <v>0</v>
      </c>
      <c r="L3444" s="3">
        <f t="shared" si="216"/>
        <v>17.670190066543316</v>
      </c>
      <c r="M3444" s="3">
        <f>COUNTIF(Expirydates!$C$2:$C$233,Analysis!A3444)</f>
        <v>0</v>
      </c>
    </row>
    <row r="3445" spans="1:13">
      <c r="A3445" s="8">
        <v>37050</v>
      </c>
      <c r="B3445" s="3">
        <v>1112.45</v>
      </c>
      <c r="C3445" s="3">
        <v>1128.9000000000001</v>
      </c>
      <c r="D3445" s="3">
        <v>1112.45</v>
      </c>
      <c r="E3445" s="3">
        <v>1126.5999999999999</v>
      </c>
      <c r="F3445" s="3">
        <v>47213483</v>
      </c>
      <c r="G3445" s="3">
        <f t="shared" si="214"/>
        <v>17.670190066543316</v>
      </c>
      <c r="H3445" s="3">
        <f t="shared" si="215"/>
        <v>17.596182626132084</v>
      </c>
      <c r="I3445" s="3">
        <f>COUNTIF(Expirydates!$A$2:$A$233,Analysis!A3445)</f>
        <v>0</v>
      </c>
      <c r="J3445" s="20">
        <f t="shared" si="213"/>
        <v>17.596182626132084</v>
      </c>
      <c r="K3445" s="3">
        <f>COUNTIF(Expirydates!$B$2:$B$233,Analysis!A3445)</f>
        <v>0</v>
      </c>
      <c r="L3445" s="3">
        <f t="shared" si="216"/>
        <v>17.596182626132084</v>
      </c>
      <c r="M3445" s="3">
        <f>COUNTIF(Expirydates!$C$2:$C$233,Analysis!A3445)</f>
        <v>0</v>
      </c>
    </row>
    <row r="3446" spans="1:13">
      <c r="A3446" s="8">
        <v>37049</v>
      </c>
      <c r="B3446" s="3">
        <v>1115.05</v>
      </c>
      <c r="C3446" s="3">
        <v>1116.0999999999999</v>
      </c>
      <c r="D3446" s="3">
        <v>1095.45</v>
      </c>
      <c r="E3446" s="3">
        <v>1112.3499999999999</v>
      </c>
      <c r="F3446" s="3">
        <v>43845499</v>
      </c>
      <c r="G3446" s="3">
        <f t="shared" si="214"/>
        <v>17.596182626132084</v>
      </c>
      <c r="H3446" s="3">
        <f t="shared" si="215"/>
        <v>17.368456851803188</v>
      </c>
      <c r="I3446" s="3">
        <f>COUNTIF(Expirydates!$A$2:$A$233,Analysis!A3446)</f>
        <v>0</v>
      </c>
      <c r="J3446" s="20">
        <f t="shared" si="213"/>
        <v>17.368456851803188</v>
      </c>
      <c r="K3446" s="3">
        <f>COUNTIF(Expirydates!$B$2:$B$233,Analysis!A3446)</f>
        <v>0</v>
      </c>
      <c r="L3446" s="3">
        <f t="shared" si="216"/>
        <v>17.368456851803188</v>
      </c>
      <c r="M3446" s="3">
        <f>COUNTIF(Expirydates!$C$2:$C$233,Analysis!A3446)</f>
        <v>0</v>
      </c>
    </row>
    <row r="3447" spans="1:13">
      <c r="A3447" s="8">
        <v>37048</v>
      </c>
      <c r="B3447" s="3">
        <v>1117.5</v>
      </c>
      <c r="C3447" s="3">
        <v>1132.95</v>
      </c>
      <c r="D3447" s="3">
        <v>1114</v>
      </c>
      <c r="E3447" s="3">
        <v>1115.7</v>
      </c>
      <c r="F3447" s="3">
        <v>34916039</v>
      </c>
      <c r="G3447" s="3">
        <f t="shared" si="214"/>
        <v>17.368456851803188</v>
      </c>
      <c r="H3447" s="3">
        <f t="shared" si="215"/>
        <v>17.620000734414035</v>
      </c>
      <c r="I3447" s="3">
        <f>COUNTIF(Expirydates!$A$2:$A$233,Analysis!A3447)</f>
        <v>0</v>
      </c>
      <c r="J3447" s="20">
        <f t="shared" si="213"/>
        <v>17.620000734414035</v>
      </c>
      <c r="K3447" s="3">
        <f>COUNTIF(Expirydates!$B$2:$B$233,Analysis!A3447)</f>
        <v>0</v>
      </c>
      <c r="L3447" s="3">
        <f t="shared" si="216"/>
        <v>17.620000734414035</v>
      </c>
      <c r="M3447" s="3">
        <f>COUNTIF(Expirydates!$C$2:$C$233,Analysis!A3447)</f>
        <v>0</v>
      </c>
    </row>
    <row r="3448" spans="1:13">
      <c r="A3448" s="8">
        <v>37047</v>
      </c>
      <c r="B3448" s="3">
        <v>1127.1500000000001</v>
      </c>
      <c r="C3448" s="3">
        <v>1130.6500000000001</v>
      </c>
      <c r="D3448" s="3">
        <v>1106.8</v>
      </c>
      <c r="E3448" s="3">
        <v>1115.5999999999999</v>
      </c>
      <c r="F3448" s="3">
        <v>44902352</v>
      </c>
      <c r="G3448" s="3">
        <f t="shared" si="214"/>
        <v>17.620000734414035</v>
      </c>
      <c r="H3448" s="3">
        <f t="shared" si="215"/>
        <v>17.48445191260609</v>
      </c>
      <c r="I3448" s="3">
        <f>COUNTIF(Expirydates!$A$2:$A$233,Analysis!A3448)</f>
        <v>0</v>
      </c>
      <c r="J3448" s="20">
        <f t="shared" si="213"/>
        <v>17.48445191260609</v>
      </c>
      <c r="K3448" s="3">
        <f>COUNTIF(Expirydates!$B$2:$B$233,Analysis!A3448)</f>
        <v>0</v>
      </c>
      <c r="L3448" s="3">
        <f t="shared" si="216"/>
        <v>17.48445191260609</v>
      </c>
      <c r="M3448" s="3">
        <f>COUNTIF(Expirydates!$C$2:$C$233,Analysis!A3448)</f>
        <v>0</v>
      </c>
    </row>
    <row r="3449" spans="1:13">
      <c r="A3449" s="8">
        <v>37046</v>
      </c>
      <c r="B3449" s="3">
        <v>1148</v>
      </c>
      <c r="C3449" s="3">
        <v>1154.45</v>
      </c>
      <c r="D3449" s="3">
        <v>1125.3499999999999</v>
      </c>
      <c r="E3449" s="3">
        <v>1127.2</v>
      </c>
      <c r="F3449" s="3">
        <v>39210374</v>
      </c>
      <c r="G3449" s="3">
        <f t="shared" si="214"/>
        <v>17.48445191260609</v>
      </c>
      <c r="H3449" s="3">
        <f t="shared" si="215"/>
        <v>17.63523860922297</v>
      </c>
      <c r="I3449" s="3">
        <f>COUNTIF(Expirydates!$A$2:$A$233,Analysis!A3449)</f>
        <v>0</v>
      </c>
      <c r="J3449" s="20">
        <f t="shared" si="213"/>
        <v>17.63523860922297</v>
      </c>
      <c r="K3449" s="3">
        <f>COUNTIF(Expirydates!$B$2:$B$233,Analysis!A3449)</f>
        <v>0</v>
      </c>
      <c r="L3449" s="3">
        <f t="shared" si="216"/>
        <v>17.63523860922297</v>
      </c>
      <c r="M3449" s="3">
        <f>COUNTIF(Expirydates!$C$2:$C$233,Analysis!A3449)</f>
        <v>0</v>
      </c>
    </row>
    <row r="3450" spans="1:13">
      <c r="A3450" s="8">
        <v>37043</v>
      </c>
      <c r="B3450" s="3">
        <v>1168.0999999999999</v>
      </c>
      <c r="C3450" s="3">
        <v>1175.8</v>
      </c>
      <c r="D3450" s="3">
        <v>1146.9000000000001</v>
      </c>
      <c r="E3450" s="3">
        <v>1148.05</v>
      </c>
      <c r="F3450" s="3">
        <v>45591808</v>
      </c>
      <c r="G3450" s="3">
        <f t="shared" si="214"/>
        <v>17.63523860922297</v>
      </c>
      <c r="H3450" s="3">
        <f t="shared" si="215"/>
        <v>17.75371973324139</v>
      </c>
      <c r="I3450" s="3">
        <f>COUNTIF(Expirydates!$A$2:$A$233,Analysis!A3450)</f>
        <v>0</v>
      </c>
      <c r="J3450" s="20">
        <f t="shared" si="213"/>
        <v>17.75371973324139</v>
      </c>
      <c r="K3450" s="3">
        <f>COUNTIF(Expirydates!$B$2:$B$233,Analysis!A3450)</f>
        <v>1</v>
      </c>
      <c r="L3450" s="3">
        <f t="shared" si="216"/>
        <v>17.75371973324139</v>
      </c>
      <c r="M3450" s="3">
        <f>COUNTIF(Expirydates!$C$2:$C$233,Analysis!A3450)</f>
        <v>0</v>
      </c>
    </row>
    <row r="3451" spans="1:13">
      <c r="A3451" s="8">
        <v>37042</v>
      </c>
      <c r="B3451" s="3">
        <v>1177.5</v>
      </c>
      <c r="C3451" s="3">
        <v>1177.5</v>
      </c>
      <c r="D3451" s="3">
        <v>1154.9000000000001</v>
      </c>
      <c r="E3451" s="3">
        <v>1167.9000000000001</v>
      </c>
      <c r="F3451" s="3">
        <v>51326602</v>
      </c>
      <c r="G3451" s="3">
        <f t="shared" si="214"/>
        <v>17.75371973324139</v>
      </c>
      <c r="H3451" s="3">
        <f t="shared" si="215"/>
        <v>17.794418922300707</v>
      </c>
      <c r="I3451" s="3">
        <f>COUNTIF(Expirydates!$A$2:$A$233,Analysis!A3451)</f>
        <v>1</v>
      </c>
      <c r="J3451" s="20">
        <f t="shared" si="213"/>
        <v>17.794418922300707</v>
      </c>
      <c r="K3451" s="3">
        <f>COUNTIF(Expirydates!$B$2:$B$233,Analysis!A3451)</f>
        <v>0</v>
      </c>
      <c r="L3451" s="3">
        <f t="shared" si="216"/>
        <v>17.794418922300707</v>
      </c>
      <c r="M3451" s="3">
        <f>COUNTIF(Expirydates!$C$2:$C$233,Analysis!A3451)</f>
        <v>0</v>
      </c>
    </row>
    <row r="3452" spans="1:13">
      <c r="A3452" s="8">
        <v>37041</v>
      </c>
      <c r="B3452" s="3">
        <v>1199.5</v>
      </c>
      <c r="C3452" s="3">
        <v>1207</v>
      </c>
      <c r="D3452" s="3">
        <v>1173.75</v>
      </c>
      <c r="E3452" s="3">
        <v>1177.55</v>
      </c>
      <c r="F3452" s="3">
        <v>53458645</v>
      </c>
      <c r="G3452" s="3">
        <f t="shared" si="214"/>
        <v>17.794418922300707</v>
      </c>
      <c r="H3452" s="3">
        <f t="shared" si="215"/>
        <v>17.619145068027628</v>
      </c>
      <c r="I3452" s="3">
        <f>COUNTIF(Expirydates!$A$2:$A$233,Analysis!A3452)</f>
        <v>0</v>
      </c>
      <c r="J3452" s="20">
        <f t="shared" si="213"/>
        <v>17.619145068027628</v>
      </c>
      <c r="K3452" s="3">
        <f>COUNTIF(Expirydates!$B$2:$B$233,Analysis!A3452)</f>
        <v>0</v>
      </c>
      <c r="L3452" s="3">
        <f t="shared" si="216"/>
        <v>17.619145068027628</v>
      </c>
      <c r="M3452" s="3">
        <f>COUNTIF(Expirydates!$C$2:$C$233,Analysis!A3452)</f>
        <v>0</v>
      </c>
    </row>
    <row r="3453" spans="1:13">
      <c r="A3453" s="8">
        <v>37040</v>
      </c>
      <c r="B3453" s="3">
        <v>1193.25</v>
      </c>
      <c r="C3453" s="3">
        <v>1202.05</v>
      </c>
      <c r="D3453" s="3">
        <v>1193.25</v>
      </c>
      <c r="E3453" s="3">
        <v>1198.45</v>
      </c>
      <c r="F3453" s="3">
        <v>44863947</v>
      </c>
      <c r="G3453" s="3">
        <f t="shared" si="214"/>
        <v>17.619145068027628</v>
      </c>
      <c r="H3453" s="3">
        <f t="shared" si="215"/>
        <v>17.635066699531489</v>
      </c>
      <c r="I3453" s="3">
        <f>COUNTIF(Expirydates!$A$2:$A$233,Analysis!A3453)</f>
        <v>0</v>
      </c>
      <c r="J3453" s="20">
        <f t="shared" si="213"/>
        <v>17.635066699531489</v>
      </c>
      <c r="K3453" s="3">
        <f>COUNTIF(Expirydates!$B$2:$B$233,Analysis!A3453)</f>
        <v>0</v>
      </c>
      <c r="L3453" s="3">
        <f t="shared" si="216"/>
        <v>17.635066699531489</v>
      </c>
      <c r="M3453" s="3">
        <f>COUNTIF(Expirydates!$C$2:$C$233,Analysis!A3453)</f>
        <v>0</v>
      </c>
    </row>
    <row r="3454" spans="1:13">
      <c r="A3454" s="8">
        <v>37039</v>
      </c>
      <c r="B3454" s="3">
        <v>1174.95</v>
      </c>
      <c r="C3454" s="3">
        <v>1194.5</v>
      </c>
      <c r="D3454" s="3">
        <v>1174.45</v>
      </c>
      <c r="E3454" s="3">
        <v>1193.2</v>
      </c>
      <c r="F3454" s="3">
        <v>45583971</v>
      </c>
      <c r="G3454" s="3">
        <f t="shared" si="214"/>
        <v>17.635066699531489</v>
      </c>
      <c r="H3454" s="3">
        <f t="shared" si="215"/>
        <v>17.600733544153762</v>
      </c>
      <c r="I3454" s="3">
        <f>COUNTIF(Expirydates!$A$2:$A$233,Analysis!A3454)</f>
        <v>0</v>
      </c>
      <c r="J3454" s="20">
        <f t="shared" si="213"/>
        <v>17.600733544153762</v>
      </c>
      <c r="K3454" s="3">
        <f>COUNTIF(Expirydates!$B$2:$B$233,Analysis!A3454)</f>
        <v>0</v>
      </c>
      <c r="L3454" s="3">
        <f t="shared" si="216"/>
        <v>17.600733544153762</v>
      </c>
      <c r="M3454" s="3">
        <f>COUNTIF(Expirydates!$C$2:$C$233,Analysis!A3454)</f>
        <v>0</v>
      </c>
    </row>
    <row r="3455" spans="1:13">
      <c r="A3455" s="8">
        <v>37036</v>
      </c>
      <c r="B3455" s="3">
        <v>1181.95</v>
      </c>
      <c r="C3455" s="3">
        <v>1188.5</v>
      </c>
      <c r="D3455" s="3">
        <v>1171.3499999999999</v>
      </c>
      <c r="E3455" s="3">
        <v>1174.9000000000001</v>
      </c>
      <c r="F3455" s="3">
        <v>44045491</v>
      </c>
      <c r="G3455" s="3">
        <f t="shared" si="214"/>
        <v>17.600733544153762</v>
      </c>
      <c r="H3455" s="3">
        <f t="shared" si="215"/>
        <v>17.712137794416559</v>
      </c>
      <c r="I3455" s="3">
        <f>COUNTIF(Expirydates!$A$2:$A$233,Analysis!A3455)</f>
        <v>0</v>
      </c>
      <c r="J3455" s="20">
        <f t="shared" si="213"/>
        <v>17.712137794416559</v>
      </c>
      <c r="K3455" s="3">
        <f>COUNTIF(Expirydates!$B$2:$B$233,Analysis!A3455)</f>
        <v>0</v>
      </c>
      <c r="L3455" s="3">
        <f t="shared" si="216"/>
        <v>17.712137794416559</v>
      </c>
      <c r="M3455" s="3">
        <f>COUNTIF(Expirydates!$C$2:$C$233,Analysis!A3455)</f>
        <v>0</v>
      </c>
    </row>
    <row r="3456" spans="1:13">
      <c r="A3456" s="8">
        <v>37035</v>
      </c>
      <c r="B3456" s="3">
        <v>1179.0999999999999</v>
      </c>
      <c r="C3456" s="3">
        <v>1190.1500000000001</v>
      </c>
      <c r="D3456" s="3">
        <v>1177.55</v>
      </c>
      <c r="E3456" s="3">
        <v>1181.8499999999999</v>
      </c>
      <c r="F3456" s="3">
        <v>49236107</v>
      </c>
      <c r="G3456" s="3">
        <f t="shared" si="214"/>
        <v>17.712137794416559</v>
      </c>
      <c r="H3456" s="3">
        <f t="shared" si="215"/>
        <v>17.517743111299261</v>
      </c>
      <c r="I3456" s="3">
        <f>COUNTIF(Expirydates!$A$2:$A$233,Analysis!A3456)</f>
        <v>0</v>
      </c>
      <c r="J3456" s="20">
        <f t="shared" si="213"/>
        <v>17.517743111299261</v>
      </c>
      <c r="K3456" s="3">
        <f>COUNTIF(Expirydates!$B$2:$B$233,Analysis!A3456)</f>
        <v>0</v>
      </c>
      <c r="L3456" s="3">
        <f t="shared" si="216"/>
        <v>17.517743111299261</v>
      </c>
      <c r="M3456" s="3">
        <f>COUNTIF(Expirydates!$C$2:$C$233,Analysis!A3456)</f>
        <v>1</v>
      </c>
    </row>
    <row r="3457" spans="1:13">
      <c r="A3457" s="8">
        <v>37034</v>
      </c>
      <c r="B3457" s="3">
        <v>1168.25</v>
      </c>
      <c r="C3457" s="3">
        <v>1181.8</v>
      </c>
      <c r="D3457" s="3">
        <v>1167</v>
      </c>
      <c r="E3457" s="3">
        <v>1179.0999999999999</v>
      </c>
      <c r="F3457" s="3">
        <v>40537706</v>
      </c>
      <c r="G3457" s="3">
        <f t="shared" si="214"/>
        <v>17.517743111299261</v>
      </c>
      <c r="H3457" s="3">
        <f t="shared" si="215"/>
        <v>17.434045602675216</v>
      </c>
      <c r="I3457" s="3">
        <f>COUNTIF(Expirydates!$A$2:$A$233,Analysis!A3457)</f>
        <v>0</v>
      </c>
      <c r="J3457" s="20">
        <f t="shared" si="213"/>
        <v>17.434045602675216</v>
      </c>
      <c r="K3457" s="3">
        <f>COUNTIF(Expirydates!$B$2:$B$233,Analysis!A3457)</f>
        <v>0</v>
      </c>
      <c r="L3457" s="3">
        <f t="shared" si="216"/>
        <v>17.434045602675216</v>
      </c>
      <c r="M3457" s="3">
        <f>COUNTIF(Expirydates!$C$2:$C$233,Analysis!A3457)</f>
        <v>0</v>
      </c>
    </row>
    <row r="3458" spans="1:13">
      <c r="A3458" s="8">
        <v>37033</v>
      </c>
      <c r="B3458" s="3">
        <v>1169.5</v>
      </c>
      <c r="C3458" s="3">
        <v>1176.2</v>
      </c>
      <c r="D3458" s="3">
        <v>1165.6500000000001</v>
      </c>
      <c r="E3458" s="3">
        <v>1168.0999999999999</v>
      </c>
      <c r="F3458" s="3">
        <v>37282910</v>
      </c>
      <c r="G3458" s="3">
        <f t="shared" si="214"/>
        <v>17.434045602675216</v>
      </c>
      <c r="H3458" s="3">
        <f t="shared" si="215"/>
        <v>17.579662452404197</v>
      </c>
      <c r="I3458" s="3">
        <f>COUNTIF(Expirydates!$A$2:$A$233,Analysis!A3458)</f>
        <v>0</v>
      </c>
      <c r="J3458" s="20">
        <f t="shared" ref="J3458:J3521" si="217">H3458</f>
        <v>17.579662452404197</v>
      </c>
      <c r="K3458" s="3">
        <f>COUNTIF(Expirydates!$B$2:$B$233,Analysis!A3458)</f>
        <v>0</v>
      </c>
      <c r="L3458" s="3">
        <f t="shared" si="216"/>
        <v>17.579662452404197</v>
      </c>
      <c r="M3458" s="3">
        <f>COUNTIF(Expirydates!$C$2:$C$233,Analysis!A3458)</f>
        <v>0</v>
      </c>
    </row>
    <row r="3459" spans="1:13">
      <c r="A3459" s="8">
        <v>37032</v>
      </c>
      <c r="B3459" s="3">
        <v>1172.95</v>
      </c>
      <c r="C3459" s="3">
        <v>1182.6500000000001</v>
      </c>
      <c r="D3459" s="3">
        <v>1166.7</v>
      </c>
      <c r="E3459" s="3">
        <v>1169.45</v>
      </c>
      <c r="F3459" s="3">
        <v>43127114</v>
      </c>
      <c r="G3459" s="3">
        <f t="shared" ref="G3458:H3522" si="218">LN(F3459)</f>
        <v>17.579662452404197</v>
      </c>
      <c r="H3459" s="3">
        <f t="shared" ref="H3459:H3522" si="219">LN(F3460)</f>
        <v>17.793931323822957</v>
      </c>
      <c r="I3459" s="3">
        <f>COUNTIF(Expirydates!$A$2:$A$233,Analysis!A3459)</f>
        <v>0</v>
      </c>
      <c r="J3459" s="20">
        <f t="shared" si="217"/>
        <v>17.793931323822957</v>
      </c>
      <c r="K3459" s="3">
        <f>COUNTIF(Expirydates!$B$2:$B$233,Analysis!A3459)</f>
        <v>0</v>
      </c>
      <c r="L3459" s="3">
        <f t="shared" si="216"/>
        <v>17.793931323822957</v>
      </c>
      <c r="M3459" s="3">
        <f>COUNTIF(Expirydates!$C$2:$C$233,Analysis!A3459)</f>
        <v>0</v>
      </c>
    </row>
    <row r="3460" spans="1:13">
      <c r="A3460" s="8">
        <v>37029</v>
      </c>
      <c r="B3460" s="3">
        <v>1175</v>
      </c>
      <c r="C3460" s="3">
        <v>1187.6500000000001</v>
      </c>
      <c r="D3460" s="3">
        <v>1169.2</v>
      </c>
      <c r="E3460" s="3">
        <v>1172.8</v>
      </c>
      <c r="F3460" s="3">
        <v>53432585</v>
      </c>
      <c r="G3460" s="3">
        <f t="shared" si="218"/>
        <v>17.793931323822957</v>
      </c>
      <c r="H3460" s="3">
        <f t="shared" si="219"/>
        <v>17.951773169818711</v>
      </c>
      <c r="I3460" s="3">
        <f>COUNTIF(Expirydates!$A$2:$A$233,Analysis!A3460)</f>
        <v>0</v>
      </c>
      <c r="J3460" s="20">
        <f t="shared" si="217"/>
        <v>17.951773169818711</v>
      </c>
      <c r="K3460" s="3">
        <f>COUNTIF(Expirydates!$B$2:$B$233,Analysis!A3460)</f>
        <v>0</v>
      </c>
      <c r="L3460" s="3">
        <f t="shared" si="216"/>
        <v>17.951773169818711</v>
      </c>
      <c r="M3460" s="3">
        <f>COUNTIF(Expirydates!$C$2:$C$233,Analysis!A3460)</f>
        <v>0</v>
      </c>
    </row>
    <row r="3461" spans="1:13">
      <c r="A3461" s="8">
        <v>37028</v>
      </c>
      <c r="B3461" s="3">
        <v>1151.2</v>
      </c>
      <c r="C3461" s="3">
        <v>1179</v>
      </c>
      <c r="D3461" s="3">
        <v>1150.5999999999999</v>
      </c>
      <c r="E3461" s="3">
        <v>1174.95</v>
      </c>
      <c r="F3461" s="3">
        <v>62568541</v>
      </c>
      <c r="G3461" s="3">
        <f t="shared" si="218"/>
        <v>17.951773169818711</v>
      </c>
      <c r="H3461" s="3">
        <f t="shared" si="219"/>
        <v>17.696797265975452</v>
      </c>
      <c r="I3461" s="3">
        <f>COUNTIF(Expirydates!$A$2:$A$233,Analysis!A3461)</f>
        <v>0</v>
      </c>
      <c r="J3461" s="20">
        <f t="shared" si="217"/>
        <v>17.696797265975452</v>
      </c>
      <c r="K3461" s="3">
        <f>COUNTIF(Expirydates!$B$2:$B$233,Analysis!A3461)</f>
        <v>0</v>
      </c>
      <c r="L3461" s="3">
        <f t="shared" si="216"/>
        <v>17.696797265975452</v>
      </c>
      <c r="M3461" s="3">
        <f>COUNTIF(Expirydates!$C$2:$C$233,Analysis!A3461)</f>
        <v>0</v>
      </c>
    </row>
    <row r="3462" spans="1:13">
      <c r="A3462" s="8">
        <v>37027</v>
      </c>
      <c r="B3462" s="3">
        <v>1147.0999999999999</v>
      </c>
      <c r="C3462" s="3">
        <v>1163.1500000000001</v>
      </c>
      <c r="D3462" s="3">
        <v>1146.05</v>
      </c>
      <c r="E3462" s="3">
        <v>1151.1500000000001</v>
      </c>
      <c r="F3462" s="3">
        <v>48486563</v>
      </c>
      <c r="G3462" s="3">
        <f t="shared" si="218"/>
        <v>17.696797265975452</v>
      </c>
      <c r="H3462" s="3">
        <f t="shared" si="219"/>
        <v>17.625178460287817</v>
      </c>
      <c r="I3462" s="3">
        <f>COUNTIF(Expirydates!$A$2:$A$233,Analysis!A3462)</f>
        <v>0</v>
      </c>
      <c r="J3462" s="20">
        <f t="shared" si="217"/>
        <v>17.625178460287817</v>
      </c>
      <c r="K3462" s="3">
        <f>COUNTIF(Expirydates!$B$2:$B$233,Analysis!A3462)</f>
        <v>0</v>
      </c>
      <c r="L3462" s="3">
        <f t="shared" si="216"/>
        <v>17.625178460287817</v>
      </c>
      <c r="M3462" s="3">
        <f>COUNTIF(Expirydates!$C$2:$C$233,Analysis!A3462)</f>
        <v>0</v>
      </c>
    </row>
    <row r="3463" spans="1:13">
      <c r="A3463" s="8">
        <v>37026</v>
      </c>
      <c r="B3463" s="3">
        <v>1140.75</v>
      </c>
      <c r="C3463" s="3">
        <v>1147.75</v>
      </c>
      <c r="D3463" s="3">
        <v>1096.25</v>
      </c>
      <c r="E3463" s="3">
        <v>1145.3</v>
      </c>
      <c r="F3463" s="3">
        <v>45135447</v>
      </c>
      <c r="G3463" s="3">
        <f t="shared" si="218"/>
        <v>17.625178460287817</v>
      </c>
      <c r="H3463" s="3">
        <f t="shared" si="219"/>
        <v>17.302137374338258</v>
      </c>
      <c r="I3463" s="3">
        <f>COUNTIF(Expirydates!$A$2:$A$233,Analysis!A3463)</f>
        <v>0</v>
      </c>
      <c r="J3463" s="20">
        <f t="shared" si="217"/>
        <v>17.302137374338258</v>
      </c>
      <c r="K3463" s="3">
        <f>COUNTIF(Expirydates!$B$2:$B$233,Analysis!A3463)</f>
        <v>0</v>
      </c>
      <c r="L3463" s="3">
        <f t="shared" si="216"/>
        <v>17.302137374338258</v>
      </c>
      <c r="M3463" s="3">
        <f>COUNTIF(Expirydates!$C$2:$C$233,Analysis!A3463)</f>
        <v>0</v>
      </c>
    </row>
    <row r="3464" spans="1:13">
      <c r="A3464" s="8">
        <v>37025</v>
      </c>
      <c r="B3464" s="3">
        <v>1140.45</v>
      </c>
      <c r="C3464" s="3">
        <v>1146.25</v>
      </c>
      <c r="D3464" s="3">
        <v>1134.05</v>
      </c>
      <c r="E3464" s="3">
        <v>1140.8</v>
      </c>
      <c r="F3464" s="3">
        <v>32675541</v>
      </c>
      <c r="G3464" s="3">
        <f t="shared" si="218"/>
        <v>17.302137374338258</v>
      </c>
      <c r="H3464" s="3">
        <f t="shared" si="219"/>
        <v>17.55398292538689</v>
      </c>
      <c r="I3464" s="3">
        <f>COUNTIF(Expirydates!$A$2:$A$233,Analysis!A3464)</f>
        <v>0</v>
      </c>
      <c r="J3464" s="20">
        <f t="shared" si="217"/>
        <v>17.55398292538689</v>
      </c>
      <c r="K3464" s="3">
        <f>COUNTIF(Expirydates!$B$2:$B$233,Analysis!A3464)</f>
        <v>0</v>
      </c>
      <c r="L3464" s="3">
        <f t="shared" si="216"/>
        <v>17.55398292538689</v>
      </c>
      <c r="M3464" s="3">
        <f>COUNTIF(Expirydates!$C$2:$C$233,Analysis!A3464)</f>
        <v>0</v>
      </c>
    </row>
    <row r="3465" spans="1:13">
      <c r="A3465" s="8">
        <v>37022</v>
      </c>
      <c r="B3465" s="3">
        <v>1144.0999999999999</v>
      </c>
      <c r="C3465" s="3">
        <v>1146.8499999999999</v>
      </c>
      <c r="D3465" s="3">
        <v>1136.9000000000001</v>
      </c>
      <c r="E3465" s="3">
        <v>1140.5</v>
      </c>
      <c r="F3465" s="3">
        <v>42033729</v>
      </c>
      <c r="G3465" s="3">
        <f t="shared" si="218"/>
        <v>17.55398292538689</v>
      </c>
      <c r="H3465" s="3">
        <f t="shared" si="219"/>
        <v>17.444770598932713</v>
      </c>
      <c r="I3465" s="3">
        <f>COUNTIF(Expirydates!$A$2:$A$233,Analysis!A3465)</f>
        <v>0</v>
      </c>
      <c r="J3465" s="20">
        <f t="shared" si="217"/>
        <v>17.444770598932713</v>
      </c>
      <c r="K3465" s="3">
        <f>COUNTIF(Expirydates!$B$2:$B$233,Analysis!A3465)</f>
        <v>0</v>
      </c>
      <c r="L3465" s="3">
        <f t="shared" si="216"/>
        <v>17.444770598932713</v>
      </c>
      <c r="M3465" s="3">
        <f>COUNTIF(Expirydates!$C$2:$C$233,Analysis!A3465)</f>
        <v>0</v>
      </c>
    </row>
    <row r="3466" spans="1:13">
      <c r="A3466" s="8">
        <v>37021</v>
      </c>
      <c r="B3466" s="3">
        <v>1149.0999999999999</v>
      </c>
      <c r="C3466" s="3">
        <v>1151.5999999999999</v>
      </c>
      <c r="D3466" s="3">
        <v>1139.25</v>
      </c>
      <c r="E3466" s="3">
        <v>1144.95</v>
      </c>
      <c r="F3466" s="3">
        <v>37684921</v>
      </c>
      <c r="G3466" s="3">
        <f t="shared" si="218"/>
        <v>17.444770598932713</v>
      </c>
      <c r="H3466" s="3">
        <f t="shared" si="219"/>
        <v>17.833849682315972</v>
      </c>
      <c r="I3466" s="3">
        <f>COUNTIF(Expirydates!$A$2:$A$233,Analysis!A3466)</f>
        <v>0</v>
      </c>
      <c r="J3466" s="20">
        <f t="shared" si="217"/>
        <v>17.833849682315972</v>
      </c>
      <c r="K3466" s="3">
        <f>COUNTIF(Expirydates!$B$2:$B$233,Analysis!A3466)</f>
        <v>0</v>
      </c>
      <c r="L3466" s="3">
        <f t="shared" si="216"/>
        <v>17.833849682315972</v>
      </c>
      <c r="M3466" s="3">
        <f>COUNTIF(Expirydates!$C$2:$C$233,Analysis!A3466)</f>
        <v>0</v>
      </c>
    </row>
    <row r="3467" spans="1:13">
      <c r="A3467" s="8">
        <v>37020</v>
      </c>
      <c r="B3467" s="3">
        <v>1149.9000000000001</v>
      </c>
      <c r="C3467" s="3">
        <v>1164.3</v>
      </c>
      <c r="D3467" s="3">
        <v>1145.25</v>
      </c>
      <c r="E3467" s="3">
        <v>1149.25</v>
      </c>
      <c r="F3467" s="3">
        <v>55608670</v>
      </c>
      <c r="G3467" s="3">
        <f t="shared" si="218"/>
        <v>17.833849682315972</v>
      </c>
      <c r="H3467" s="3">
        <f t="shared" si="219"/>
        <v>17.583704508516448</v>
      </c>
      <c r="I3467" s="3">
        <f>COUNTIF(Expirydates!$A$2:$A$233,Analysis!A3467)</f>
        <v>0</v>
      </c>
      <c r="J3467" s="20">
        <f t="shared" si="217"/>
        <v>17.583704508516448</v>
      </c>
      <c r="K3467" s="3">
        <f>COUNTIF(Expirydates!$B$2:$B$233,Analysis!A3467)</f>
        <v>0</v>
      </c>
      <c r="L3467" s="3">
        <f t="shared" si="216"/>
        <v>17.583704508516448</v>
      </c>
      <c r="M3467" s="3">
        <f>COUNTIF(Expirydates!$C$2:$C$233,Analysis!A3467)</f>
        <v>0</v>
      </c>
    </row>
    <row r="3468" spans="1:13">
      <c r="A3468" s="8">
        <v>37019</v>
      </c>
      <c r="B3468" s="3">
        <v>1139.25</v>
      </c>
      <c r="C3468" s="3">
        <v>1151.95</v>
      </c>
      <c r="D3468" s="3">
        <v>1138.2</v>
      </c>
      <c r="E3468" s="3">
        <v>1148.95</v>
      </c>
      <c r="F3468" s="3">
        <v>43301789</v>
      </c>
      <c r="G3468" s="3">
        <f t="shared" si="218"/>
        <v>17.583704508516448</v>
      </c>
      <c r="H3468" s="3">
        <f t="shared" si="219"/>
        <v>17.37830270054528</v>
      </c>
      <c r="I3468" s="3">
        <f>COUNTIF(Expirydates!$A$2:$A$233,Analysis!A3468)</f>
        <v>0</v>
      </c>
      <c r="J3468" s="20">
        <f t="shared" si="217"/>
        <v>17.37830270054528</v>
      </c>
      <c r="K3468" s="3">
        <f>COUNTIF(Expirydates!$B$2:$B$233,Analysis!A3468)</f>
        <v>0</v>
      </c>
      <c r="L3468" s="3">
        <f t="shared" si="216"/>
        <v>17.37830270054528</v>
      </c>
      <c r="M3468" s="3">
        <f>COUNTIF(Expirydates!$C$2:$C$233,Analysis!A3468)</f>
        <v>0</v>
      </c>
    </row>
    <row r="3469" spans="1:13">
      <c r="A3469" s="8">
        <v>37018</v>
      </c>
      <c r="B3469" s="3">
        <v>1130.05</v>
      </c>
      <c r="C3469" s="3">
        <v>1145.4000000000001</v>
      </c>
      <c r="D3469" s="3">
        <v>1130.05</v>
      </c>
      <c r="E3469" s="3">
        <v>1139.2</v>
      </c>
      <c r="F3469" s="3">
        <v>35261515</v>
      </c>
      <c r="G3469" s="3">
        <f t="shared" si="218"/>
        <v>17.37830270054528</v>
      </c>
      <c r="H3469" s="3">
        <f t="shared" si="219"/>
        <v>17.553341472762469</v>
      </c>
      <c r="I3469" s="3">
        <f>COUNTIF(Expirydates!$A$2:$A$233,Analysis!A3469)</f>
        <v>0</v>
      </c>
      <c r="J3469" s="20">
        <f t="shared" si="217"/>
        <v>17.553341472762469</v>
      </c>
      <c r="K3469" s="3">
        <f>COUNTIF(Expirydates!$B$2:$B$233,Analysis!A3469)</f>
        <v>0</v>
      </c>
      <c r="L3469" s="3">
        <f t="shared" si="216"/>
        <v>17.553341472762469</v>
      </c>
      <c r="M3469" s="3">
        <f>COUNTIF(Expirydates!$C$2:$C$233,Analysis!A3469)</f>
        <v>0</v>
      </c>
    </row>
    <row r="3470" spans="1:13">
      <c r="A3470" s="8">
        <v>37015</v>
      </c>
      <c r="B3470" s="3">
        <v>1121.45</v>
      </c>
      <c r="C3470" s="3">
        <v>1131.95</v>
      </c>
      <c r="D3470" s="3">
        <v>1113.6500000000001</v>
      </c>
      <c r="E3470" s="3">
        <v>1130.05</v>
      </c>
      <c r="F3470" s="3">
        <v>42006775</v>
      </c>
      <c r="G3470" s="3">
        <f t="shared" si="218"/>
        <v>17.553341472762469</v>
      </c>
      <c r="H3470" s="3">
        <f t="shared" si="219"/>
        <v>17.390561746001513</v>
      </c>
      <c r="I3470" s="3">
        <f>COUNTIF(Expirydates!$A$2:$A$233,Analysis!A3470)</f>
        <v>0</v>
      </c>
      <c r="J3470" s="20">
        <f t="shared" si="217"/>
        <v>17.390561746001513</v>
      </c>
      <c r="K3470" s="3">
        <f>COUNTIF(Expirydates!$B$2:$B$233,Analysis!A3470)</f>
        <v>0</v>
      </c>
      <c r="L3470" s="3">
        <f t="shared" si="216"/>
        <v>17.390561746001513</v>
      </c>
      <c r="M3470" s="3">
        <f>COUNTIF(Expirydates!$C$2:$C$233,Analysis!A3470)</f>
        <v>0</v>
      </c>
    </row>
    <row r="3471" spans="1:13">
      <c r="A3471" s="8">
        <v>37014</v>
      </c>
      <c r="B3471" s="3">
        <v>1137.1500000000001</v>
      </c>
      <c r="C3471" s="3">
        <v>1139.8499999999999</v>
      </c>
      <c r="D3471" s="3">
        <v>1117.7</v>
      </c>
      <c r="E3471" s="3">
        <v>1122.05</v>
      </c>
      <c r="F3471" s="3">
        <v>35696448</v>
      </c>
      <c r="G3471" s="3">
        <f t="shared" si="218"/>
        <v>17.390561746001513</v>
      </c>
      <c r="H3471" s="3">
        <f t="shared" si="219"/>
        <v>17.582672980009903</v>
      </c>
      <c r="I3471" s="3">
        <f>COUNTIF(Expirydates!$A$2:$A$233,Analysis!A3471)</f>
        <v>0</v>
      </c>
      <c r="J3471" s="20">
        <f t="shared" si="217"/>
        <v>17.582672980009903</v>
      </c>
      <c r="K3471" s="3">
        <f>COUNTIF(Expirydates!$B$2:$B$233,Analysis!A3471)</f>
        <v>0</v>
      </c>
      <c r="L3471" s="3">
        <f t="shared" si="216"/>
        <v>17.582672980009903</v>
      </c>
      <c r="M3471" s="3">
        <f>COUNTIF(Expirydates!$C$2:$C$233,Analysis!A3471)</f>
        <v>0</v>
      </c>
    </row>
    <row r="3472" spans="1:13">
      <c r="A3472" s="8">
        <v>37013</v>
      </c>
      <c r="B3472" s="3">
        <v>1125.45</v>
      </c>
      <c r="C3472" s="3">
        <v>1150.6500000000001</v>
      </c>
      <c r="D3472" s="3">
        <v>1125.25</v>
      </c>
      <c r="E3472" s="3">
        <v>1137.2</v>
      </c>
      <c r="F3472" s="3">
        <v>43257145</v>
      </c>
      <c r="G3472" s="3">
        <f t="shared" si="218"/>
        <v>17.582672980009903</v>
      </c>
      <c r="H3472" s="3">
        <f t="shared" si="219"/>
        <v>17.570898981232361</v>
      </c>
      <c r="I3472" s="3">
        <f>COUNTIF(Expirydates!$A$2:$A$233,Analysis!A3472)</f>
        <v>0</v>
      </c>
      <c r="J3472" s="20">
        <f t="shared" si="217"/>
        <v>17.570898981232361</v>
      </c>
      <c r="K3472" s="3">
        <f>COUNTIF(Expirydates!$B$2:$B$233,Analysis!A3472)</f>
        <v>0</v>
      </c>
      <c r="L3472" s="3">
        <f t="shared" si="216"/>
        <v>17.570898981232361</v>
      </c>
      <c r="M3472" s="3">
        <f>COUNTIF(Expirydates!$C$2:$C$233,Analysis!A3472)</f>
        <v>0</v>
      </c>
    </row>
    <row r="3473" spans="1:13">
      <c r="A3473" s="8">
        <v>37011</v>
      </c>
      <c r="B3473" s="3">
        <v>1101.45</v>
      </c>
      <c r="C3473" s="3">
        <v>1127.9000000000001</v>
      </c>
      <c r="D3473" s="3">
        <v>1101.45</v>
      </c>
      <c r="E3473" s="3">
        <v>1125.25</v>
      </c>
      <c r="F3473" s="3">
        <v>42750822</v>
      </c>
      <c r="G3473" s="3">
        <f t="shared" si="218"/>
        <v>17.570898981232361</v>
      </c>
      <c r="H3473" s="3">
        <f t="shared" si="219"/>
        <v>17.849731072020376</v>
      </c>
      <c r="I3473" s="3">
        <f>COUNTIF(Expirydates!$A$2:$A$233,Analysis!A3473)</f>
        <v>0</v>
      </c>
      <c r="J3473" s="20">
        <f t="shared" si="217"/>
        <v>17.849731072020376</v>
      </c>
      <c r="K3473" s="3">
        <f>COUNTIF(Expirydates!$B$2:$B$233,Analysis!A3473)</f>
        <v>0</v>
      </c>
      <c r="L3473" s="3">
        <f t="shared" si="216"/>
        <v>17.849731072020376</v>
      </c>
      <c r="M3473" s="3">
        <f>COUNTIF(Expirydates!$C$2:$C$233,Analysis!A3473)</f>
        <v>0</v>
      </c>
    </row>
    <row r="3474" spans="1:13">
      <c r="A3474" s="8">
        <v>37008</v>
      </c>
      <c r="B3474" s="3">
        <v>1143.6500000000001</v>
      </c>
      <c r="C3474" s="3">
        <v>1143.6500000000001</v>
      </c>
      <c r="D3474" s="3">
        <v>1078.0999999999999</v>
      </c>
      <c r="E3474" s="3">
        <v>1101.3</v>
      </c>
      <c r="F3474" s="3">
        <v>56498863</v>
      </c>
      <c r="G3474" s="3">
        <f t="shared" si="218"/>
        <v>17.849731072020376</v>
      </c>
      <c r="H3474" s="3">
        <f t="shared" si="219"/>
        <v>17.839661349336918</v>
      </c>
      <c r="I3474" s="3">
        <f>COUNTIF(Expirydates!$A$2:$A$233,Analysis!A3474)</f>
        <v>0</v>
      </c>
      <c r="J3474" s="20">
        <f t="shared" si="217"/>
        <v>17.839661349336918</v>
      </c>
      <c r="K3474" s="3">
        <f>COUNTIF(Expirydates!$B$2:$B$233,Analysis!A3474)</f>
        <v>1</v>
      </c>
      <c r="L3474" s="3">
        <f t="shared" si="216"/>
        <v>17.839661349336918</v>
      </c>
      <c r="M3474" s="3">
        <f>COUNTIF(Expirydates!$C$2:$C$233,Analysis!A3474)</f>
        <v>0</v>
      </c>
    </row>
    <row r="3475" spans="1:13">
      <c r="A3475" s="8">
        <v>37007</v>
      </c>
      <c r="B3475" s="3">
        <v>1155.4000000000001</v>
      </c>
      <c r="C3475" s="3">
        <v>1170.2</v>
      </c>
      <c r="D3475" s="3">
        <v>1138.8499999999999</v>
      </c>
      <c r="E3475" s="3">
        <v>1143.75</v>
      </c>
      <c r="F3475" s="3">
        <v>55932790</v>
      </c>
      <c r="G3475" s="3">
        <f t="shared" si="218"/>
        <v>17.839661349336918</v>
      </c>
      <c r="H3475" s="3">
        <f t="shared" si="219"/>
        <v>17.784425391701603</v>
      </c>
      <c r="I3475" s="3">
        <f>COUNTIF(Expirydates!$A$2:$A$233,Analysis!A3475)</f>
        <v>1</v>
      </c>
      <c r="J3475" s="20">
        <f t="shared" si="217"/>
        <v>17.784425391701603</v>
      </c>
      <c r="K3475" s="3">
        <f>COUNTIF(Expirydates!$B$2:$B$233,Analysis!A3475)</f>
        <v>0</v>
      </c>
      <c r="L3475" s="3">
        <f t="shared" si="216"/>
        <v>17.784425391701603</v>
      </c>
      <c r="M3475" s="3">
        <f>COUNTIF(Expirydates!$C$2:$C$233,Analysis!A3475)</f>
        <v>0</v>
      </c>
    </row>
    <row r="3476" spans="1:13">
      <c r="A3476" s="8">
        <v>37006</v>
      </c>
      <c r="B3476" s="3">
        <v>1146.5</v>
      </c>
      <c r="C3476" s="3">
        <v>1162.8499999999999</v>
      </c>
      <c r="D3476" s="3">
        <v>1142.3</v>
      </c>
      <c r="E3476" s="3">
        <v>1155.3499999999999</v>
      </c>
      <c r="F3476" s="3">
        <v>52927065</v>
      </c>
      <c r="G3476" s="3">
        <f t="shared" si="218"/>
        <v>17.784425391701603</v>
      </c>
      <c r="H3476" s="3">
        <f t="shared" si="219"/>
        <v>17.553344567496566</v>
      </c>
      <c r="I3476" s="3">
        <f>COUNTIF(Expirydates!$A$2:$A$233,Analysis!A3476)</f>
        <v>0</v>
      </c>
      <c r="J3476" s="20">
        <f t="shared" si="217"/>
        <v>17.553344567496566</v>
      </c>
      <c r="K3476" s="3">
        <f>COUNTIF(Expirydates!$B$2:$B$233,Analysis!A3476)</f>
        <v>0</v>
      </c>
      <c r="L3476" s="3">
        <f t="shared" si="216"/>
        <v>17.553344567496566</v>
      </c>
      <c r="M3476" s="3">
        <f>COUNTIF(Expirydates!$C$2:$C$233,Analysis!A3476)</f>
        <v>0</v>
      </c>
    </row>
    <row r="3477" spans="1:13">
      <c r="A3477" s="8">
        <v>37005</v>
      </c>
      <c r="B3477" s="3">
        <v>1149.5999999999999</v>
      </c>
      <c r="C3477" s="3">
        <v>1149.5999999999999</v>
      </c>
      <c r="D3477" s="3">
        <v>1128.4000000000001</v>
      </c>
      <c r="E3477" s="3">
        <v>1146.3</v>
      </c>
      <c r="F3477" s="3">
        <v>42006905</v>
      </c>
      <c r="G3477" s="3">
        <f t="shared" si="218"/>
        <v>17.553344567496566</v>
      </c>
      <c r="H3477" s="3">
        <f t="shared" si="219"/>
        <v>17.698056141839377</v>
      </c>
      <c r="I3477" s="3">
        <f>COUNTIF(Expirydates!$A$2:$A$233,Analysis!A3477)</f>
        <v>0</v>
      </c>
      <c r="J3477" s="20">
        <f t="shared" si="217"/>
        <v>17.698056141839377</v>
      </c>
      <c r="K3477" s="3">
        <f>COUNTIF(Expirydates!$B$2:$B$233,Analysis!A3477)</f>
        <v>0</v>
      </c>
      <c r="L3477" s="3">
        <f t="shared" si="216"/>
        <v>17.698056141839377</v>
      </c>
      <c r="M3477" s="3">
        <f>COUNTIF(Expirydates!$C$2:$C$233,Analysis!A3477)</f>
        <v>0</v>
      </c>
    </row>
    <row r="3478" spans="1:13">
      <c r="A3478" s="8">
        <v>37004</v>
      </c>
      <c r="B3478" s="3">
        <v>1144.05</v>
      </c>
      <c r="C3478" s="3">
        <v>1162.05</v>
      </c>
      <c r="D3478" s="3">
        <v>1137.3</v>
      </c>
      <c r="E3478" s="3">
        <v>1149.75</v>
      </c>
      <c r="F3478" s="3">
        <v>48547640</v>
      </c>
      <c r="G3478" s="3">
        <f t="shared" si="218"/>
        <v>17.698056141839377</v>
      </c>
      <c r="H3478" s="3">
        <f t="shared" si="219"/>
        <v>17.714547954138862</v>
      </c>
      <c r="I3478" s="3">
        <f>COUNTIF(Expirydates!$A$2:$A$233,Analysis!A3478)</f>
        <v>0</v>
      </c>
      <c r="J3478" s="20">
        <f t="shared" si="217"/>
        <v>17.714547954138862</v>
      </c>
      <c r="K3478" s="3">
        <f>COUNTIF(Expirydates!$B$2:$B$233,Analysis!A3478)</f>
        <v>0</v>
      </c>
      <c r="L3478" s="3">
        <f t="shared" si="216"/>
        <v>17.714547954138862</v>
      </c>
      <c r="M3478" s="3">
        <f>COUNTIF(Expirydates!$C$2:$C$233,Analysis!A3478)</f>
        <v>0</v>
      </c>
    </row>
    <row r="3479" spans="1:13">
      <c r="A3479" s="8">
        <v>37001</v>
      </c>
      <c r="B3479" s="3">
        <v>1145.75</v>
      </c>
      <c r="C3479" s="3">
        <v>1156.45</v>
      </c>
      <c r="D3479" s="3">
        <v>1120.5999999999999</v>
      </c>
      <c r="E3479" s="3">
        <v>1144</v>
      </c>
      <c r="F3479" s="3">
        <v>49354917</v>
      </c>
      <c r="G3479" s="3">
        <f t="shared" si="218"/>
        <v>17.714547954138862</v>
      </c>
      <c r="H3479" s="3">
        <f t="shared" si="219"/>
        <v>18.073729839352502</v>
      </c>
      <c r="I3479" s="3">
        <f>COUNTIF(Expirydates!$A$2:$A$233,Analysis!A3479)</f>
        <v>0</v>
      </c>
      <c r="J3479" s="20">
        <f t="shared" si="217"/>
        <v>18.073729839352502</v>
      </c>
      <c r="K3479" s="3">
        <f>COUNTIF(Expirydates!$B$2:$B$233,Analysis!A3479)</f>
        <v>0</v>
      </c>
      <c r="L3479" s="3">
        <f t="shared" si="216"/>
        <v>18.073729839352502</v>
      </c>
      <c r="M3479" s="3">
        <f>COUNTIF(Expirydates!$C$2:$C$233,Analysis!A3479)</f>
        <v>0</v>
      </c>
    </row>
    <row r="3480" spans="1:13">
      <c r="A3480" s="8">
        <v>37000</v>
      </c>
      <c r="B3480" s="3">
        <v>1103.5999999999999</v>
      </c>
      <c r="C3480" s="3">
        <v>1159.3</v>
      </c>
      <c r="D3480" s="3">
        <v>1103.5999999999999</v>
      </c>
      <c r="E3480" s="3">
        <v>1144.45</v>
      </c>
      <c r="F3480" s="3">
        <v>70684003</v>
      </c>
      <c r="G3480" s="3">
        <f t="shared" si="218"/>
        <v>18.073729839352502</v>
      </c>
      <c r="H3480" s="3">
        <f t="shared" si="219"/>
        <v>17.840442356985807</v>
      </c>
      <c r="I3480" s="3">
        <f>COUNTIF(Expirydates!$A$2:$A$233,Analysis!A3480)</f>
        <v>0</v>
      </c>
      <c r="J3480" s="20">
        <f t="shared" si="217"/>
        <v>17.840442356985807</v>
      </c>
      <c r="K3480" s="3">
        <f>COUNTIF(Expirydates!$B$2:$B$233,Analysis!A3480)</f>
        <v>0</v>
      </c>
      <c r="L3480" s="3">
        <f t="shared" si="216"/>
        <v>17.840442356985807</v>
      </c>
      <c r="M3480" s="3">
        <f>COUNTIF(Expirydates!$C$2:$C$233,Analysis!A3480)</f>
        <v>1</v>
      </c>
    </row>
    <row r="3481" spans="1:13">
      <c r="A3481" s="8">
        <v>36999</v>
      </c>
      <c r="B3481" s="3">
        <v>1066.5</v>
      </c>
      <c r="C3481" s="3">
        <v>1106.3</v>
      </c>
      <c r="D3481" s="3">
        <v>1063.05</v>
      </c>
      <c r="E3481" s="3">
        <v>1103.4000000000001</v>
      </c>
      <c r="F3481" s="3">
        <v>55976491</v>
      </c>
      <c r="G3481" s="3">
        <f t="shared" si="218"/>
        <v>17.840442356985807</v>
      </c>
      <c r="H3481" s="3">
        <f t="shared" si="219"/>
        <v>17.74336543531059</v>
      </c>
      <c r="I3481" s="3">
        <f>COUNTIF(Expirydates!$A$2:$A$233,Analysis!A3481)</f>
        <v>0</v>
      </c>
      <c r="J3481" s="20">
        <f t="shared" si="217"/>
        <v>17.74336543531059</v>
      </c>
      <c r="K3481" s="3">
        <f>COUNTIF(Expirydates!$B$2:$B$233,Analysis!A3481)</f>
        <v>0</v>
      </c>
      <c r="L3481" s="3">
        <f t="shared" si="216"/>
        <v>17.74336543531059</v>
      </c>
      <c r="M3481" s="3">
        <f>COUNTIF(Expirydates!$C$2:$C$233,Analysis!A3481)</f>
        <v>0</v>
      </c>
    </row>
    <row r="3482" spans="1:13">
      <c r="A3482" s="8">
        <v>36998</v>
      </c>
      <c r="B3482" s="3">
        <v>1044.8499999999999</v>
      </c>
      <c r="C3482" s="3">
        <v>1072.9000000000001</v>
      </c>
      <c r="D3482" s="3">
        <v>1037.7</v>
      </c>
      <c r="E3482" s="3">
        <v>1067</v>
      </c>
      <c r="F3482" s="3">
        <v>50797893</v>
      </c>
      <c r="G3482" s="3">
        <f t="shared" si="218"/>
        <v>17.74336543531059</v>
      </c>
      <c r="H3482" s="3">
        <f t="shared" si="219"/>
        <v>17.61751338613173</v>
      </c>
      <c r="I3482" s="3">
        <f>COUNTIF(Expirydates!$A$2:$A$233,Analysis!A3482)</f>
        <v>0</v>
      </c>
      <c r="J3482" s="20">
        <f t="shared" si="217"/>
        <v>17.61751338613173</v>
      </c>
      <c r="K3482" s="3">
        <f>COUNTIF(Expirydates!$B$2:$B$233,Analysis!A3482)</f>
        <v>0</v>
      </c>
      <c r="L3482" s="3">
        <f t="shared" si="216"/>
        <v>17.61751338613173</v>
      </c>
      <c r="M3482" s="3">
        <f>COUNTIF(Expirydates!$C$2:$C$233,Analysis!A3482)</f>
        <v>0</v>
      </c>
    </row>
    <row r="3483" spans="1:13">
      <c r="A3483" s="8">
        <v>36997</v>
      </c>
      <c r="B3483" s="3">
        <v>1024</v>
      </c>
      <c r="C3483" s="3">
        <v>1049.4000000000001</v>
      </c>
      <c r="D3483" s="3">
        <v>1000.1</v>
      </c>
      <c r="E3483" s="3">
        <v>1044.5999999999999</v>
      </c>
      <c r="F3483" s="3">
        <v>44790803</v>
      </c>
      <c r="G3483" s="3">
        <f t="shared" si="218"/>
        <v>17.61751338613173</v>
      </c>
      <c r="H3483" s="3">
        <f t="shared" si="219"/>
        <v>17.667341699172908</v>
      </c>
      <c r="I3483" s="3">
        <f>COUNTIF(Expirydates!$A$2:$A$233,Analysis!A3483)</f>
        <v>0</v>
      </c>
      <c r="J3483" s="20">
        <f t="shared" si="217"/>
        <v>17.667341699172908</v>
      </c>
      <c r="K3483" s="3">
        <f>COUNTIF(Expirydates!$B$2:$B$233,Analysis!A3483)</f>
        <v>0</v>
      </c>
      <c r="L3483" s="3">
        <f t="shared" si="216"/>
        <v>17.667341699172908</v>
      </c>
      <c r="M3483" s="3">
        <f>COUNTIF(Expirydates!$C$2:$C$233,Analysis!A3483)</f>
        <v>0</v>
      </c>
    </row>
    <row r="3484" spans="1:13">
      <c r="A3484" s="8">
        <v>36993</v>
      </c>
      <c r="B3484" s="3">
        <v>1066.75</v>
      </c>
      <c r="C3484" s="3">
        <v>1066.75</v>
      </c>
      <c r="D3484" s="3">
        <v>1001.8</v>
      </c>
      <c r="E3484" s="3">
        <v>1024.9000000000001</v>
      </c>
      <c r="F3484" s="3">
        <v>47079193</v>
      </c>
      <c r="G3484" s="3">
        <f t="shared" si="218"/>
        <v>17.667341699172908</v>
      </c>
      <c r="H3484" s="3">
        <f t="shared" si="219"/>
        <v>17.483613032755226</v>
      </c>
      <c r="I3484" s="3">
        <f>COUNTIF(Expirydates!$A$2:$A$233,Analysis!A3484)</f>
        <v>0</v>
      </c>
      <c r="J3484" s="20">
        <f t="shared" si="217"/>
        <v>17.483613032755226</v>
      </c>
      <c r="K3484" s="3">
        <f>COUNTIF(Expirydates!$B$2:$B$233,Analysis!A3484)</f>
        <v>0</v>
      </c>
      <c r="L3484" s="3">
        <f t="shared" si="216"/>
        <v>17.483613032755226</v>
      </c>
      <c r="M3484" s="3">
        <f>COUNTIF(Expirydates!$C$2:$C$233,Analysis!A3484)</f>
        <v>0</v>
      </c>
    </row>
    <row r="3485" spans="1:13">
      <c r="A3485" s="8">
        <v>36992</v>
      </c>
      <c r="B3485" s="3">
        <v>1104.9000000000001</v>
      </c>
      <c r="C3485" s="3">
        <v>1116.8499999999999</v>
      </c>
      <c r="D3485" s="3">
        <v>1056.0999999999999</v>
      </c>
      <c r="E3485" s="3">
        <v>1066.8</v>
      </c>
      <c r="F3485" s="3">
        <v>39177495</v>
      </c>
      <c r="G3485" s="3">
        <f t="shared" si="218"/>
        <v>17.483613032755226</v>
      </c>
      <c r="H3485" s="3">
        <f t="shared" si="219"/>
        <v>17.376536043765302</v>
      </c>
      <c r="I3485" s="3">
        <f>COUNTIF(Expirydates!$A$2:$A$233,Analysis!A3485)</f>
        <v>0</v>
      </c>
      <c r="J3485" s="20">
        <f t="shared" si="217"/>
        <v>17.376536043765302</v>
      </c>
      <c r="K3485" s="3">
        <f>COUNTIF(Expirydates!$B$2:$B$233,Analysis!A3485)</f>
        <v>0</v>
      </c>
      <c r="L3485" s="3">
        <f t="shared" si="216"/>
        <v>17.376536043765302</v>
      </c>
      <c r="M3485" s="3">
        <f>COUNTIF(Expirydates!$C$2:$C$233,Analysis!A3485)</f>
        <v>0</v>
      </c>
    </row>
    <row r="3486" spans="1:13">
      <c r="A3486" s="8">
        <v>36991</v>
      </c>
      <c r="B3486" s="3">
        <v>1129.0999999999999</v>
      </c>
      <c r="C3486" s="3">
        <v>1129.75</v>
      </c>
      <c r="D3486" s="3">
        <v>1093.05</v>
      </c>
      <c r="E3486" s="3">
        <v>1103.05</v>
      </c>
      <c r="F3486" s="3">
        <v>35199275</v>
      </c>
      <c r="G3486" s="3">
        <f t="shared" si="218"/>
        <v>17.376536043765302</v>
      </c>
      <c r="H3486" s="3">
        <f t="shared" si="219"/>
        <v>17.161774131867411</v>
      </c>
      <c r="I3486" s="3">
        <f>COUNTIF(Expirydates!$A$2:$A$233,Analysis!A3486)</f>
        <v>0</v>
      </c>
      <c r="J3486" s="20">
        <f t="shared" si="217"/>
        <v>17.161774131867411</v>
      </c>
      <c r="K3486" s="3">
        <f>COUNTIF(Expirydates!$B$2:$B$233,Analysis!A3486)</f>
        <v>0</v>
      </c>
      <c r="L3486" s="3">
        <f t="shared" si="216"/>
        <v>17.161774131867411</v>
      </c>
      <c r="M3486" s="3">
        <f>COUNTIF(Expirydates!$C$2:$C$233,Analysis!A3486)</f>
        <v>0</v>
      </c>
    </row>
    <row r="3487" spans="1:13">
      <c r="A3487" s="8">
        <v>36990</v>
      </c>
      <c r="B3487" s="3">
        <v>1137.5999999999999</v>
      </c>
      <c r="C3487" s="3">
        <v>1138.55</v>
      </c>
      <c r="D3487" s="3">
        <v>1116.0999999999999</v>
      </c>
      <c r="E3487" s="3">
        <v>1128.3499999999999</v>
      </c>
      <c r="F3487" s="3">
        <v>28396434</v>
      </c>
      <c r="G3487" s="3">
        <f t="shared" si="218"/>
        <v>17.161774131867411</v>
      </c>
      <c r="H3487" s="3">
        <f t="shared" si="219"/>
        <v>17.403781631563273</v>
      </c>
      <c r="I3487" s="3">
        <f>COUNTIF(Expirydates!$A$2:$A$233,Analysis!A3487)</f>
        <v>0</v>
      </c>
      <c r="J3487" s="20">
        <f t="shared" si="217"/>
        <v>17.403781631563273</v>
      </c>
      <c r="K3487" s="3">
        <f>COUNTIF(Expirydates!$B$2:$B$233,Analysis!A3487)</f>
        <v>0</v>
      </c>
      <c r="L3487" s="3">
        <f t="shared" si="216"/>
        <v>17.403781631563273</v>
      </c>
      <c r="M3487" s="3">
        <f>COUNTIF(Expirydates!$C$2:$C$233,Analysis!A3487)</f>
        <v>0</v>
      </c>
    </row>
    <row r="3488" spans="1:13">
      <c r="A3488" s="8">
        <v>36987</v>
      </c>
      <c r="B3488" s="3">
        <v>1137.55</v>
      </c>
      <c r="C3488" s="3">
        <v>1171.8499999999999</v>
      </c>
      <c r="D3488" s="3">
        <v>1133.05</v>
      </c>
      <c r="E3488" s="3">
        <v>1139.5999999999999</v>
      </c>
      <c r="F3488" s="3">
        <v>36171484</v>
      </c>
      <c r="G3488" s="3">
        <f t="shared" si="218"/>
        <v>17.403781631563273</v>
      </c>
      <c r="H3488" s="3">
        <f t="shared" si="219"/>
        <v>17.114717738074063</v>
      </c>
      <c r="I3488" s="3">
        <f>COUNTIF(Expirydates!$A$2:$A$233,Analysis!A3488)</f>
        <v>0</v>
      </c>
      <c r="J3488" s="20">
        <f t="shared" si="217"/>
        <v>17.114717738074063</v>
      </c>
      <c r="K3488" s="3">
        <f>COUNTIF(Expirydates!$B$2:$B$233,Analysis!A3488)</f>
        <v>0</v>
      </c>
      <c r="L3488" s="3">
        <f t="shared" si="216"/>
        <v>17.114717738074063</v>
      </c>
      <c r="M3488" s="3">
        <f>COUNTIF(Expirydates!$C$2:$C$233,Analysis!A3488)</f>
        <v>0</v>
      </c>
    </row>
    <row r="3489" spans="1:13">
      <c r="A3489" s="8">
        <v>36985</v>
      </c>
      <c r="B3489" s="3">
        <v>1146.0999999999999</v>
      </c>
      <c r="C3489" s="3">
        <v>1146.1500000000001</v>
      </c>
      <c r="D3489" s="3">
        <v>1120.3499999999999</v>
      </c>
      <c r="E3489" s="3">
        <v>1136.6500000000001</v>
      </c>
      <c r="F3489" s="3">
        <v>27091152</v>
      </c>
      <c r="G3489" s="3">
        <f t="shared" si="218"/>
        <v>17.114717738074063</v>
      </c>
      <c r="H3489" s="3">
        <f t="shared" si="219"/>
        <v>17.209929954226904</v>
      </c>
      <c r="I3489" s="3">
        <f>COUNTIF(Expirydates!$A$2:$A$233,Analysis!A3489)</f>
        <v>0</v>
      </c>
      <c r="J3489" s="20">
        <f t="shared" si="217"/>
        <v>17.209929954226904</v>
      </c>
      <c r="K3489" s="3">
        <f>COUNTIF(Expirydates!$B$2:$B$233,Analysis!A3489)</f>
        <v>0</v>
      </c>
      <c r="L3489" s="3">
        <f t="shared" si="216"/>
        <v>17.209929954226904</v>
      </c>
      <c r="M3489" s="3">
        <f>COUNTIF(Expirydates!$C$2:$C$233,Analysis!A3489)</f>
        <v>0</v>
      </c>
    </row>
    <row r="3490" spans="1:13">
      <c r="A3490" s="8">
        <v>36984</v>
      </c>
      <c r="B3490" s="3">
        <v>1136.6500000000001</v>
      </c>
      <c r="C3490" s="3">
        <v>1153.0999999999999</v>
      </c>
      <c r="D3490" s="3">
        <v>1128.0999999999999</v>
      </c>
      <c r="E3490" s="3">
        <v>1149.25</v>
      </c>
      <c r="F3490" s="3">
        <v>29797348</v>
      </c>
      <c r="G3490" s="3">
        <f t="shared" si="218"/>
        <v>17.209929954226904</v>
      </c>
      <c r="H3490" s="3">
        <f t="shared" si="219"/>
        <v>17.508463902506335</v>
      </c>
      <c r="I3490" s="3">
        <f>COUNTIF(Expirydates!$A$2:$A$233,Analysis!A3490)</f>
        <v>0</v>
      </c>
      <c r="J3490" s="20">
        <f t="shared" si="217"/>
        <v>17.508463902506335</v>
      </c>
      <c r="K3490" s="3">
        <f>COUNTIF(Expirydates!$B$2:$B$233,Analysis!A3490)</f>
        <v>0</v>
      </c>
      <c r="L3490" s="3">
        <f t="shared" si="216"/>
        <v>17.508463902506335</v>
      </c>
      <c r="M3490" s="3">
        <f>COUNTIF(Expirydates!$C$2:$C$233,Analysis!A3490)</f>
        <v>0</v>
      </c>
    </row>
    <row r="3491" spans="1:13">
      <c r="A3491" s="8">
        <v>36983</v>
      </c>
      <c r="B3491" s="3">
        <v>1148.0999999999999</v>
      </c>
      <c r="C3491" s="3">
        <v>1148.0999999999999</v>
      </c>
      <c r="D3491" s="3">
        <v>1094.3499999999999</v>
      </c>
      <c r="E3491" s="3">
        <v>1138.0999999999999</v>
      </c>
      <c r="F3491" s="3">
        <v>40163288</v>
      </c>
      <c r="G3491" s="3">
        <f t="shared" si="218"/>
        <v>17.508463902506335</v>
      </c>
      <c r="H3491" s="3">
        <f t="shared" si="219"/>
        <v>17.34067831268964</v>
      </c>
      <c r="I3491" s="3">
        <f>COUNTIF(Expirydates!$A$2:$A$233,Analysis!A3491)</f>
        <v>0</v>
      </c>
      <c r="J3491" s="20">
        <f t="shared" si="217"/>
        <v>17.34067831268964</v>
      </c>
      <c r="K3491" s="3">
        <f>COUNTIF(Expirydates!$B$2:$B$233,Analysis!A3491)</f>
        <v>0</v>
      </c>
      <c r="L3491" s="3">
        <f t="shared" si="216"/>
        <v>17.34067831268964</v>
      </c>
      <c r="M3491" s="3">
        <f>COUNTIF(Expirydates!$C$2:$C$233,Analysis!A3491)</f>
        <v>0</v>
      </c>
    </row>
    <row r="3492" spans="1:13">
      <c r="A3492" s="8">
        <v>36980</v>
      </c>
      <c r="B3492" s="3">
        <v>1195.05</v>
      </c>
      <c r="C3492" s="3">
        <v>1195.25</v>
      </c>
      <c r="D3492" s="3">
        <v>1144.6500000000001</v>
      </c>
      <c r="E3492" s="3">
        <v>1148.2</v>
      </c>
      <c r="F3492" s="3">
        <v>33959470</v>
      </c>
      <c r="G3492" s="3">
        <f t="shared" si="218"/>
        <v>17.34067831268964</v>
      </c>
      <c r="H3492" s="3">
        <f t="shared" si="219"/>
        <v>17.268067403491397</v>
      </c>
      <c r="I3492" s="3">
        <f>COUNTIF(Expirydates!$A$2:$A$233,Analysis!A3492)</f>
        <v>0</v>
      </c>
      <c r="J3492" s="20">
        <f t="shared" si="217"/>
        <v>17.268067403491397</v>
      </c>
      <c r="K3492" s="3">
        <f>COUNTIF(Expirydates!$B$2:$B$233,Analysis!A3492)</f>
        <v>1</v>
      </c>
      <c r="L3492" s="3">
        <f t="shared" si="216"/>
        <v>17.268067403491397</v>
      </c>
      <c r="M3492" s="3">
        <f>COUNTIF(Expirydates!$C$2:$C$233,Analysis!A3492)</f>
        <v>0</v>
      </c>
    </row>
    <row r="3493" spans="1:13">
      <c r="A3493" s="8">
        <v>36979</v>
      </c>
      <c r="B3493" s="3">
        <v>1204.9000000000001</v>
      </c>
      <c r="C3493" s="3">
        <v>1210.0999999999999</v>
      </c>
      <c r="D3493" s="3">
        <v>1185</v>
      </c>
      <c r="E3493" s="3">
        <v>1195.0999999999999</v>
      </c>
      <c r="F3493" s="3">
        <v>31581037</v>
      </c>
      <c r="G3493" s="3">
        <f t="shared" si="218"/>
        <v>17.268067403491397</v>
      </c>
      <c r="H3493" s="3">
        <f t="shared" si="219"/>
        <v>17.272921592505437</v>
      </c>
      <c r="I3493" s="3">
        <f>COUNTIF(Expirydates!$A$2:$A$233,Analysis!A3493)</f>
        <v>1</v>
      </c>
      <c r="J3493" s="20">
        <f t="shared" si="217"/>
        <v>17.272921592505437</v>
      </c>
      <c r="K3493" s="3">
        <f>COUNTIF(Expirydates!$B$2:$B$233,Analysis!A3493)</f>
        <v>0</v>
      </c>
      <c r="L3493" s="3">
        <f t="shared" si="216"/>
        <v>17.272921592505437</v>
      </c>
      <c r="M3493" s="3">
        <f>COUNTIF(Expirydates!$C$2:$C$233,Analysis!A3493)</f>
        <v>0</v>
      </c>
    </row>
    <row r="3494" spans="1:13">
      <c r="A3494" s="8">
        <v>36978</v>
      </c>
      <c r="B3494" s="3">
        <v>1177.55</v>
      </c>
      <c r="C3494" s="3">
        <v>1209.5999999999999</v>
      </c>
      <c r="D3494" s="3">
        <v>1177.55</v>
      </c>
      <c r="E3494" s="3">
        <v>1206.2</v>
      </c>
      <c r="F3494" s="3">
        <v>31734710</v>
      </c>
      <c r="G3494" s="3">
        <f t="shared" si="218"/>
        <v>17.272921592505437</v>
      </c>
      <c r="H3494" s="3">
        <f t="shared" si="219"/>
        <v>17.352073128984134</v>
      </c>
      <c r="I3494" s="3">
        <f>COUNTIF(Expirydates!$A$2:$A$233,Analysis!A3494)</f>
        <v>0</v>
      </c>
      <c r="J3494" s="20">
        <f t="shared" si="217"/>
        <v>17.352073128984134</v>
      </c>
      <c r="K3494" s="3">
        <f>COUNTIF(Expirydates!$B$2:$B$233,Analysis!A3494)</f>
        <v>0</v>
      </c>
      <c r="L3494" s="3">
        <f t="shared" si="216"/>
        <v>17.352073128984134</v>
      </c>
      <c r="M3494" s="3">
        <f>COUNTIF(Expirydates!$C$2:$C$233,Analysis!A3494)</f>
        <v>0</v>
      </c>
    </row>
    <row r="3495" spans="1:13">
      <c r="A3495" s="8">
        <v>36977</v>
      </c>
      <c r="B3495" s="3">
        <v>1161.5999999999999</v>
      </c>
      <c r="C3495" s="3">
        <v>1182.7</v>
      </c>
      <c r="D3495" s="3">
        <v>1157.25</v>
      </c>
      <c r="E3495" s="3">
        <v>1177.75</v>
      </c>
      <c r="F3495" s="3">
        <v>34348645</v>
      </c>
      <c r="G3495" s="3">
        <f t="shared" si="218"/>
        <v>17.352073128984134</v>
      </c>
      <c r="H3495" s="3">
        <f t="shared" si="219"/>
        <v>16.940403737464251</v>
      </c>
      <c r="I3495" s="3">
        <f>COUNTIF(Expirydates!$A$2:$A$233,Analysis!A3495)</f>
        <v>0</v>
      </c>
      <c r="J3495" s="20">
        <f t="shared" si="217"/>
        <v>16.940403737464251</v>
      </c>
      <c r="K3495" s="3">
        <f>COUNTIF(Expirydates!$B$2:$B$233,Analysis!A3495)</f>
        <v>0</v>
      </c>
      <c r="L3495" s="3">
        <f t="shared" si="216"/>
        <v>16.940403737464251</v>
      </c>
      <c r="M3495" s="3">
        <f>COUNTIF(Expirydates!$C$2:$C$233,Analysis!A3495)</f>
        <v>0</v>
      </c>
    </row>
    <row r="3496" spans="1:13">
      <c r="A3496" s="8">
        <v>36976</v>
      </c>
      <c r="B3496" s="3">
        <v>1159.8499999999999</v>
      </c>
      <c r="C3496" s="3">
        <v>1165.6500000000001</v>
      </c>
      <c r="D3496" s="3">
        <v>1147.5</v>
      </c>
      <c r="E3496" s="3">
        <v>1161.5</v>
      </c>
      <c r="F3496" s="3">
        <v>22757464</v>
      </c>
      <c r="G3496" s="3">
        <f t="shared" si="218"/>
        <v>16.940403737464251</v>
      </c>
      <c r="H3496" s="3">
        <f t="shared" si="219"/>
        <v>17.387250113314952</v>
      </c>
      <c r="I3496" s="3">
        <f>COUNTIF(Expirydates!$A$2:$A$233,Analysis!A3496)</f>
        <v>0</v>
      </c>
      <c r="J3496" s="20">
        <f t="shared" si="217"/>
        <v>17.387250113314952</v>
      </c>
      <c r="K3496" s="3">
        <f>COUNTIF(Expirydates!$B$2:$B$233,Analysis!A3496)</f>
        <v>0</v>
      </c>
      <c r="L3496" s="3">
        <f t="shared" si="216"/>
        <v>17.387250113314952</v>
      </c>
      <c r="M3496" s="3">
        <f>COUNTIF(Expirydates!$C$2:$C$233,Analysis!A3496)</f>
        <v>0</v>
      </c>
    </row>
    <row r="3497" spans="1:13">
      <c r="A3497" s="8">
        <v>36973</v>
      </c>
      <c r="B3497" s="3">
        <v>1187.5999999999999</v>
      </c>
      <c r="C3497" s="3">
        <v>1196.55</v>
      </c>
      <c r="D3497" s="3">
        <v>1139.6500000000001</v>
      </c>
      <c r="E3497" s="3">
        <v>1161.3</v>
      </c>
      <c r="F3497" s="3">
        <v>35578430</v>
      </c>
      <c r="G3497" s="3">
        <f t="shared" si="218"/>
        <v>17.387250113314952</v>
      </c>
      <c r="H3497" s="3">
        <f t="shared" si="219"/>
        <v>17.332781396266487</v>
      </c>
      <c r="I3497" s="3">
        <f>COUNTIF(Expirydates!$A$2:$A$233,Analysis!A3497)</f>
        <v>0</v>
      </c>
      <c r="J3497" s="20">
        <f t="shared" si="217"/>
        <v>17.332781396266487</v>
      </c>
      <c r="K3497" s="3">
        <f>COUNTIF(Expirydates!$B$2:$B$233,Analysis!A3497)</f>
        <v>0</v>
      </c>
      <c r="L3497" s="3">
        <f t="shared" si="216"/>
        <v>17.332781396266487</v>
      </c>
      <c r="M3497" s="3">
        <f>COUNTIF(Expirydates!$C$2:$C$233,Analysis!A3497)</f>
        <v>0</v>
      </c>
    </row>
    <row r="3498" spans="1:13">
      <c r="A3498" s="8">
        <v>36972</v>
      </c>
      <c r="B3498" s="3">
        <v>1206.45</v>
      </c>
      <c r="C3498" s="3">
        <v>1218.3499999999999</v>
      </c>
      <c r="D3498" s="3">
        <v>1184.95</v>
      </c>
      <c r="E3498" s="3">
        <v>1187.55</v>
      </c>
      <c r="F3498" s="3">
        <v>33692351</v>
      </c>
      <c r="G3498" s="3">
        <f t="shared" si="218"/>
        <v>17.332781396266487</v>
      </c>
      <c r="H3498" s="3">
        <f t="shared" si="219"/>
        <v>17.222430932020192</v>
      </c>
      <c r="I3498" s="3">
        <f>COUNTIF(Expirydates!$A$2:$A$233,Analysis!A3498)</f>
        <v>0</v>
      </c>
      <c r="J3498" s="20">
        <f t="shared" si="217"/>
        <v>17.222430932020192</v>
      </c>
      <c r="K3498" s="3">
        <f>COUNTIF(Expirydates!$B$2:$B$233,Analysis!A3498)</f>
        <v>0</v>
      </c>
      <c r="L3498" s="3">
        <f t="shared" si="216"/>
        <v>17.222430932020192</v>
      </c>
      <c r="M3498" s="3">
        <f>COUNTIF(Expirydates!$C$2:$C$233,Analysis!A3498)</f>
        <v>1</v>
      </c>
    </row>
    <row r="3499" spans="1:13">
      <c r="A3499" s="8">
        <v>36971</v>
      </c>
      <c r="B3499" s="3">
        <v>1168.8</v>
      </c>
      <c r="C3499" s="3">
        <v>1212.2</v>
      </c>
      <c r="D3499" s="3">
        <v>1156.1500000000001</v>
      </c>
      <c r="E3499" s="3">
        <v>1207.0999999999999</v>
      </c>
      <c r="F3499" s="3">
        <v>30172182</v>
      </c>
      <c r="G3499" s="3">
        <f t="shared" si="218"/>
        <v>17.222430932020192</v>
      </c>
      <c r="H3499" s="3">
        <f t="shared" si="219"/>
        <v>17.193661191857174</v>
      </c>
      <c r="I3499" s="3">
        <f>COUNTIF(Expirydates!$A$2:$A$233,Analysis!A3499)</f>
        <v>0</v>
      </c>
      <c r="J3499" s="20">
        <f t="shared" si="217"/>
        <v>17.193661191857174</v>
      </c>
      <c r="K3499" s="3">
        <f>COUNTIF(Expirydates!$B$2:$B$233,Analysis!A3499)</f>
        <v>0</v>
      </c>
      <c r="L3499" s="3">
        <f t="shared" si="216"/>
        <v>17.193661191857174</v>
      </c>
      <c r="M3499" s="3">
        <f>COUNTIF(Expirydates!$C$2:$C$233,Analysis!A3499)</f>
        <v>0</v>
      </c>
    </row>
    <row r="3500" spans="1:13">
      <c r="A3500" s="8">
        <v>36970</v>
      </c>
      <c r="B3500" s="3">
        <v>1186.8</v>
      </c>
      <c r="C3500" s="3">
        <v>1193.3499999999999</v>
      </c>
      <c r="D3500" s="3">
        <v>1162.3499999999999</v>
      </c>
      <c r="E3500" s="3">
        <v>1170.95</v>
      </c>
      <c r="F3500" s="3">
        <v>29316504</v>
      </c>
      <c r="G3500" s="3">
        <f t="shared" si="218"/>
        <v>17.193661191857174</v>
      </c>
      <c r="H3500" s="3">
        <f t="shared" si="219"/>
        <v>17.189541141261202</v>
      </c>
      <c r="I3500" s="3">
        <f>COUNTIF(Expirydates!$A$2:$A$233,Analysis!A3500)</f>
        <v>0</v>
      </c>
      <c r="J3500" s="20">
        <f t="shared" si="217"/>
        <v>17.189541141261202</v>
      </c>
      <c r="K3500" s="3">
        <f>COUNTIF(Expirydates!$B$2:$B$233,Analysis!A3500)</f>
        <v>0</v>
      </c>
      <c r="L3500" s="3">
        <f t="shared" si="216"/>
        <v>17.189541141261202</v>
      </c>
      <c r="M3500" s="3">
        <f>COUNTIF(Expirydates!$C$2:$C$233,Analysis!A3500)</f>
        <v>0</v>
      </c>
    </row>
    <row r="3501" spans="1:13">
      <c r="A3501" s="8">
        <v>36969</v>
      </c>
      <c r="B3501" s="3">
        <v>1192.8499999999999</v>
      </c>
      <c r="C3501" s="3">
        <v>1201.7</v>
      </c>
      <c r="D3501" s="3">
        <v>1173.1500000000001</v>
      </c>
      <c r="E3501" s="3">
        <v>1186.7</v>
      </c>
      <c r="F3501" s="3">
        <v>29195967</v>
      </c>
      <c r="G3501" s="3">
        <f t="shared" si="218"/>
        <v>17.189541141261202</v>
      </c>
      <c r="H3501" s="3">
        <f t="shared" si="219"/>
        <v>17.750202119205102</v>
      </c>
      <c r="I3501" s="3">
        <f>COUNTIF(Expirydates!$A$2:$A$233,Analysis!A3501)</f>
        <v>0</v>
      </c>
      <c r="J3501" s="20">
        <f t="shared" si="217"/>
        <v>17.750202119205102</v>
      </c>
      <c r="K3501" s="3">
        <f>COUNTIF(Expirydates!$B$2:$B$233,Analysis!A3501)</f>
        <v>0</v>
      </c>
      <c r="L3501" s="3">
        <f t="shared" si="216"/>
        <v>17.750202119205102</v>
      </c>
      <c r="M3501" s="3">
        <f>COUNTIF(Expirydates!$C$2:$C$233,Analysis!A3501)</f>
        <v>0</v>
      </c>
    </row>
    <row r="3502" spans="1:13">
      <c r="A3502" s="8">
        <v>36966</v>
      </c>
      <c r="B3502" s="3">
        <v>1216.9000000000001</v>
      </c>
      <c r="C3502" s="3">
        <v>1233.4000000000001</v>
      </c>
      <c r="D3502" s="3">
        <v>1179.5999999999999</v>
      </c>
      <c r="E3502" s="3">
        <v>1193.55</v>
      </c>
      <c r="F3502" s="3">
        <v>51146372</v>
      </c>
      <c r="G3502" s="3">
        <f t="shared" si="218"/>
        <v>17.750202119205102</v>
      </c>
      <c r="H3502" s="3">
        <f t="shared" si="219"/>
        <v>17.666397439531117</v>
      </c>
      <c r="I3502" s="3">
        <f>COUNTIF(Expirydates!$A$2:$A$233,Analysis!A3502)</f>
        <v>0</v>
      </c>
      <c r="J3502" s="20">
        <f t="shared" si="217"/>
        <v>17.666397439531117</v>
      </c>
      <c r="K3502" s="3">
        <f>COUNTIF(Expirydates!$B$2:$B$233,Analysis!A3502)</f>
        <v>0</v>
      </c>
      <c r="L3502" s="3">
        <f t="shared" si="216"/>
        <v>17.666397439531117</v>
      </c>
      <c r="M3502" s="3">
        <f>COUNTIF(Expirydates!$C$2:$C$233,Analysis!A3502)</f>
        <v>0</v>
      </c>
    </row>
    <row r="3503" spans="1:13">
      <c r="A3503" s="8">
        <v>36965</v>
      </c>
      <c r="B3503" s="3">
        <v>1191.5999999999999</v>
      </c>
      <c r="C3503" s="3">
        <v>1219.7</v>
      </c>
      <c r="D3503" s="3">
        <v>1170.7</v>
      </c>
      <c r="E3503" s="3">
        <v>1217.1500000000001</v>
      </c>
      <c r="F3503" s="3">
        <v>47034759</v>
      </c>
      <c r="G3503" s="3">
        <f t="shared" si="218"/>
        <v>17.666397439531117</v>
      </c>
      <c r="H3503" s="3">
        <f t="shared" si="219"/>
        <v>17.572579757812662</v>
      </c>
      <c r="I3503" s="3">
        <f>COUNTIF(Expirydates!$A$2:$A$233,Analysis!A3503)</f>
        <v>0</v>
      </c>
      <c r="J3503" s="20">
        <f t="shared" si="217"/>
        <v>17.572579757812662</v>
      </c>
      <c r="K3503" s="3">
        <f>COUNTIF(Expirydates!$B$2:$B$233,Analysis!A3503)</f>
        <v>0</v>
      </c>
      <c r="L3503" s="3">
        <f t="shared" si="216"/>
        <v>17.572579757812662</v>
      </c>
      <c r="M3503" s="3">
        <f>COUNTIF(Expirydates!$C$2:$C$233,Analysis!A3503)</f>
        <v>0</v>
      </c>
    </row>
    <row r="3504" spans="1:13">
      <c r="A3504" s="8">
        <v>36964</v>
      </c>
      <c r="B3504" s="3">
        <v>1125.1500000000001</v>
      </c>
      <c r="C3504" s="3">
        <v>1200.25</v>
      </c>
      <c r="D3504" s="3">
        <v>1114.5999999999999</v>
      </c>
      <c r="E3504" s="3">
        <v>1194.2</v>
      </c>
      <c r="F3504" s="3">
        <v>42822737</v>
      </c>
      <c r="G3504" s="3">
        <f t="shared" si="218"/>
        <v>17.572579757812662</v>
      </c>
      <c r="H3504" s="3">
        <f t="shared" si="219"/>
        <v>18.051607775429346</v>
      </c>
      <c r="I3504" s="3">
        <f>COUNTIF(Expirydates!$A$2:$A$233,Analysis!A3504)</f>
        <v>0</v>
      </c>
      <c r="J3504" s="20">
        <f t="shared" si="217"/>
        <v>18.051607775429346</v>
      </c>
      <c r="K3504" s="3">
        <f>COUNTIF(Expirydates!$B$2:$B$233,Analysis!A3504)</f>
        <v>0</v>
      </c>
      <c r="L3504" s="3">
        <f t="shared" si="216"/>
        <v>18.051607775429346</v>
      </c>
      <c r="M3504" s="3">
        <f>COUNTIF(Expirydates!$C$2:$C$233,Analysis!A3504)</f>
        <v>0</v>
      </c>
    </row>
    <row r="3505" spans="1:13">
      <c r="A3505" s="8">
        <v>36963</v>
      </c>
      <c r="B3505" s="3">
        <v>1197.8499999999999</v>
      </c>
      <c r="C3505" s="3">
        <v>1201.1500000000001</v>
      </c>
      <c r="D3505" s="3">
        <v>1098.75</v>
      </c>
      <c r="E3505" s="3">
        <v>1124.7</v>
      </c>
      <c r="F3505" s="3">
        <v>69137496</v>
      </c>
      <c r="G3505" s="3">
        <f t="shared" si="218"/>
        <v>18.051607775429346</v>
      </c>
      <c r="H3505" s="3">
        <f t="shared" si="219"/>
        <v>17.806230411957596</v>
      </c>
      <c r="I3505" s="3">
        <f>COUNTIF(Expirydates!$A$2:$A$233,Analysis!A3505)</f>
        <v>0</v>
      </c>
      <c r="J3505" s="20">
        <f t="shared" si="217"/>
        <v>17.806230411957596</v>
      </c>
      <c r="K3505" s="3">
        <f>COUNTIF(Expirydates!$B$2:$B$233,Analysis!A3505)</f>
        <v>0</v>
      </c>
      <c r="L3505" s="3">
        <f t="shared" si="216"/>
        <v>17.806230411957596</v>
      </c>
      <c r="M3505" s="3">
        <f>COUNTIF(Expirydates!$C$2:$C$233,Analysis!A3505)</f>
        <v>0</v>
      </c>
    </row>
    <row r="3506" spans="1:13">
      <c r="A3506" s="8">
        <v>36962</v>
      </c>
      <c r="B3506" s="3">
        <v>1253.25</v>
      </c>
      <c r="C3506" s="3">
        <v>1253.25</v>
      </c>
      <c r="D3506" s="3">
        <v>1193.95</v>
      </c>
      <c r="E3506" s="3">
        <v>1197.95</v>
      </c>
      <c r="F3506" s="3">
        <v>54093815</v>
      </c>
      <c r="G3506" s="3">
        <f t="shared" si="218"/>
        <v>17.806230411957596</v>
      </c>
      <c r="H3506" s="3">
        <f t="shared" si="219"/>
        <v>17.911815963143333</v>
      </c>
      <c r="I3506" s="3">
        <f>COUNTIF(Expirydates!$A$2:$A$233,Analysis!A3506)</f>
        <v>0</v>
      </c>
      <c r="J3506" s="20">
        <f t="shared" si="217"/>
        <v>17.911815963143333</v>
      </c>
      <c r="K3506" s="3">
        <f>COUNTIF(Expirydates!$B$2:$B$233,Analysis!A3506)</f>
        <v>0</v>
      </c>
      <c r="L3506" s="3">
        <f t="shared" ref="L3506:L3569" si="220">H3506</f>
        <v>17.911815963143333</v>
      </c>
      <c r="M3506" s="3">
        <f>COUNTIF(Expirydates!$C$2:$C$233,Analysis!A3506)</f>
        <v>0</v>
      </c>
    </row>
    <row r="3507" spans="1:13">
      <c r="A3507" s="8">
        <v>36959</v>
      </c>
      <c r="B3507" s="3">
        <v>1292.7</v>
      </c>
      <c r="C3507" s="3">
        <v>1292.7</v>
      </c>
      <c r="D3507" s="3">
        <v>1219.3499999999999</v>
      </c>
      <c r="E3507" s="3">
        <v>1254.75</v>
      </c>
      <c r="F3507" s="3">
        <v>60117766</v>
      </c>
      <c r="G3507" s="3">
        <f t="shared" si="218"/>
        <v>17.911815963143333</v>
      </c>
      <c r="H3507" s="3">
        <f t="shared" si="219"/>
        <v>17.913484658768329</v>
      </c>
      <c r="I3507" s="3">
        <f>COUNTIF(Expirydates!$A$2:$A$233,Analysis!A3507)</f>
        <v>0</v>
      </c>
      <c r="J3507" s="20">
        <f t="shared" si="217"/>
        <v>17.913484658768329</v>
      </c>
      <c r="K3507" s="3">
        <f>COUNTIF(Expirydates!$B$2:$B$233,Analysis!A3507)</f>
        <v>0</v>
      </c>
      <c r="L3507" s="3">
        <f t="shared" si="220"/>
        <v>17.913484658768329</v>
      </c>
      <c r="M3507" s="3">
        <f>COUNTIF(Expirydates!$C$2:$C$233,Analysis!A3507)</f>
        <v>0</v>
      </c>
    </row>
    <row r="3508" spans="1:13">
      <c r="A3508" s="8">
        <v>36958</v>
      </c>
      <c r="B3508" s="3">
        <v>1290.8499999999999</v>
      </c>
      <c r="C3508" s="3">
        <v>1307.95</v>
      </c>
      <c r="D3508" s="3">
        <v>1279.3</v>
      </c>
      <c r="E3508" s="3">
        <v>1292.8499999999999</v>
      </c>
      <c r="F3508" s="3">
        <v>60218168</v>
      </c>
      <c r="G3508" s="3">
        <f t="shared" si="218"/>
        <v>17.913484658768329</v>
      </c>
      <c r="H3508" s="3">
        <f t="shared" si="219"/>
        <v>18.463564940272089</v>
      </c>
      <c r="I3508" s="3">
        <f>COUNTIF(Expirydates!$A$2:$A$233,Analysis!A3508)</f>
        <v>0</v>
      </c>
      <c r="J3508" s="20">
        <f t="shared" si="217"/>
        <v>18.463564940272089</v>
      </c>
      <c r="K3508" s="3">
        <f>COUNTIF(Expirydates!$B$2:$B$233,Analysis!A3508)</f>
        <v>0</v>
      </c>
      <c r="L3508" s="3">
        <f t="shared" si="220"/>
        <v>18.463564940272089</v>
      </c>
      <c r="M3508" s="3">
        <f>COUNTIF(Expirydates!$C$2:$C$233,Analysis!A3508)</f>
        <v>0</v>
      </c>
    </row>
    <row r="3509" spans="1:13">
      <c r="A3509" s="8">
        <v>36957</v>
      </c>
      <c r="B3509" s="3">
        <v>1272.8</v>
      </c>
      <c r="C3509" s="3">
        <v>1311.1</v>
      </c>
      <c r="D3509" s="3">
        <v>1249.45</v>
      </c>
      <c r="E3509" s="3">
        <v>1290.5</v>
      </c>
      <c r="F3509" s="3">
        <v>104381701</v>
      </c>
      <c r="G3509" s="3">
        <f t="shared" si="218"/>
        <v>18.463564940272089</v>
      </c>
      <c r="H3509" s="3">
        <f t="shared" si="219"/>
        <v>18.615715206562374</v>
      </c>
      <c r="I3509" s="3">
        <f>COUNTIF(Expirydates!$A$2:$A$233,Analysis!A3509)</f>
        <v>0</v>
      </c>
      <c r="J3509" s="20">
        <f t="shared" si="217"/>
        <v>18.615715206562374</v>
      </c>
      <c r="K3509" s="3">
        <f>COUNTIF(Expirydates!$B$2:$B$233,Analysis!A3509)</f>
        <v>0</v>
      </c>
      <c r="L3509" s="3">
        <f t="shared" si="220"/>
        <v>18.615715206562374</v>
      </c>
      <c r="M3509" s="3">
        <f>COUNTIF(Expirydates!$C$2:$C$233,Analysis!A3509)</f>
        <v>0</v>
      </c>
    </row>
    <row r="3510" spans="1:13">
      <c r="A3510" s="8">
        <v>36955</v>
      </c>
      <c r="B3510" s="3">
        <v>1304.8499999999999</v>
      </c>
      <c r="C3510" s="3">
        <v>1316.45</v>
      </c>
      <c r="D3510" s="3">
        <v>1259.0999999999999</v>
      </c>
      <c r="E3510" s="3">
        <v>1271.45</v>
      </c>
      <c r="F3510" s="3">
        <v>121535287</v>
      </c>
      <c r="G3510" s="3">
        <f t="shared" si="218"/>
        <v>18.615715206562374</v>
      </c>
      <c r="H3510" s="3">
        <f t="shared" si="219"/>
        <v>18.641928675714574</v>
      </c>
      <c r="I3510" s="3">
        <f>COUNTIF(Expirydates!$A$2:$A$233,Analysis!A3510)</f>
        <v>0</v>
      </c>
      <c r="J3510" s="20">
        <f t="shared" si="217"/>
        <v>18.641928675714574</v>
      </c>
      <c r="K3510" s="3">
        <f>COUNTIF(Expirydates!$B$2:$B$233,Analysis!A3510)</f>
        <v>0</v>
      </c>
      <c r="L3510" s="3">
        <f t="shared" si="220"/>
        <v>18.641928675714574</v>
      </c>
      <c r="M3510" s="3">
        <f>COUNTIF(Expirydates!$C$2:$C$233,Analysis!A3510)</f>
        <v>0</v>
      </c>
    </row>
    <row r="3511" spans="1:13">
      <c r="A3511" s="8">
        <v>36952</v>
      </c>
      <c r="B3511" s="3">
        <v>1360.25</v>
      </c>
      <c r="C3511" s="3">
        <v>1386.75</v>
      </c>
      <c r="D3511" s="3">
        <v>1301.8</v>
      </c>
      <c r="E3511" s="3">
        <v>1306.3499999999999</v>
      </c>
      <c r="F3511" s="3">
        <v>124763272</v>
      </c>
      <c r="G3511" s="3">
        <f t="shared" si="218"/>
        <v>18.641928675714574</v>
      </c>
      <c r="H3511" s="3">
        <f t="shared" si="219"/>
        <v>18.731106863480541</v>
      </c>
      <c r="I3511" s="3">
        <f>COUNTIF(Expirydates!$A$2:$A$233,Analysis!A3511)</f>
        <v>0</v>
      </c>
      <c r="J3511" s="20">
        <f t="shared" si="217"/>
        <v>18.731106863480541</v>
      </c>
      <c r="K3511" s="3">
        <f>COUNTIF(Expirydates!$B$2:$B$233,Analysis!A3511)</f>
        <v>0</v>
      </c>
      <c r="L3511" s="3">
        <f t="shared" si="220"/>
        <v>18.731106863480541</v>
      </c>
      <c r="M3511" s="3">
        <f>COUNTIF(Expirydates!$C$2:$C$233,Analysis!A3511)</f>
        <v>0</v>
      </c>
    </row>
    <row r="3512" spans="1:13">
      <c r="A3512" s="8">
        <v>36951</v>
      </c>
      <c r="B3512" s="3">
        <v>1351.75</v>
      </c>
      <c r="C3512" s="3">
        <v>1399.55</v>
      </c>
      <c r="D3512" s="3">
        <v>1345.05</v>
      </c>
      <c r="E3512" s="3">
        <v>1358.05</v>
      </c>
      <c r="F3512" s="3">
        <v>136400622</v>
      </c>
      <c r="G3512" s="3">
        <f t="shared" si="218"/>
        <v>18.731106863480541</v>
      </c>
      <c r="H3512" s="3">
        <f t="shared" si="219"/>
        <v>18.829088172520493</v>
      </c>
      <c r="I3512" s="3">
        <f>COUNTIF(Expirydates!$A$2:$A$233,Analysis!A3512)</f>
        <v>0</v>
      </c>
      <c r="J3512" s="20">
        <f t="shared" si="217"/>
        <v>18.829088172520493</v>
      </c>
      <c r="K3512" s="3">
        <f>COUNTIF(Expirydates!$B$2:$B$233,Analysis!A3512)</f>
        <v>0</v>
      </c>
      <c r="L3512" s="3">
        <f t="shared" si="220"/>
        <v>18.829088172520493</v>
      </c>
      <c r="M3512" s="3">
        <f>COUNTIF(Expirydates!$C$2:$C$233,Analysis!A3512)</f>
        <v>0</v>
      </c>
    </row>
    <row r="3513" spans="1:13">
      <c r="A3513" s="8">
        <v>36950</v>
      </c>
      <c r="B3513" s="3">
        <v>1295.3</v>
      </c>
      <c r="C3513" s="3">
        <v>1362.25</v>
      </c>
      <c r="D3513" s="3">
        <v>1294.5999999999999</v>
      </c>
      <c r="E3513" s="3">
        <v>1351.4</v>
      </c>
      <c r="F3513" s="3">
        <v>150441998</v>
      </c>
      <c r="G3513" s="3">
        <f t="shared" si="218"/>
        <v>18.829088172520493</v>
      </c>
      <c r="H3513" s="3">
        <f t="shared" si="219"/>
        <v>18.47918515264579</v>
      </c>
      <c r="I3513" s="3">
        <f>COUNTIF(Expirydates!$A$2:$A$233,Analysis!A3513)</f>
        <v>0</v>
      </c>
      <c r="J3513" s="20">
        <f t="shared" si="217"/>
        <v>18.47918515264579</v>
      </c>
      <c r="K3513" s="3">
        <f>COUNTIF(Expirydates!$B$2:$B$233,Analysis!A3513)</f>
        <v>0</v>
      </c>
      <c r="L3513" s="3">
        <f t="shared" si="220"/>
        <v>18.47918515264579</v>
      </c>
      <c r="M3513" s="3">
        <f>COUNTIF(Expirydates!$C$2:$C$233,Analysis!A3513)</f>
        <v>0</v>
      </c>
    </row>
    <row r="3514" spans="1:13">
      <c r="A3514" s="8">
        <v>36949</v>
      </c>
      <c r="B3514" s="3">
        <v>1312.45</v>
      </c>
      <c r="C3514" s="3">
        <v>1324</v>
      </c>
      <c r="D3514" s="3">
        <v>1281.9000000000001</v>
      </c>
      <c r="E3514" s="3">
        <v>1295.55</v>
      </c>
      <c r="F3514" s="3">
        <v>106024966</v>
      </c>
      <c r="G3514" s="3">
        <f t="shared" si="218"/>
        <v>18.47918515264579</v>
      </c>
      <c r="H3514" s="3">
        <f t="shared" si="219"/>
        <v>18.280852780897888</v>
      </c>
      <c r="I3514" s="3">
        <f>COUNTIF(Expirydates!$A$2:$A$233,Analysis!A3514)</f>
        <v>0</v>
      </c>
      <c r="J3514" s="20">
        <f t="shared" si="217"/>
        <v>18.280852780897888</v>
      </c>
      <c r="K3514" s="3">
        <f>COUNTIF(Expirydates!$B$2:$B$233,Analysis!A3514)</f>
        <v>0</v>
      </c>
      <c r="L3514" s="3">
        <f t="shared" si="220"/>
        <v>18.280852780897888</v>
      </c>
      <c r="M3514" s="3">
        <f>COUNTIF(Expirydates!$C$2:$C$233,Analysis!A3514)</f>
        <v>0</v>
      </c>
    </row>
    <row r="3515" spans="1:13">
      <c r="A3515" s="8">
        <v>36948</v>
      </c>
      <c r="B3515" s="3">
        <v>1320.9</v>
      </c>
      <c r="C3515" s="3">
        <v>1325.2</v>
      </c>
      <c r="D3515" s="3">
        <v>1299.05</v>
      </c>
      <c r="E3515" s="3">
        <v>1312.4</v>
      </c>
      <c r="F3515" s="3">
        <v>86950781</v>
      </c>
      <c r="G3515" s="3">
        <f t="shared" si="218"/>
        <v>18.280852780897888</v>
      </c>
      <c r="H3515" s="3">
        <f t="shared" si="219"/>
        <v>18.508786351220291</v>
      </c>
      <c r="I3515" s="3">
        <f>COUNTIF(Expirydates!$A$2:$A$233,Analysis!A3515)</f>
        <v>0</v>
      </c>
      <c r="J3515" s="20">
        <f t="shared" si="217"/>
        <v>18.508786351220291</v>
      </c>
      <c r="K3515" s="3">
        <f>COUNTIF(Expirydates!$B$2:$B$233,Analysis!A3515)</f>
        <v>0</v>
      </c>
      <c r="L3515" s="3">
        <f t="shared" si="220"/>
        <v>18.508786351220291</v>
      </c>
      <c r="M3515" s="3">
        <f>COUNTIF(Expirydates!$C$2:$C$233,Analysis!A3515)</f>
        <v>0</v>
      </c>
    </row>
    <row r="3516" spans="1:13">
      <c r="A3516" s="8">
        <v>36945</v>
      </c>
      <c r="B3516" s="3">
        <v>1355.1</v>
      </c>
      <c r="C3516" s="3">
        <v>1362.8</v>
      </c>
      <c r="D3516" s="3">
        <v>1314.1</v>
      </c>
      <c r="E3516" s="3">
        <v>1320.45</v>
      </c>
      <c r="F3516" s="3">
        <v>109210345</v>
      </c>
      <c r="G3516" s="3">
        <f t="shared" si="218"/>
        <v>18.508786351220291</v>
      </c>
      <c r="H3516" s="3">
        <f t="shared" si="219"/>
        <v>18.42118020919883</v>
      </c>
      <c r="I3516" s="3">
        <f>COUNTIF(Expirydates!$A$2:$A$233,Analysis!A3516)</f>
        <v>0</v>
      </c>
      <c r="J3516" s="20">
        <f t="shared" si="217"/>
        <v>18.42118020919883</v>
      </c>
      <c r="K3516" s="3">
        <f>COUNTIF(Expirydates!$B$2:$B$233,Analysis!A3516)</f>
        <v>1</v>
      </c>
      <c r="L3516" s="3">
        <f t="shared" si="220"/>
        <v>18.42118020919883</v>
      </c>
      <c r="M3516" s="3">
        <f>COUNTIF(Expirydates!$C$2:$C$233,Analysis!A3516)</f>
        <v>0</v>
      </c>
    </row>
    <row r="3517" spans="1:13">
      <c r="A3517" s="8">
        <v>36944</v>
      </c>
      <c r="B3517" s="3">
        <v>1370.05</v>
      </c>
      <c r="C3517" s="3">
        <v>1370.05</v>
      </c>
      <c r="D3517" s="3">
        <v>1335.65</v>
      </c>
      <c r="E3517" s="3">
        <v>1355.1</v>
      </c>
      <c r="F3517" s="3">
        <v>100049959</v>
      </c>
      <c r="G3517" s="3">
        <f t="shared" si="218"/>
        <v>18.42118020919883</v>
      </c>
      <c r="H3517" s="3">
        <f t="shared" si="219"/>
        <v>18.431406655153445</v>
      </c>
      <c r="I3517" s="3">
        <f>COUNTIF(Expirydates!$A$2:$A$233,Analysis!A3517)</f>
        <v>1</v>
      </c>
      <c r="J3517" s="20">
        <f t="shared" si="217"/>
        <v>18.431406655153445</v>
      </c>
      <c r="K3517" s="3">
        <f>COUNTIF(Expirydates!$B$2:$B$233,Analysis!A3517)</f>
        <v>0</v>
      </c>
      <c r="L3517" s="3">
        <f t="shared" si="220"/>
        <v>18.431406655153445</v>
      </c>
      <c r="M3517" s="3">
        <f>COUNTIF(Expirydates!$C$2:$C$233,Analysis!A3517)</f>
        <v>0</v>
      </c>
    </row>
    <row r="3518" spans="1:13">
      <c r="A3518" s="8">
        <v>36943</v>
      </c>
      <c r="B3518" s="3">
        <v>1383.9</v>
      </c>
      <c r="C3518" s="3">
        <v>1389.55</v>
      </c>
      <c r="D3518" s="3">
        <v>1364.25</v>
      </c>
      <c r="E3518" s="3">
        <v>1370.1</v>
      </c>
      <c r="F3518" s="3">
        <v>101078364</v>
      </c>
      <c r="G3518" s="3">
        <f t="shared" si="218"/>
        <v>18.431406655153445</v>
      </c>
      <c r="H3518" s="3">
        <f t="shared" si="219"/>
        <v>18.4212035072878</v>
      </c>
      <c r="I3518" s="3">
        <f>COUNTIF(Expirydates!$A$2:$A$233,Analysis!A3518)</f>
        <v>0</v>
      </c>
      <c r="J3518" s="20">
        <f t="shared" si="217"/>
        <v>18.4212035072878</v>
      </c>
      <c r="K3518" s="3">
        <f>COUNTIF(Expirydates!$B$2:$B$233,Analysis!A3518)</f>
        <v>0</v>
      </c>
      <c r="L3518" s="3">
        <f t="shared" si="220"/>
        <v>18.4212035072878</v>
      </c>
      <c r="M3518" s="3">
        <f>COUNTIF(Expirydates!$C$2:$C$233,Analysis!A3518)</f>
        <v>0</v>
      </c>
    </row>
    <row r="3519" spans="1:13">
      <c r="A3519" s="8">
        <v>36942</v>
      </c>
      <c r="B3519" s="3">
        <v>1384.85</v>
      </c>
      <c r="C3519" s="3">
        <v>1392.8</v>
      </c>
      <c r="D3519" s="3">
        <v>1380.4</v>
      </c>
      <c r="E3519" s="3">
        <v>1383.85</v>
      </c>
      <c r="F3519" s="3">
        <v>100052290</v>
      </c>
      <c r="G3519" s="3">
        <f t="shared" si="218"/>
        <v>18.4212035072878</v>
      </c>
      <c r="H3519" s="3">
        <f t="shared" si="219"/>
        <v>18.180808622084275</v>
      </c>
      <c r="I3519" s="3">
        <f>COUNTIF(Expirydates!$A$2:$A$233,Analysis!A3519)</f>
        <v>0</v>
      </c>
      <c r="J3519" s="20">
        <f t="shared" si="217"/>
        <v>18.180808622084275</v>
      </c>
      <c r="K3519" s="3">
        <f>COUNTIF(Expirydates!$B$2:$B$233,Analysis!A3519)</f>
        <v>0</v>
      </c>
      <c r="L3519" s="3">
        <f t="shared" si="220"/>
        <v>18.180808622084275</v>
      </c>
      <c r="M3519" s="3">
        <f>COUNTIF(Expirydates!$C$2:$C$233,Analysis!A3519)</f>
        <v>0</v>
      </c>
    </row>
    <row r="3520" spans="1:13">
      <c r="A3520" s="8">
        <v>36941</v>
      </c>
      <c r="B3520" s="3">
        <v>1381.4</v>
      </c>
      <c r="C3520" s="3">
        <v>1392.05</v>
      </c>
      <c r="D3520" s="3">
        <v>1369.45</v>
      </c>
      <c r="E3520" s="3">
        <v>1384.8</v>
      </c>
      <c r="F3520" s="3">
        <v>78672846</v>
      </c>
      <c r="G3520" s="3">
        <f t="shared" si="218"/>
        <v>18.180808622084275</v>
      </c>
      <c r="H3520" s="3">
        <f t="shared" si="219"/>
        <v>18.54310506328007</v>
      </c>
      <c r="I3520" s="3">
        <f>COUNTIF(Expirydates!$A$2:$A$233,Analysis!A3520)</f>
        <v>0</v>
      </c>
      <c r="J3520" s="20">
        <f t="shared" si="217"/>
        <v>18.54310506328007</v>
      </c>
      <c r="K3520" s="3">
        <f>COUNTIF(Expirydates!$B$2:$B$233,Analysis!A3520)</f>
        <v>0</v>
      </c>
      <c r="L3520" s="3">
        <f t="shared" si="220"/>
        <v>18.54310506328007</v>
      </c>
      <c r="M3520" s="3">
        <f>COUNTIF(Expirydates!$C$2:$C$233,Analysis!A3520)</f>
        <v>0</v>
      </c>
    </row>
    <row r="3521" spans="1:13">
      <c r="A3521" s="8">
        <v>36938</v>
      </c>
      <c r="B3521" s="3">
        <v>1415.85</v>
      </c>
      <c r="C3521" s="3">
        <v>1422.95</v>
      </c>
      <c r="D3521" s="3">
        <v>1376.15</v>
      </c>
      <c r="E3521" s="3">
        <v>1381.35</v>
      </c>
      <c r="F3521" s="3">
        <v>113023358</v>
      </c>
      <c r="G3521" s="3">
        <f t="shared" si="218"/>
        <v>18.54310506328007</v>
      </c>
      <c r="H3521" s="3">
        <f t="shared" si="219"/>
        <v>18.465699882926067</v>
      </c>
      <c r="I3521" s="3">
        <f>COUNTIF(Expirydates!$A$2:$A$233,Analysis!A3521)</f>
        <v>0</v>
      </c>
      <c r="J3521" s="20">
        <f t="shared" si="217"/>
        <v>18.465699882926067</v>
      </c>
      <c r="K3521" s="3">
        <f>COUNTIF(Expirydates!$B$2:$B$233,Analysis!A3521)</f>
        <v>0</v>
      </c>
      <c r="L3521" s="3">
        <f t="shared" si="220"/>
        <v>18.465699882926067</v>
      </c>
      <c r="M3521" s="3">
        <f>COUNTIF(Expirydates!$C$2:$C$233,Analysis!A3521)</f>
        <v>0</v>
      </c>
    </row>
    <row r="3522" spans="1:13">
      <c r="A3522" s="8">
        <v>36937</v>
      </c>
      <c r="B3522" s="3">
        <v>1393.35</v>
      </c>
      <c r="C3522" s="3">
        <v>1421</v>
      </c>
      <c r="D3522" s="3">
        <v>1393.35</v>
      </c>
      <c r="E3522" s="3">
        <v>1416.7</v>
      </c>
      <c r="F3522" s="3">
        <v>104604788</v>
      </c>
      <c r="G3522" s="3">
        <f t="shared" si="218"/>
        <v>18.465699882926067</v>
      </c>
      <c r="H3522" s="3">
        <f t="shared" si="219"/>
        <v>18.233630170966823</v>
      </c>
      <c r="I3522" s="3">
        <f>COUNTIF(Expirydates!$A$2:$A$233,Analysis!A3522)</f>
        <v>0</v>
      </c>
      <c r="J3522" s="20">
        <f t="shared" ref="J3522:J3585" si="221">H3522</f>
        <v>18.233630170966823</v>
      </c>
      <c r="K3522" s="3">
        <f>COUNTIF(Expirydates!$B$2:$B$233,Analysis!A3522)</f>
        <v>0</v>
      </c>
      <c r="L3522" s="3">
        <f t="shared" si="220"/>
        <v>18.233630170966823</v>
      </c>
      <c r="M3522" s="3">
        <f>COUNTIF(Expirydates!$C$2:$C$233,Analysis!A3522)</f>
        <v>1</v>
      </c>
    </row>
    <row r="3523" spans="1:13">
      <c r="A3523" s="8">
        <v>36936</v>
      </c>
      <c r="B3523" s="3">
        <v>1393.15</v>
      </c>
      <c r="C3523" s="3">
        <v>1396.35</v>
      </c>
      <c r="D3523" s="3">
        <v>1380.65</v>
      </c>
      <c r="E3523" s="3">
        <v>1393.35</v>
      </c>
      <c r="F3523" s="3">
        <v>82940179</v>
      </c>
      <c r="G3523" s="3">
        <f t="shared" ref="G3522:H3586" si="222">LN(F3523)</f>
        <v>18.233630170966823</v>
      </c>
      <c r="H3523" s="3">
        <f t="shared" ref="H3523:H3586" si="223">LN(F3524)</f>
        <v>18.43791083963454</v>
      </c>
      <c r="I3523" s="3">
        <f>COUNTIF(Expirydates!$A$2:$A$233,Analysis!A3523)</f>
        <v>0</v>
      </c>
      <c r="J3523" s="20">
        <f t="shared" si="221"/>
        <v>18.43791083963454</v>
      </c>
      <c r="K3523" s="3">
        <f>COUNTIF(Expirydates!$B$2:$B$233,Analysis!A3523)</f>
        <v>0</v>
      </c>
      <c r="L3523" s="3">
        <f t="shared" si="220"/>
        <v>18.43791083963454</v>
      </c>
      <c r="M3523" s="3">
        <f>COUNTIF(Expirydates!$C$2:$C$233,Analysis!A3523)</f>
        <v>0</v>
      </c>
    </row>
    <row r="3524" spans="1:13">
      <c r="A3524" s="8">
        <v>36935</v>
      </c>
      <c r="B3524" s="3">
        <v>1402.2</v>
      </c>
      <c r="C3524" s="3">
        <v>1412.7</v>
      </c>
      <c r="D3524" s="3">
        <v>1386.65</v>
      </c>
      <c r="E3524" s="3">
        <v>1391.2</v>
      </c>
      <c r="F3524" s="3">
        <v>101737939</v>
      </c>
      <c r="G3524" s="3">
        <f t="shared" si="222"/>
        <v>18.43791083963454</v>
      </c>
      <c r="H3524" s="3">
        <f t="shared" si="223"/>
        <v>18.353916697502807</v>
      </c>
      <c r="I3524" s="3">
        <f>COUNTIF(Expirydates!$A$2:$A$233,Analysis!A3524)</f>
        <v>0</v>
      </c>
      <c r="J3524" s="20">
        <f t="shared" si="221"/>
        <v>18.353916697502807</v>
      </c>
      <c r="K3524" s="3">
        <f>COUNTIF(Expirydates!$B$2:$B$233,Analysis!A3524)</f>
        <v>0</v>
      </c>
      <c r="L3524" s="3">
        <f t="shared" si="220"/>
        <v>18.353916697502807</v>
      </c>
      <c r="M3524" s="3">
        <f>COUNTIF(Expirydates!$C$2:$C$233,Analysis!A3524)</f>
        <v>0</v>
      </c>
    </row>
    <row r="3525" spans="1:13">
      <c r="A3525" s="8">
        <v>36934</v>
      </c>
      <c r="B3525" s="3">
        <v>1405.7</v>
      </c>
      <c r="C3525" s="3">
        <v>1416.45</v>
      </c>
      <c r="D3525" s="3">
        <v>1397.6</v>
      </c>
      <c r="E3525" s="3">
        <v>1402.2</v>
      </c>
      <c r="F3525" s="3">
        <v>93541589</v>
      </c>
      <c r="G3525" s="3">
        <f t="shared" si="222"/>
        <v>18.353916697502807</v>
      </c>
      <c r="H3525" s="3">
        <f t="shared" si="223"/>
        <v>18.792610074860519</v>
      </c>
      <c r="I3525" s="3">
        <f>COUNTIF(Expirydates!$A$2:$A$233,Analysis!A3525)</f>
        <v>0</v>
      </c>
      <c r="J3525" s="20">
        <f t="shared" si="221"/>
        <v>18.792610074860519</v>
      </c>
      <c r="K3525" s="3">
        <f>COUNTIF(Expirydates!$B$2:$B$233,Analysis!A3525)</f>
        <v>0</v>
      </c>
      <c r="L3525" s="3">
        <f t="shared" si="220"/>
        <v>18.792610074860519</v>
      </c>
      <c r="M3525" s="3">
        <f>COUNTIF(Expirydates!$C$2:$C$233,Analysis!A3525)</f>
        <v>0</v>
      </c>
    </row>
    <row r="3526" spans="1:13">
      <c r="A3526" s="8">
        <v>36931</v>
      </c>
      <c r="B3526" s="3">
        <v>1395.55</v>
      </c>
      <c r="C3526" s="3">
        <v>1416.3</v>
      </c>
      <c r="D3526" s="3">
        <v>1395.55</v>
      </c>
      <c r="E3526" s="3">
        <v>1405.7</v>
      </c>
      <c r="F3526" s="3">
        <v>145053047</v>
      </c>
      <c r="G3526" s="3">
        <f t="shared" si="222"/>
        <v>18.792610074860519</v>
      </c>
      <c r="H3526" s="3">
        <f t="shared" si="223"/>
        <v>18.540950959566331</v>
      </c>
      <c r="I3526" s="3">
        <f>COUNTIF(Expirydates!$A$2:$A$233,Analysis!A3526)</f>
        <v>0</v>
      </c>
      <c r="J3526" s="20">
        <f t="shared" si="221"/>
        <v>18.540950959566331</v>
      </c>
      <c r="K3526" s="3">
        <f>COUNTIF(Expirydates!$B$2:$B$233,Analysis!A3526)</f>
        <v>0</v>
      </c>
      <c r="L3526" s="3">
        <f t="shared" si="220"/>
        <v>18.540950959566331</v>
      </c>
      <c r="M3526" s="3">
        <f>COUNTIF(Expirydates!$C$2:$C$233,Analysis!A3526)</f>
        <v>0</v>
      </c>
    </row>
    <row r="3527" spans="1:13">
      <c r="A3527" s="8">
        <v>36930</v>
      </c>
      <c r="B3527" s="3">
        <v>1370.65</v>
      </c>
      <c r="C3527" s="3">
        <v>1396.8</v>
      </c>
      <c r="D3527" s="3">
        <v>1365.05</v>
      </c>
      <c r="E3527" s="3">
        <v>1395.5</v>
      </c>
      <c r="F3527" s="3">
        <v>112780156</v>
      </c>
      <c r="G3527" s="3">
        <f t="shared" si="222"/>
        <v>18.540950959566331</v>
      </c>
      <c r="H3527" s="3">
        <f t="shared" si="223"/>
        <v>18.543152017073542</v>
      </c>
      <c r="I3527" s="3">
        <f>COUNTIF(Expirydates!$A$2:$A$233,Analysis!A3527)</f>
        <v>0</v>
      </c>
      <c r="J3527" s="20">
        <f t="shared" si="221"/>
        <v>18.543152017073542</v>
      </c>
      <c r="K3527" s="3">
        <f>COUNTIF(Expirydates!$B$2:$B$233,Analysis!A3527)</f>
        <v>0</v>
      </c>
      <c r="L3527" s="3">
        <f t="shared" si="220"/>
        <v>18.543152017073542</v>
      </c>
      <c r="M3527" s="3">
        <f>COUNTIF(Expirydates!$C$2:$C$233,Analysis!A3527)</f>
        <v>0</v>
      </c>
    </row>
    <row r="3528" spans="1:13">
      <c r="A3528" s="8">
        <v>36929</v>
      </c>
      <c r="B3528" s="3">
        <v>1387.3</v>
      </c>
      <c r="C3528" s="3">
        <v>1391.85</v>
      </c>
      <c r="D3528" s="3">
        <v>1368.05</v>
      </c>
      <c r="E3528" s="3">
        <v>1370.8</v>
      </c>
      <c r="F3528" s="3">
        <v>113028665</v>
      </c>
      <c r="G3528" s="3">
        <f t="shared" si="222"/>
        <v>18.543152017073542</v>
      </c>
      <c r="H3528" s="3">
        <f t="shared" si="223"/>
        <v>18.291202600091179</v>
      </c>
      <c r="I3528" s="3">
        <f>COUNTIF(Expirydates!$A$2:$A$233,Analysis!A3528)</f>
        <v>0</v>
      </c>
      <c r="J3528" s="20">
        <f t="shared" si="221"/>
        <v>18.291202600091179</v>
      </c>
      <c r="K3528" s="3">
        <f>COUNTIF(Expirydates!$B$2:$B$233,Analysis!A3528)</f>
        <v>0</v>
      </c>
      <c r="L3528" s="3">
        <f t="shared" si="220"/>
        <v>18.291202600091179</v>
      </c>
      <c r="M3528" s="3">
        <f>COUNTIF(Expirydates!$C$2:$C$233,Analysis!A3528)</f>
        <v>0</v>
      </c>
    </row>
    <row r="3529" spans="1:13">
      <c r="A3529" s="8">
        <v>36928</v>
      </c>
      <c r="B3529" s="3">
        <v>1382.7</v>
      </c>
      <c r="C3529" s="3">
        <v>1395.4</v>
      </c>
      <c r="D3529" s="3">
        <v>1382.7</v>
      </c>
      <c r="E3529" s="3">
        <v>1387.1</v>
      </c>
      <c r="F3529" s="3">
        <v>87855379</v>
      </c>
      <c r="G3529" s="3">
        <f t="shared" si="222"/>
        <v>18.291202600091179</v>
      </c>
      <c r="H3529" s="3">
        <f t="shared" si="223"/>
        <v>18.413796199768981</v>
      </c>
      <c r="I3529" s="3">
        <f>COUNTIF(Expirydates!$A$2:$A$233,Analysis!A3529)</f>
        <v>0</v>
      </c>
      <c r="J3529" s="20">
        <f t="shared" si="221"/>
        <v>18.413796199768981</v>
      </c>
      <c r="K3529" s="3">
        <f>COUNTIF(Expirydates!$B$2:$B$233,Analysis!A3529)</f>
        <v>0</v>
      </c>
      <c r="L3529" s="3">
        <f t="shared" si="220"/>
        <v>18.413796199768981</v>
      </c>
      <c r="M3529" s="3">
        <f>COUNTIF(Expirydates!$C$2:$C$233,Analysis!A3529)</f>
        <v>0</v>
      </c>
    </row>
    <row r="3530" spans="1:13">
      <c r="A3530" s="8">
        <v>36927</v>
      </c>
      <c r="B3530" s="3">
        <v>1378.8</v>
      </c>
      <c r="C3530" s="3">
        <v>1392.15</v>
      </c>
      <c r="D3530" s="3">
        <v>1373.45</v>
      </c>
      <c r="E3530" s="3">
        <v>1382.6</v>
      </c>
      <c r="F3530" s="3">
        <v>99313910</v>
      </c>
      <c r="G3530" s="3">
        <f t="shared" si="222"/>
        <v>18.413796199768981</v>
      </c>
      <c r="H3530" s="3">
        <f t="shared" si="223"/>
        <v>18.571329083453943</v>
      </c>
      <c r="I3530" s="3">
        <f>COUNTIF(Expirydates!$A$2:$A$233,Analysis!A3530)</f>
        <v>0</v>
      </c>
      <c r="J3530" s="20">
        <f t="shared" si="221"/>
        <v>18.571329083453943</v>
      </c>
      <c r="K3530" s="3">
        <f>COUNTIF(Expirydates!$B$2:$B$233,Analysis!A3530)</f>
        <v>0</v>
      </c>
      <c r="L3530" s="3">
        <f t="shared" si="220"/>
        <v>18.571329083453943</v>
      </c>
      <c r="M3530" s="3">
        <f>COUNTIF(Expirydates!$C$2:$C$233,Analysis!A3530)</f>
        <v>0</v>
      </c>
    </row>
    <row r="3531" spans="1:13">
      <c r="A3531" s="8">
        <v>36924</v>
      </c>
      <c r="B3531" s="3">
        <v>1359.1</v>
      </c>
      <c r="C3531" s="3">
        <v>1384.9</v>
      </c>
      <c r="D3531" s="3">
        <v>1355.3</v>
      </c>
      <c r="E3531" s="3">
        <v>1378.85</v>
      </c>
      <c r="F3531" s="3">
        <v>116258775</v>
      </c>
      <c r="G3531" s="3">
        <f t="shared" si="222"/>
        <v>18.571329083453943</v>
      </c>
      <c r="H3531" s="3">
        <f t="shared" si="223"/>
        <v>18.526357387636462</v>
      </c>
      <c r="I3531" s="3">
        <f>COUNTIF(Expirydates!$A$2:$A$233,Analysis!A3531)</f>
        <v>0</v>
      </c>
      <c r="J3531" s="20">
        <f t="shared" si="221"/>
        <v>18.526357387636462</v>
      </c>
      <c r="K3531" s="3">
        <f>COUNTIF(Expirydates!$B$2:$B$233,Analysis!A3531)</f>
        <v>0</v>
      </c>
      <c r="L3531" s="3">
        <f t="shared" si="220"/>
        <v>18.526357387636462</v>
      </c>
      <c r="M3531" s="3">
        <f>COUNTIF(Expirydates!$C$2:$C$233,Analysis!A3531)</f>
        <v>0</v>
      </c>
    </row>
    <row r="3532" spans="1:13">
      <c r="A3532" s="8">
        <v>36923</v>
      </c>
      <c r="B3532" s="3">
        <v>1371.5</v>
      </c>
      <c r="C3532" s="3">
        <v>1373.5</v>
      </c>
      <c r="D3532" s="3">
        <v>1340.95</v>
      </c>
      <c r="E3532" s="3">
        <v>1359.15</v>
      </c>
      <c r="F3532" s="3">
        <v>111146242</v>
      </c>
      <c r="G3532" s="3">
        <f t="shared" si="222"/>
        <v>18.526357387636462</v>
      </c>
      <c r="H3532" s="3">
        <f t="shared" si="223"/>
        <v>18.421214181649177</v>
      </c>
      <c r="I3532" s="3">
        <f>COUNTIF(Expirydates!$A$2:$A$233,Analysis!A3532)</f>
        <v>0</v>
      </c>
      <c r="J3532" s="20">
        <f t="shared" si="221"/>
        <v>18.421214181649177</v>
      </c>
      <c r="K3532" s="3">
        <f>COUNTIF(Expirydates!$B$2:$B$233,Analysis!A3532)</f>
        <v>0</v>
      </c>
      <c r="L3532" s="3">
        <f t="shared" si="220"/>
        <v>18.421214181649177</v>
      </c>
      <c r="M3532" s="3">
        <f>COUNTIF(Expirydates!$C$2:$C$233,Analysis!A3532)</f>
        <v>0</v>
      </c>
    </row>
    <row r="3533" spans="1:13">
      <c r="A3533" s="8">
        <v>36922</v>
      </c>
      <c r="B3533" s="3">
        <v>1385.85</v>
      </c>
      <c r="C3533" s="3">
        <v>1396.05</v>
      </c>
      <c r="D3533" s="3">
        <v>1369</v>
      </c>
      <c r="E3533" s="3">
        <v>1371.7</v>
      </c>
      <c r="F3533" s="3">
        <v>100053358</v>
      </c>
      <c r="G3533" s="3">
        <f t="shared" si="222"/>
        <v>18.421214181649177</v>
      </c>
      <c r="H3533" s="3">
        <f t="shared" si="223"/>
        <v>18.385245713650839</v>
      </c>
      <c r="I3533" s="3">
        <f>COUNTIF(Expirydates!$A$2:$A$233,Analysis!A3533)</f>
        <v>0</v>
      </c>
      <c r="J3533" s="20">
        <f t="shared" si="221"/>
        <v>18.385245713650839</v>
      </c>
      <c r="K3533" s="3">
        <f>COUNTIF(Expirydates!$B$2:$B$233,Analysis!A3533)</f>
        <v>0</v>
      </c>
      <c r="L3533" s="3">
        <f t="shared" si="220"/>
        <v>18.385245713650839</v>
      </c>
      <c r="M3533" s="3">
        <f>COUNTIF(Expirydates!$C$2:$C$233,Analysis!A3533)</f>
        <v>0</v>
      </c>
    </row>
    <row r="3534" spans="1:13">
      <c r="A3534" s="8">
        <v>36921</v>
      </c>
      <c r="B3534" s="3">
        <v>1342.1</v>
      </c>
      <c r="C3534" s="3">
        <v>1382.55</v>
      </c>
      <c r="D3534" s="3">
        <v>1342.05</v>
      </c>
      <c r="E3534" s="3">
        <v>1379.7</v>
      </c>
      <c r="F3534" s="3">
        <v>96518544</v>
      </c>
      <c r="G3534" s="3">
        <f t="shared" si="222"/>
        <v>18.385245713650839</v>
      </c>
      <c r="H3534" s="3">
        <f t="shared" si="223"/>
        <v>18.283737468899506</v>
      </c>
      <c r="I3534" s="3">
        <f>COUNTIF(Expirydates!$A$2:$A$233,Analysis!A3534)</f>
        <v>0</v>
      </c>
      <c r="J3534" s="20">
        <f t="shared" si="221"/>
        <v>18.283737468899506</v>
      </c>
      <c r="K3534" s="3">
        <f>COUNTIF(Expirydates!$B$2:$B$233,Analysis!A3534)</f>
        <v>0</v>
      </c>
      <c r="L3534" s="3">
        <f t="shared" si="220"/>
        <v>18.283737468899506</v>
      </c>
      <c r="M3534" s="3">
        <f>COUNTIF(Expirydates!$C$2:$C$233,Analysis!A3534)</f>
        <v>0</v>
      </c>
    </row>
    <row r="3535" spans="1:13">
      <c r="A3535" s="8">
        <v>36920</v>
      </c>
      <c r="B3535" s="3">
        <v>1368.55</v>
      </c>
      <c r="C3535" s="3">
        <v>1368.55</v>
      </c>
      <c r="D3535" s="3">
        <v>1312.1</v>
      </c>
      <c r="E3535" s="3">
        <v>1342.05</v>
      </c>
      <c r="F3535" s="3">
        <v>87201969</v>
      </c>
      <c r="G3535" s="3">
        <f t="shared" si="222"/>
        <v>18.283737468899506</v>
      </c>
      <c r="H3535" s="3">
        <f t="shared" si="223"/>
        <v>18.505730942421305</v>
      </c>
      <c r="I3535" s="3">
        <f>COUNTIF(Expirydates!$A$2:$A$233,Analysis!A3535)</f>
        <v>0</v>
      </c>
      <c r="J3535" s="20">
        <f t="shared" si="221"/>
        <v>18.505730942421305</v>
      </c>
      <c r="K3535" s="3">
        <f>COUNTIF(Expirydates!$B$2:$B$233,Analysis!A3535)</f>
        <v>0</v>
      </c>
      <c r="L3535" s="3">
        <f t="shared" si="220"/>
        <v>18.505730942421305</v>
      </c>
      <c r="M3535" s="3">
        <f>COUNTIF(Expirydates!$C$2:$C$233,Analysis!A3535)</f>
        <v>0</v>
      </c>
    </row>
    <row r="3536" spans="1:13">
      <c r="A3536" s="8">
        <v>36916</v>
      </c>
      <c r="B3536" s="3">
        <v>1366.05</v>
      </c>
      <c r="C3536" s="3">
        <v>1374.2</v>
      </c>
      <c r="D3536" s="3">
        <v>1353.5</v>
      </c>
      <c r="E3536" s="3">
        <v>1370.1</v>
      </c>
      <c r="F3536" s="3">
        <v>108877172</v>
      </c>
      <c r="G3536" s="3">
        <f t="shared" si="222"/>
        <v>18.505730942421305</v>
      </c>
      <c r="H3536" s="3">
        <f t="shared" si="223"/>
        <v>18.556662637894505</v>
      </c>
      <c r="I3536" s="3">
        <f>COUNTIF(Expirydates!$A$2:$A$233,Analysis!A3536)</f>
        <v>1</v>
      </c>
      <c r="J3536" s="20">
        <f t="shared" si="221"/>
        <v>18.556662637894505</v>
      </c>
      <c r="K3536" s="3">
        <f>COUNTIF(Expirydates!$B$2:$B$233,Analysis!A3536)</f>
        <v>0</v>
      </c>
      <c r="L3536" s="3">
        <f t="shared" si="220"/>
        <v>18.556662637894505</v>
      </c>
      <c r="M3536" s="3">
        <f>COUNTIF(Expirydates!$C$2:$C$233,Analysis!A3536)</f>
        <v>0</v>
      </c>
    </row>
    <row r="3537" spans="1:13">
      <c r="A3537" s="8">
        <v>36915</v>
      </c>
      <c r="B3537" s="3">
        <v>1355.35</v>
      </c>
      <c r="C3537" s="3">
        <v>1371.1</v>
      </c>
      <c r="D3537" s="3">
        <v>1355.35</v>
      </c>
      <c r="E3537" s="3">
        <v>1365.95</v>
      </c>
      <c r="F3537" s="3">
        <v>114566115</v>
      </c>
      <c r="G3537" s="3">
        <f t="shared" si="222"/>
        <v>18.556662637894505</v>
      </c>
      <c r="H3537" s="3">
        <f t="shared" si="223"/>
        <v>18.400544677271451</v>
      </c>
      <c r="I3537" s="3">
        <f>COUNTIF(Expirydates!$A$2:$A$233,Analysis!A3537)</f>
        <v>0</v>
      </c>
      <c r="J3537" s="20">
        <f t="shared" si="221"/>
        <v>18.400544677271451</v>
      </c>
      <c r="K3537" s="3">
        <f>COUNTIF(Expirydates!$B$2:$B$233,Analysis!A3537)</f>
        <v>0</v>
      </c>
      <c r="L3537" s="3">
        <f t="shared" si="220"/>
        <v>18.400544677271451</v>
      </c>
      <c r="M3537" s="3">
        <f>COUNTIF(Expirydates!$C$2:$C$233,Analysis!A3537)</f>
        <v>0</v>
      </c>
    </row>
    <row r="3538" spans="1:13">
      <c r="A3538" s="8">
        <v>36914</v>
      </c>
      <c r="B3538" s="3">
        <v>1347.95</v>
      </c>
      <c r="C3538" s="3">
        <v>1362.05</v>
      </c>
      <c r="D3538" s="3">
        <v>1346.5</v>
      </c>
      <c r="E3538" s="3">
        <v>1355.2</v>
      </c>
      <c r="F3538" s="3">
        <v>98006531</v>
      </c>
      <c r="G3538" s="3">
        <f t="shared" si="222"/>
        <v>18.400544677271451</v>
      </c>
      <c r="H3538" s="3">
        <f t="shared" si="223"/>
        <v>18.415503897174215</v>
      </c>
      <c r="I3538" s="3">
        <f>COUNTIF(Expirydates!$A$2:$A$233,Analysis!A3538)</f>
        <v>0</v>
      </c>
      <c r="J3538" s="20">
        <f t="shared" si="221"/>
        <v>18.415503897174215</v>
      </c>
      <c r="K3538" s="3">
        <f>COUNTIF(Expirydates!$B$2:$B$233,Analysis!A3538)</f>
        <v>0</v>
      </c>
      <c r="L3538" s="3">
        <f t="shared" si="220"/>
        <v>18.415503897174215</v>
      </c>
      <c r="M3538" s="3">
        <f>COUNTIF(Expirydates!$C$2:$C$233,Analysis!A3538)</f>
        <v>0</v>
      </c>
    </row>
    <row r="3539" spans="1:13">
      <c r="A3539" s="8">
        <v>36913</v>
      </c>
      <c r="B3539" s="3">
        <v>1329.3</v>
      </c>
      <c r="C3539" s="3">
        <v>1351.85</v>
      </c>
      <c r="D3539" s="3">
        <v>1329.3</v>
      </c>
      <c r="E3539" s="3">
        <v>1348</v>
      </c>
      <c r="F3539" s="3">
        <v>99483653</v>
      </c>
      <c r="G3539" s="3">
        <f t="shared" si="222"/>
        <v>18.415503897174215</v>
      </c>
      <c r="H3539" s="3">
        <f t="shared" si="223"/>
        <v>18.489075448573182</v>
      </c>
      <c r="I3539" s="3">
        <f>COUNTIF(Expirydates!$A$2:$A$233,Analysis!A3539)</f>
        <v>0</v>
      </c>
      <c r="J3539" s="20">
        <f t="shared" si="221"/>
        <v>18.489075448573182</v>
      </c>
      <c r="K3539" s="3">
        <f>COUNTIF(Expirydates!$B$2:$B$233,Analysis!A3539)</f>
        <v>0</v>
      </c>
      <c r="L3539" s="3">
        <f t="shared" si="220"/>
        <v>18.489075448573182</v>
      </c>
      <c r="M3539" s="3">
        <f>COUNTIF(Expirydates!$C$2:$C$233,Analysis!A3539)</f>
        <v>0</v>
      </c>
    </row>
    <row r="3540" spans="1:13">
      <c r="A3540" s="8">
        <v>36910</v>
      </c>
      <c r="B3540" s="3">
        <v>1306</v>
      </c>
      <c r="C3540" s="3">
        <v>1333.5</v>
      </c>
      <c r="D3540" s="3">
        <v>1306</v>
      </c>
      <c r="E3540" s="3">
        <v>1329.1</v>
      </c>
      <c r="F3540" s="3">
        <v>107078787</v>
      </c>
      <c r="G3540" s="3">
        <f t="shared" si="222"/>
        <v>18.489075448573182</v>
      </c>
      <c r="H3540" s="3">
        <f t="shared" si="223"/>
        <v>18.20924623595052</v>
      </c>
      <c r="I3540" s="3">
        <f>COUNTIF(Expirydates!$A$2:$A$233,Analysis!A3540)</f>
        <v>0</v>
      </c>
      <c r="J3540" s="20">
        <f t="shared" si="221"/>
        <v>18.20924623595052</v>
      </c>
      <c r="K3540" s="3">
        <f>COUNTIF(Expirydates!$B$2:$B$233,Analysis!A3540)</f>
        <v>0</v>
      </c>
      <c r="L3540" s="3">
        <f t="shared" si="220"/>
        <v>18.20924623595052</v>
      </c>
      <c r="M3540" s="3">
        <f>COUNTIF(Expirydates!$C$2:$C$233,Analysis!A3540)</f>
        <v>0</v>
      </c>
    </row>
    <row r="3541" spans="1:13">
      <c r="A3541" s="8">
        <v>36909</v>
      </c>
      <c r="B3541" s="3">
        <v>1297.95</v>
      </c>
      <c r="C3541" s="3">
        <v>1309.95</v>
      </c>
      <c r="D3541" s="3">
        <v>1297.95</v>
      </c>
      <c r="E3541" s="3">
        <v>1305.95</v>
      </c>
      <c r="F3541" s="3">
        <v>80942229</v>
      </c>
      <c r="G3541" s="3">
        <f t="shared" si="222"/>
        <v>18.20924623595052</v>
      </c>
      <c r="H3541" s="3">
        <f t="shared" si="223"/>
        <v>18.096538594415943</v>
      </c>
      <c r="I3541" s="3">
        <f>COUNTIF(Expirydates!$A$2:$A$233,Analysis!A3541)</f>
        <v>0</v>
      </c>
      <c r="J3541" s="20">
        <f t="shared" si="221"/>
        <v>18.096538594415943</v>
      </c>
      <c r="K3541" s="3">
        <f>COUNTIF(Expirydates!$B$2:$B$233,Analysis!A3541)</f>
        <v>0</v>
      </c>
      <c r="L3541" s="3">
        <f t="shared" si="220"/>
        <v>18.096538594415943</v>
      </c>
      <c r="M3541" s="3">
        <f>COUNTIF(Expirydates!$C$2:$C$233,Analysis!A3541)</f>
        <v>1</v>
      </c>
    </row>
    <row r="3542" spans="1:13">
      <c r="A3542" s="8">
        <v>36908</v>
      </c>
      <c r="B3542" s="3">
        <v>1299.4000000000001</v>
      </c>
      <c r="C3542" s="3">
        <v>1312.35</v>
      </c>
      <c r="D3542" s="3">
        <v>1295.3</v>
      </c>
      <c r="E3542" s="3">
        <v>1297.9000000000001</v>
      </c>
      <c r="F3542" s="3">
        <v>72314744</v>
      </c>
      <c r="G3542" s="3">
        <f t="shared" si="222"/>
        <v>18.096538594415943</v>
      </c>
      <c r="H3542" s="3">
        <f t="shared" si="223"/>
        <v>18.182783122155723</v>
      </c>
      <c r="I3542" s="3">
        <f>COUNTIF(Expirydates!$A$2:$A$233,Analysis!A3542)</f>
        <v>0</v>
      </c>
      <c r="J3542" s="20">
        <f t="shared" si="221"/>
        <v>18.182783122155723</v>
      </c>
      <c r="K3542" s="3">
        <f>COUNTIF(Expirydates!$B$2:$B$233,Analysis!A3542)</f>
        <v>0</v>
      </c>
      <c r="L3542" s="3">
        <f t="shared" si="220"/>
        <v>18.182783122155723</v>
      </c>
      <c r="M3542" s="3">
        <f>COUNTIF(Expirydates!$C$2:$C$233,Analysis!A3542)</f>
        <v>0</v>
      </c>
    </row>
    <row r="3543" spans="1:13">
      <c r="A3543" s="8">
        <v>36907</v>
      </c>
      <c r="B3543" s="3">
        <v>1287</v>
      </c>
      <c r="C3543" s="3">
        <v>1302.5999999999999</v>
      </c>
      <c r="D3543" s="3">
        <v>1279.8499999999999</v>
      </c>
      <c r="E3543" s="3">
        <v>1293.05</v>
      </c>
      <c r="F3543" s="3">
        <v>78828339</v>
      </c>
      <c r="G3543" s="3">
        <f t="shared" si="222"/>
        <v>18.182783122155723</v>
      </c>
      <c r="H3543" s="3">
        <f t="shared" si="223"/>
        <v>18.118083782128267</v>
      </c>
      <c r="I3543" s="3">
        <f>COUNTIF(Expirydates!$A$2:$A$233,Analysis!A3543)</f>
        <v>0</v>
      </c>
      <c r="J3543" s="20">
        <f t="shared" si="221"/>
        <v>18.118083782128267</v>
      </c>
      <c r="K3543" s="3">
        <f>COUNTIF(Expirydates!$B$2:$B$233,Analysis!A3543)</f>
        <v>0</v>
      </c>
      <c r="L3543" s="3">
        <f t="shared" si="220"/>
        <v>18.118083782128267</v>
      </c>
      <c r="M3543" s="3">
        <f>COUNTIF(Expirydates!$C$2:$C$233,Analysis!A3543)</f>
        <v>0</v>
      </c>
    </row>
    <row r="3544" spans="1:13">
      <c r="A3544" s="8">
        <v>36906</v>
      </c>
      <c r="B3544" s="3">
        <v>1286.8499999999999</v>
      </c>
      <c r="C3544" s="3">
        <v>1295.2</v>
      </c>
      <c r="D3544" s="3">
        <v>1277.8499999999999</v>
      </c>
      <c r="E3544" s="3">
        <v>1286.75</v>
      </c>
      <c r="F3544" s="3">
        <v>73889684</v>
      </c>
      <c r="G3544" s="3">
        <f t="shared" si="222"/>
        <v>18.118083782128267</v>
      </c>
      <c r="H3544" s="3">
        <f t="shared" si="223"/>
        <v>18.22273801753019</v>
      </c>
      <c r="I3544" s="3">
        <f>COUNTIF(Expirydates!$A$2:$A$233,Analysis!A3544)</f>
        <v>0</v>
      </c>
      <c r="J3544" s="20">
        <f t="shared" si="221"/>
        <v>18.22273801753019</v>
      </c>
      <c r="K3544" s="3">
        <f>COUNTIF(Expirydates!$B$2:$B$233,Analysis!A3544)</f>
        <v>0</v>
      </c>
      <c r="L3544" s="3">
        <f t="shared" si="220"/>
        <v>18.22273801753019</v>
      </c>
      <c r="M3544" s="3">
        <f>COUNTIF(Expirydates!$C$2:$C$233,Analysis!A3544)</f>
        <v>0</v>
      </c>
    </row>
    <row r="3545" spans="1:13">
      <c r="A3545" s="8">
        <v>36903</v>
      </c>
      <c r="B3545" s="3">
        <v>1280.45</v>
      </c>
      <c r="C3545" s="3">
        <v>1298.8499999999999</v>
      </c>
      <c r="D3545" s="3">
        <v>1279.4000000000001</v>
      </c>
      <c r="E3545" s="3">
        <v>1286.75</v>
      </c>
      <c r="F3545" s="3">
        <v>82041684</v>
      </c>
      <c r="G3545" s="3">
        <f t="shared" si="222"/>
        <v>18.22273801753019</v>
      </c>
      <c r="H3545" s="3">
        <f t="shared" si="223"/>
        <v>18.235600060266165</v>
      </c>
      <c r="I3545" s="3">
        <f>COUNTIF(Expirydates!$A$2:$A$233,Analysis!A3545)</f>
        <v>0</v>
      </c>
      <c r="J3545" s="20">
        <f t="shared" si="221"/>
        <v>18.235600060266165</v>
      </c>
      <c r="K3545" s="3">
        <f>COUNTIF(Expirydates!$B$2:$B$233,Analysis!A3545)</f>
        <v>0</v>
      </c>
      <c r="L3545" s="3">
        <f t="shared" si="220"/>
        <v>18.235600060266165</v>
      </c>
      <c r="M3545" s="3">
        <f>COUNTIF(Expirydates!$C$2:$C$233,Analysis!A3545)</f>
        <v>0</v>
      </c>
    </row>
    <row r="3546" spans="1:13">
      <c r="A3546" s="8">
        <v>36902</v>
      </c>
      <c r="B3546" s="3">
        <v>1287.5</v>
      </c>
      <c r="C3546" s="3">
        <v>1296.75</v>
      </c>
      <c r="D3546" s="3">
        <v>1275.95</v>
      </c>
      <c r="E3546" s="3">
        <v>1280.4000000000001</v>
      </c>
      <c r="F3546" s="3">
        <v>83103723</v>
      </c>
      <c r="G3546" s="3">
        <f t="shared" si="222"/>
        <v>18.235600060266165</v>
      </c>
      <c r="H3546" s="3">
        <f t="shared" si="223"/>
        <v>18.213891319411026</v>
      </c>
      <c r="I3546" s="3">
        <f>COUNTIF(Expirydates!$A$2:$A$233,Analysis!A3546)</f>
        <v>0</v>
      </c>
      <c r="J3546" s="20">
        <f t="shared" si="221"/>
        <v>18.213891319411026</v>
      </c>
      <c r="K3546" s="3">
        <f>COUNTIF(Expirydates!$B$2:$B$233,Analysis!A3546)</f>
        <v>0</v>
      </c>
      <c r="L3546" s="3">
        <f t="shared" si="220"/>
        <v>18.213891319411026</v>
      </c>
      <c r="M3546" s="3">
        <f>COUNTIF(Expirydates!$C$2:$C$233,Analysis!A3546)</f>
        <v>0</v>
      </c>
    </row>
    <row r="3547" spans="1:13">
      <c r="A3547" s="8">
        <v>36901</v>
      </c>
      <c r="B3547" s="3">
        <v>1311.65</v>
      </c>
      <c r="C3547" s="3">
        <v>1324.35</v>
      </c>
      <c r="D3547" s="3">
        <v>1285.3</v>
      </c>
      <c r="E3547" s="3">
        <v>1287.3</v>
      </c>
      <c r="F3547" s="3">
        <v>81319087</v>
      </c>
      <c r="G3547" s="3">
        <f t="shared" si="222"/>
        <v>18.213891319411026</v>
      </c>
      <c r="H3547" s="3">
        <f t="shared" si="223"/>
        <v>18.324288966432061</v>
      </c>
      <c r="I3547" s="3">
        <f>COUNTIF(Expirydates!$A$2:$A$233,Analysis!A3547)</f>
        <v>0</v>
      </c>
      <c r="J3547" s="20">
        <f t="shared" si="221"/>
        <v>18.324288966432061</v>
      </c>
      <c r="K3547" s="3">
        <f>COUNTIF(Expirydates!$B$2:$B$233,Analysis!A3547)</f>
        <v>0</v>
      </c>
      <c r="L3547" s="3">
        <f t="shared" si="220"/>
        <v>18.324288966432061</v>
      </c>
      <c r="M3547" s="3">
        <f>COUNTIF(Expirydates!$C$2:$C$233,Analysis!A3547)</f>
        <v>0</v>
      </c>
    </row>
    <row r="3548" spans="1:13">
      <c r="A3548" s="8">
        <v>36900</v>
      </c>
      <c r="B3548" s="3">
        <v>1309.2</v>
      </c>
      <c r="C3548" s="3">
        <v>1323.4</v>
      </c>
      <c r="D3548" s="3">
        <v>1304.9000000000001</v>
      </c>
      <c r="E3548" s="3">
        <v>1311.65</v>
      </c>
      <c r="F3548" s="3">
        <v>90810817</v>
      </c>
      <c r="G3548" s="3">
        <f t="shared" si="222"/>
        <v>18.324288966432061</v>
      </c>
      <c r="H3548" s="3">
        <f t="shared" si="223"/>
        <v>18.380867386420093</v>
      </c>
      <c r="I3548" s="3">
        <f>COUNTIF(Expirydates!$A$2:$A$233,Analysis!A3548)</f>
        <v>0</v>
      </c>
      <c r="J3548" s="20">
        <f t="shared" si="221"/>
        <v>18.380867386420093</v>
      </c>
      <c r="K3548" s="3">
        <f>COUNTIF(Expirydates!$B$2:$B$233,Analysis!A3548)</f>
        <v>0</v>
      </c>
      <c r="L3548" s="3">
        <f t="shared" si="220"/>
        <v>18.380867386420093</v>
      </c>
      <c r="M3548" s="3">
        <f>COUNTIF(Expirydates!$C$2:$C$233,Analysis!A3548)</f>
        <v>0</v>
      </c>
    </row>
    <row r="3549" spans="1:13">
      <c r="A3549" s="8">
        <v>36899</v>
      </c>
      <c r="B3549" s="3">
        <v>1327.35</v>
      </c>
      <c r="C3549" s="3">
        <v>1334.2</v>
      </c>
      <c r="D3549" s="3">
        <v>1303.3499999999999</v>
      </c>
      <c r="E3549" s="3">
        <v>1309.25</v>
      </c>
      <c r="F3549" s="3">
        <v>96096878</v>
      </c>
      <c r="G3549" s="3">
        <f t="shared" si="222"/>
        <v>18.380867386420093</v>
      </c>
      <c r="H3549" s="3">
        <f t="shared" si="223"/>
        <v>18.40891750757859</v>
      </c>
      <c r="I3549" s="3">
        <f>COUNTIF(Expirydates!$A$2:$A$233,Analysis!A3549)</f>
        <v>0</v>
      </c>
      <c r="J3549" s="20">
        <f t="shared" si="221"/>
        <v>18.40891750757859</v>
      </c>
      <c r="K3549" s="3">
        <f>COUNTIF(Expirydates!$B$2:$B$233,Analysis!A3549)</f>
        <v>0</v>
      </c>
      <c r="L3549" s="3">
        <f t="shared" si="220"/>
        <v>18.40891750757859</v>
      </c>
      <c r="M3549" s="3">
        <f>COUNTIF(Expirydates!$C$2:$C$233,Analysis!A3549)</f>
        <v>0</v>
      </c>
    </row>
    <row r="3550" spans="1:13">
      <c r="A3550" s="8">
        <v>36896</v>
      </c>
      <c r="B3550" s="3">
        <v>1307.55</v>
      </c>
      <c r="C3550" s="3">
        <v>1330.3</v>
      </c>
      <c r="D3550" s="3">
        <v>1306.25</v>
      </c>
      <c r="E3550" s="3">
        <v>1327.25</v>
      </c>
      <c r="F3550" s="3">
        <v>98830568</v>
      </c>
      <c r="G3550" s="3">
        <f t="shared" si="222"/>
        <v>18.40891750757859</v>
      </c>
      <c r="H3550" s="3">
        <f t="shared" si="223"/>
        <v>18.483109985873757</v>
      </c>
      <c r="I3550" s="3">
        <f>COUNTIF(Expirydates!$A$2:$A$233,Analysis!A3550)</f>
        <v>0</v>
      </c>
      <c r="J3550" s="20">
        <f t="shared" si="221"/>
        <v>18.483109985873757</v>
      </c>
      <c r="K3550" s="3">
        <f>COUNTIF(Expirydates!$B$2:$B$233,Analysis!A3550)</f>
        <v>0</v>
      </c>
      <c r="L3550" s="3">
        <f t="shared" si="220"/>
        <v>18.483109985873757</v>
      </c>
      <c r="M3550" s="3">
        <f>COUNTIF(Expirydates!$C$2:$C$233,Analysis!A3550)</f>
        <v>0</v>
      </c>
    </row>
    <row r="3551" spans="1:13">
      <c r="A3551" s="8">
        <v>36895</v>
      </c>
      <c r="B3551" s="3">
        <v>1291.3</v>
      </c>
      <c r="C3551" s="3">
        <v>1331.35</v>
      </c>
      <c r="D3551" s="3">
        <v>1291.3</v>
      </c>
      <c r="E3551" s="3">
        <v>1307.6500000000001</v>
      </c>
      <c r="F3551" s="3">
        <v>106441914</v>
      </c>
      <c r="G3551" s="3">
        <f t="shared" si="222"/>
        <v>18.483109985873757</v>
      </c>
      <c r="H3551" s="3">
        <f t="shared" si="223"/>
        <v>18.411429613901337</v>
      </c>
      <c r="I3551" s="3">
        <f>COUNTIF(Expirydates!$A$2:$A$233,Analysis!A3551)</f>
        <v>0</v>
      </c>
      <c r="J3551" s="20">
        <f t="shared" si="221"/>
        <v>18.411429613901337</v>
      </c>
      <c r="K3551" s="3">
        <f>COUNTIF(Expirydates!$B$2:$B$233,Analysis!A3551)</f>
        <v>0</v>
      </c>
      <c r="L3551" s="3">
        <f t="shared" si="220"/>
        <v>18.411429613901337</v>
      </c>
      <c r="M3551" s="3">
        <f>COUNTIF(Expirydates!$C$2:$C$233,Analysis!A3551)</f>
        <v>0</v>
      </c>
    </row>
    <row r="3552" spans="1:13">
      <c r="A3552" s="8">
        <v>36894</v>
      </c>
      <c r="B3552" s="3">
        <v>1271.8</v>
      </c>
      <c r="C3552" s="3">
        <v>1293.55</v>
      </c>
      <c r="D3552" s="3">
        <v>1263.95</v>
      </c>
      <c r="E3552" s="3">
        <v>1291.25</v>
      </c>
      <c r="F3552" s="3">
        <v>99079153</v>
      </c>
      <c r="G3552" s="3">
        <f t="shared" si="222"/>
        <v>18.411429613901337</v>
      </c>
      <c r="H3552" s="3">
        <f t="shared" si="223"/>
        <v>18.095941636173976</v>
      </c>
      <c r="I3552" s="3">
        <f>COUNTIF(Expirydates!$A$2:$A$233,Analysis!A3552)</f>
        <v>0</v>
      </c>
      <c r="J3552" s="20">
        <f t="shared" si="221"/>
        <v>18.095941636173976</v>
      </c>
      <c r="K3552" s="3">
        <f>COUNTIF(Expirydates!$B$2:$B$233,Analysis!A3552)</f>
        <v>0</v>
      </c>
      <c r="L3552" s="3">
        <f t="shared" si="220"/>
        <v>18.095941636173976</v>
      </c>
      <c r="M3552" s="3">
        <f>COUNTIF(Expirydates!$C$2:$C$233,Analysis!A3552)</f>
        <v>0</v>
      </c>
    </row>
    <row r="3553" spans="1:13">
      <c r="A3553" s="8">
        <v>36893</v>
      </c>
      <c r="B3553" s="3">
        <v>1254.25</v>
      </c>
      <c r="C3553" s="3">
        <v>1279.5999999999999</v>
      </c>
      <c r="D3553" s="3">
        <v>1248.55</v>
      </c>
      <c r="E3553" s="3">
        <v>1271.8</v>
      </c>
      <c r="F3553" s="3">
        <v>72271588</v>
      </c>
      <c r="G3553" s="3">
        <f t="shared" si="222"/>
        <v>18.095941636173976</v>
      </c>
      <c r="H3553" s="3">
        <f t="shared" si="223"/>
        <v>17.918703755286664</v>
      </c>
      <c r="I3553" s="3">
        <f>COUNTIF(Expirydates!$A$2:$A$233,Analysis!A3553)</f>
        <v>0</v>
      </c>
      <c r="J3553" s="20">
        <f t="shared" si="221"/>
        <v>17.918703755286664</v>
      </c>
      <c r="K3553" s="3">
        <f>COUNTIF(Expirydates!$B$2:$B$233,Analysis!A3553)</f>
        <v>0</v>
      </c>
      <c r="L3553" s="3">
        <f t="shared" si="220"/>
        <v>17.918703755286664</v>
      </c>
      <c r="M3553" s="3">
        <f>COUNTIF(Expirydates!$C$2:$C$233,Analysis!A3553)</f>
        <v>0</v>
      </c>
    </row>
    <row r="3554" spans="1:13">
      <c r="A3554" s="8">
        <v>36892</v>
      </c>
      <c r="B3554" s="3">
        <v>1263.5</v>
      </c>
      <c r="C3554" s="3">
        <v>1276.1500000000001</v>
      </c>
      <c r="D3554" s="3">
        <v>1250.6500000000001</v>
      </c>
      <c r="E3554" s="3">
        <v>1254.3</v>
      </c>
      <c r="F3554" s="3">
        <v>60533274</v>
      </c>
      <c r="G3554" s="3">
        <f t="shared" si="222"/>
        <v>17.918703755286664</v>
      </c>
      <c r="H3554" s="3">
        <f t="shared" si="223"/>
        <v>18.038975657609338</v>
      </c>
      <c r="I3554" s="3">
        <f>COUNTIF(Expirydates!$A$2:$A$233,Analysis!A3554)</f>
        <v>0</v>
      </c>
      <c r="J3554" s="20">
        <f t="shared" si="221"/>
        <v>18.038975657609338</v>
      </c>
      <c r="K3554" s="3">
        <f>COUNTIF(Expirydates!$B$2:$B$233,Analysis!A3554)</f>
        <v>0</v>
      </c>
      <c r="L3554" s="3">
        <f t="shared" si="220"/>
        <v>18.038975657609338</v>
      </c>
      <c r="M3554" s="3">
        <f>COUNTIF(Expirydates!$C$2:$C$233,Analysis!A3554)</f>
        <v>0</v>
      </c>
    </row>
    <row r="3555" spans="1:13">
      <c r="A3555" s="8">
        <v>36889</v>
      </c>
      <c r="B3555" s="3">
        <v>1249</v>
      </c>
      <c r="C3555" s="3">
        <v>1265.9000000000001</v>
      </c>
      <c r="D3555" s="3">
        <v>1242.25</v>
      </c>
      <c r="E3555" s="3">
        <v>1263.55</v>
      </c>
      <c r="F3555" s="3">
        <v>68269636</v>
      </c>
      <c r="G3555" s="3">
        <f t="shared" si="222"/>
        <v>18.038975657609338</v>
      </c>
      <c r="H3555" s="3">
        <f t="shared" si="223"/>
        <v>17.940946856915609</v>
      </c>
      <c r="I3555" s="3">
        <f>COUNTIF(Expirydates!$A$2:$A$233,Analysis!A3555)</f>
        <v>0</v>
      </c>
      <c r="J3555" s="20">
        <f t="shared" si="221"/>
        <v>17.940946856915609</v>
      </c>
      <c r="K3555" s="3">
        <f>COUNTIF(Expirydates!$B$2:$B$233,Analysis!A3555)</f>
        <v>1</v>
      </c>
      <c r="L3555" s="3">
        <f t="shared" si="220"/>
        <v>17.940946856915609</v>
      </c>
      <c r="M3555" s="3">
        <f>COUNTIF(Expirydates!$C$2:$C$233,Analysis!A3555)</f>
        <v>0</v>
      </c>
    </row>
    <row r="3556" spans="1:13">
      <c r="A3556" s="8">
        <v>36888</v>
      </c>
      <c r="B3556" s="3">
        <v>1229.3499999999999</v>
      </c>
      <c r="C3556" s="3">
        <v>1253.5999999999999</v>
      </c>
      <c r="D3556" s="3">
        <v>1229.3499999999999</v>
      </c>
      <c r="E3556" s="3">
        <v>1248.95</v>
      </c>
      <c r="F3556" s="3">
        <v>61894808</v>
      </c>
      <c r="G3556" s="3">
        <f t="shared" si="222"/>
        <v>17.940946856915609</v>
      </c>
      <c r="H3556" s="3">
        <f t="shared" si="223"/>
        <v>17.897451833127864</v>
      </c>
      <c r="I3556" s="3">
        <f>COUNTIF(Expirydates!$A$2:$A$233,Analysis!A3556)</f>
        <v>1</v>
      </c>
      <c r="J3556" s="20">
        <f t="shared" si="221"/>
        <v>17.897451833127864</v>
      </c>
      <c r="K3556" s="3">
        <f>COUNTIF(Expirydates!$B$2:$B$233,Analysis!A3556)</f>
        <v>0</v>
      </c>
      <c r="L3556" s="3">
        <f t="shared" si="220"/>
        <v>17.897451833127864</v>
      </c>
      <c r="M3556" s="3">
        <f>COUNTIF(Expirydates!$C$2:$C$233,Analysis!A3556)</f>
        <v>0</v>
      </c>
    </row>
    <row r="3557" spans="1:13">
      <c r="A3557" s="8">
        <v>36887</v>
      </c>
      <c r="B3557" s="3">
        <v>1212.1500000000001</v>
      </c>
      <c r="C3557" s="3">
        <v>1239</v>
      </c>
      <c r="D3557" s="3">
        <v>1208.75</v>
      </c>
      <c r="E3557" s="3">
        <v>1228.3</v>
      </c>
      <c r="F3557" s="3">
        <v>59260399</v>
      </c>
      <c r="G3557" s="3">
        <f t="shared" si="222"/>
        <v>17.897451833127864</v>
      </c>
      <c r="H3557" s="3">
        <f t="shared" si="223"/>
        <v>18.089086225896448</v>
      </c>
      <c r="I3557" s="3">
        <f>COUNTIF(Expirydates!$A$2:$A$233,Analysis!A3557)</f>
        <v>0</v>
      </c>
      <c r="J3557" s="20">
        <f t="shared" si="221"/>
        <v>18.089086225896448</v>
      </c>
      <c r="K3557" s="3">
        <f>COUNTIF(Expirydates!$B$2:$B$233,Analysis!A3557)</f>
        <v>0</v>
      </c>
      <c r="L3557" s="3">
        <f t="shared" si="220"/>
        <v>18.089086225896448</v>
      </c>
      <c r="M3557" s="3">
        <f>COUNTIF(Expirydates!$C$2:$C$233,Analysis!A3557)</f>
        <v>0</v>
      </c>
    </row>
    <row r="3558" spans="1:13">
      <c r="A3558" s="8">
        <v>36886</v>
      </c>
      <c r="B3558" s="3">
        <v>1242.05</v>
      </c>
      <c r="C3558" s="3">
        <v>1248.5</v>
      </c>
      <c r="D3558" s="3">
        <v>1207.95</v>
      </c>
      <c r="E3558" s="3">
        <v>1212</v>
      </c>
      <c r="F3558" s="3">
        <v>71777831</v>
      </c>
      <c r="G3558" s="3">
        <f t="shared" si="222"/>
        <v>18.089086225896448</v>
      </c>
      <c r="H3558" s="3">
        <f t="shared" si="223"/>
        <v>18.312085156644116</v>
      </c>
      <c r="I3558" s="3">
        <f>COUNTIF(Expirydates!$A$2:$A$233,Analysis!A3558)</f>
        <v>0</v>
      </c>
      <c r="J3558" s="20">
        <f t="shared" si="221"/>
        <v>18.312085156644116</v>
      </c>
      <c r="K3558" s="3">
        <f>COUNTIF(Expirydates!$B$2:$B$233,Analysis!A3558)</f>
        <v>0</v>
      </c>
      <c r="L3558" s="3">
        <f t="shared" si="220"/>
        <v>18.312085156644116</v>
      </c>
      <c r="M3558" s="3">
        <f>COUNTIF(Expirydates!$C$2:$C$233,Analysis!A3558)</f>
        <v>0</v>
      </c>
    </row>
    <row r="3559" spans="1:13">
      <c r="A3559" s="8">
        <v>36882</v>
      </c>
      <c r="B3559" s="3">
        <v>1278.95</v>
      </c>
      <c r="C3559" s="3">
        <v>1292.8</v>
      </c>
      <c r="D3559" s="3">
        <v>1237.3</v>
      </c>
      <c r="E3559" s="3">
        <v>1242</v>
      </c>
      <c r="F3559" s="3">
        <v>89709314</v>
      </c>
      <c r="G3559" s="3">
        <f t="shared" si="222"/>
        <v>18.312085156644116</v>
      </c>
      <c r="H3559" s="3">
        <f t="shared" si="223"/>
        <v>18.215434808021417</v>
      </c>
      <c r="I3559" s="3">
        <f>COUNTIF(Expirydates!$A$2:$A$233,Analysis!A3559)</f>
        <v>0</v>
      </c>
      <c r="J3559" s="20">
        <f t="shared" si="221"/>
        <v>18.215434808021417</v>
      </c>
      <c r="K3559" s="3">
        <f>COUNTIF(Expirydates!$B$2:$B$233,Analysis!A3559)</f>
        <v>0</v>
      </c>
      <c r="L3559" s="3">
        <f t="shared" si="220"/>
        <v>18.215434808021417</v>
      </c>
      <c r="M3559" s="3">
        <f>COUNTIF(Expirydates!$C$2:$C$233,Analysis!A3559)</f>
        <v>0</v>
      </c>
    </row>
    <row r="3560" spans="1:13">
      <c r="A3560" s="8">
        <v>36881</v>
      </c>
      <c r="B3560" s="3">
        <v>1294.25</v>
      </c>
      <c r="C3560" s="3">
        <v>1294.25</v>
      </c>
      <c r="D3560" s="3">
        <v>1257.0999999999999</v>
      </c>
      <c r="E3560" s="3">
        <v>1277.4000000000001</v>
      </c>
      <c r="F3560" s="3">
        <v>81444699</v>
      </c>
      <c r="G3560" s="3">
        <f t="shared" si="222"/>
        <v>18.215434808021417</v>
      </c>
      <c r="H3560" s="3">
        <f t="shared" si="223"/>
        <v>17.988591605892555</v>
      </c>
      <c r="I3560" s="3">
        <f>COUNTIF(Expirydates!$A$2:$A$233,Analysis!A3560)</f>
        <v>0</v>
      </c>
      <c r="J3560" s="20">
        <f t="shared" si="221"/>
        <v>17.988591605892555</v>
      </c>
      <c r="K3560" s="3">
        <f>COUNTIF(Expirydates!$B$2:$B$233,Analysis!A3560)</f>
        <v>0</v>
      </c>
      <c r="L3560" s="3">
        <f t="shared" si="220"/>
        <v>17.988591605892555</v>
      </c>
      <c r="M3560" s="3">
        <f>COUNTIF(Expirydates!$C$2:$C$233,Analysis!A3560)</f>
        <v>1</v>
      </c>
    </row>
    <row r="3561" spans="1:13">
      <c r="A3561" s="8">
        <v>36880</v>
      </c>
      <c r="B3561" s="3">
        <v>1312.8</v>
      </c>
      <c r="C3561" s="3">
        <v>1313.4</v>
      </c>
      <c r="D3561" s="3">
        <v>1285.45</v>
      </c>
      <c r="E3561" s="3">
        <v>1295.25</v>
      </c>
      <c r="F3561" s="3">
        <v>64915151</v>
      </c>
      <c r="G3561" s="3">
        <f t="shared" si="222"/>
        <v>17.988591605892555</v>
      </c>
      <c r="H3561" s="3">
        <f t="shared" si="223"/>
        <v>18.193471426099503</v>
      </c>
      <c r="I3561" s="3">
        <f>COUNTIF(Expirydates!$A$2:$A$233,Analysis!A3561)</f>
        <v>0</v>
      </c>
      <c r="J3561" s="20">
        <f t="shared" si="221"/>
        <v>18.193471426099503</v>
      </c>
      <c r="K3561" s="3">
        <f>COUNTIF(Expirydates!$B$2:$B$233,Analysis!A3561)</f>
        <v>0</v>
      </c>
      <c r="L3561" s="3">
        <f t="shared" si="220"/>
        <v>18.193471426099503</v>
      </c>
      <c r="M3561" s="3">
        <f>COUNTIF(Expirydates!$C$2:$C$233,Analysis!A3561)</f>
        <v>0</v>
      </c>
    </row>
    <row r="3562" spans="1:13">
      <c r="A3562" s="8">
        <v>36879</v>
      </c>
      <c r="B3562" s="3">
        <v>1317.75</v>
      </c>
      <c r="C3562" s="3">
        <v>1325.6</v>
      </c>
      <c r="D3562" s="3">
        <v>1307</v>
      </c>
      <c r="E3562" s="3">
        <v>1310.5</v>
      </c>
      <c r="F3562" s="3">
        <v>79675399</v>
      </c>
      <c r="G3562" s="3">
        <f t="shared" si="222"/>
        <v>18.193471426099503</v>
      </c>
      <c r="H3562" s="3">
        <f t="shared" si="223"/>
        <v>18.090131364531899</v>
      </c>
      <c r="I3562" s="3">
        <f>COUNTIF(Expirydates!$A$2:$A$233,Analysis!A3562)</f>
        <v>0</v>
      </c>
      <c r="J3562" s="20">
        <f t="shared" si="221"/>
        <v>18.090131364531899</v>
      </c>
      <c r="K3562" s="3">
        <f>COUNTIF(Expirydates!$B$2:$B$233,Analysis!A3562)</f>
        <v>0</v>
      </c>
      <c r="L3562" s="3">
        <f t="shared" si="220"/>
        <v>18.090131364531899</v>
      </c>
      <c r="M3562" s="3">
        <f>COUNTIF(Expirydates!$C$2:$C$233,Analysis!A3562)</f>
        <v>0</v>
      </c>
    </row>
    <row r="3563" spans="1:13">
      <c r="A3563" s="8">
        <v>36878</v>
      </c>
      <c r="B3563" s="3">
        <v>1310.1500000000001</v>
      </c>
      <c r="C3563" s="3">
        <v>1321.65</v>
      </c>
      <c r="D3563" s="3">
        <v>1297.2</v>
      </c>
      <c r="E3563" s="3">
        <v>1317.6</v>
      </c>
      <c r="F3563" s="3">
        <v>71852888</v>
      </c>
      <c r="G3563" s="3">
        <f t="shared" si="222"/>
        <v>18.090131364531899</v>
      </c>
      <c r="H3563" s="3">
        <f t="shared" si="223"/>
        <v>18.484183985623037</v>
      </c>
      <c r="I3563" s="3">
        <f>COUNTIF(Expirydates!$A$2:$A$233,Analysis!A3563)</f>
        <v>0</v>
      </c>
      <c r="J3563" s="20">
        <f t="shared" si="221"/>
        <v>18.484183985623037</v>
      </c>
      <c r="K3563" s="3">
        <f>COUNTIF(Expirydates!$B$2:$B$233,Analysis!A3563)</f>
        <v>0</v>
      </c>
      <c r="L3563" s="3">
        <f t="shared" si="220"/>
        <v>18.484183985623037</v>
      </c>
      <c r="M3563" s="3">
        <f>COUNTIF(Expirydates!$C$2:$C$233,Analysis!A3563)</f>
        <v>0</v>
      </c>
    </row>
    <row r="3564" spans="1:13">
      <c r="A3564" s="8">
        <v>36875</v>
      </c>
      <c r="B3564" s="3">
        <v>1349.25</v>
      </c>
      <c r="C3564" s="3">
        <v>1349.25</v>
      </c>
      <c r="D3564" s="3">
        <v>1308.1500000000001</v>
      </c>
      <c r="E3564" s="3">
        <v>1312.6</v>
      </c>
      <c r="F3564" s="3">
        <v>106556294</v>
      </c>
      <c r="G3564" s="3">
        <f t="shared" si="222"/>
        <v>18.484183985623037</v>
      </c>
      <c r="H3564" s="3">
        <f t="shared" si="223"/>
        <v>18.496926918521154</v>
      </c>
      <c r="I3564" s="3">
        <f>COUNTIF(Expirydates!$A$2:$A$233,Analysis!A3564)</f>
        <v>0</v>
      </c>
      <c r="J3564" s="20">
        <f t="shared" si="221"/>
        <v>18.496926918521154</v>
      </c>
      <c r="K3564" s="3">
        <f>COUNTIF(Expirydates!$B$2:$B$233,Analysis!A3564)</f>
        <v>0</v>
      </c>
      <c r="L3564" s="3">
        <f t="shared" si="220"/>
        <v>18.496926918521154</v>
      </c>
      <c r="M3564" s="3">
        <f>COUNTIF(Expirydates!$C$2:$C$233,Analysis!A3564)</f>
        <v>0</v>
      </c>
    </row>
    <row r="3565" spans="1:13">
      <c r="A3565" s="8">
        <v>36874</v>
      </c>
      <c r="B3565" s="3">
        <v>1354.45</v>
      </c>
      <c r="C3565" s="3">
        <v>1369.5</v>
      </c>
      <c r="D3565" s="3">
        <v>1346.15</v>
      </c>
      <c r="E3565" s="3">
        <v>1349.35</v>
      </c>
      <c r="F3565" s="3">
        <v>107922822</v>
      </c>
      <c r="G3565" s="3">
        <f t="shared" si="222"/>
        <v>18.496926918521154</v>
      </c>
      <c r="H3565" s="3">
        <f t="shared" si="223"/>
        <v>18.213702354527928</v>
      </c>
      <c r="I3565" s="3">
        <f>COUNTIF(Expirydates!$A$2:$A$233,Analysis!A3565)</f>
        <v>0</v>
      </c>
      <c r="J3565" s="20">
        <f t="shared" si="221"/>
        <v>18.213702354527928</v>
      </c>
      <c r="K3565" s="3">
        <f>COUNTIF(Expirydates!$B$2:$B$233,Analysis!A3565)</f>
        <v>0</v>
      </c>
      <c r="L3565" s="3">
        <f t="shared" si="220"/>
        <v>18.213702354527928</v>
      </c>
      <c r="M3565" s="3">
        <f>COUNTIF(Expirydates!$C$2:$C$233,Analysis!A3565)</f>
        <v>0</v>
      </c>
    </row>
    <row r="3566" spans="1:13">
      <c r="A3566" s="8">
        <v>36873</v>
      </c>
      <c r="B3566" s="3">
        <v>1333.8</v>
      </c>
      <c r="C3566" s="3">
        <v>1360.8</v>
      </c>
      <c r="D3566" s="3">
        <v>1333.8</v>
      </c>
      <c r="E3566" s="3">
        <v>1354.3</v>
      </c>
      <c r="F3566" s="3">
        <v>81303722</v>
      </c>
      <c r="G3566" s="3">
        <f t="shared" si="222"/>
        <v>18.213702354527928</v>
      </c>
      <c r="H3566" s="3">
        <f t="shared" si="223"/>
        <v>18.177288986836615</v>
      </c>
      <c r="I3566" s="3">
        <f>COUNTIF(Expirydates!$A$2:$A$233,Analysis!A3566)</f>
        <v>0</v>
      </c>
      <c r="J3566" s="20">
        <f t="shared" si="221"/>
        <v>18.177288986836615</v>
      </c>
      <c r="K3566" s="3">
        <f>COUNTIF(Expirydates!$B$2:$B$233,Analysis!A3566)</f>
        <v>0</v>
      </c>
      <c r="L3566" s="3">
        <f t="shared" si="220"/>
        <v>18.177288986836615</v>
      </c>
      <c r="M3566" s="3">
        <f>COUNTIF(Expirydates!$C$2:$C$233,Analysis!A3566)</f>
        <v>0</v>
      </c>
    </row>
    <row r="3567" spans="1:13">
      <c r="A3567" s="8">
        <v>36872</v>
      </c>
      <c r="B3567" s="3">
        <v>1332.2</v>
      </c>
      <c r="C3567" s="3">
        <v>1341.75</v>
      </c>
      <c r="D3567" s="3">
        <v>1327.6</v>
      </c>
      <c r="E3567" s="3">
        <v>1333.35</v>
      </c>
      <c r="F3567" s="3">
        <v>78396433</v>
      </c>
      <c r="G3567" s="3">
        <f t="shared" si="222"/>
        <v>18.177288986836615</v>
      </c>
      <c r="H3567" s="3">
        <f t="shared" si="223"/>
        <v>18.16604475825936</v>
      </c>
      <c r="I3567" s="3">
        <f>COUNTIF(Expirydates!$A$2:$A$233,Analysis!A3567)</f>
        <v>0</v>
      </c>
      <c r="J3567" s="20">
        <f t="shared" si="221"/>
        <v>18.16604475825936</v>
      </c>
      <c r="K3567" s="3">
        <f>COUNTIF(Expirydates!$B$2:$B$233,Analysis!A3567)</f>
        <v>0</v>
      </c>
      <c r="L3567" s="3">
        <f t="shared" si="220"/>
        <v>18.16604475825936</v>
      </c>
      <c r="M3567" s="3">
        <f>COUNTIF(Expirydates!$C$2:$C$233,Analysis!A3567)</f>
        <v>0</v>
      </c>
    </row>
    <row r="3568" spans="1:13">
      <c r="A3568" s="8">
        <v>36871</v>
      </c>
      <c r="B3568" s="3">
        <v>1313.7</v>
      </c>
      <c r="C3568" s="3">
        <v>1333.5</v>
      </c>
      <c r="D3568" s="3">
        <v>1313.7</v>
      </c>
      <c r="E3568" s="3">
        <v>1332.15</v>
      </c>
      <c r="F3568" s="3">
        <v>77519863</v>
      </c>
      <c r="G3568" s="3">
        <f t="shared" si="222"/>
        <v>18.16604475825936</v>
      </c>
      <c r="H3568" s="3">
        <f t="shared" si="223"/>
        <v>18.345642503848943</v>
      </c>
      <c r="I3568" s="3">
        <f>COUNTIF(Expirydates!$A$2:$A$233,Analysis!A3568)</f>
        <v>0</v>
      </c>
      <c r="J3568" s="20">
        <f t="shared" si="221"/>
        <v>18.345642503848943</v>
      </c>
      <c r="K3568" s="3">
        <f>COUNTIF(Expirydates!$B$2:$B$233,Analysis!A3568)</f>
        <v>0</v>
      </c>
      <c r="L3568" s="3">
        <f t="shared" si="220"/>
        <v>18.345642503848943</v>
      </c>
      <c r="M3568" s="3">
        <f>COUNTIF(Expirydates!$C$2:$C$233,Analysis!A3568)</f>
        <v>0</v>
      </c>
    </row>
    <row r="3569" spans="1:13">
      <c r="A3569" s="8">
        <v>36868</v>
      </c>
      <c r="B3569" s="3">
        <v>1303.3</v>
      </c>
      <c r="C3569" s="3">
        <v>1317.2</v>
      </c>
      <c r="D3569" s="3">
        <v>1303.3</v>
      </c>
      <c r="E3569" s="3">
        <v>1313.7</v>
      </c>
      <c r="F3569" s="3">
        <v>92770801</v>
      </c>
      <c r="G3569" s="3">
        <f t="shared" si="222"/>
        <v>18.345642503848943</v>
      </c>
      <c r="H3569" s="3">
        <f t="shared" si="223"/>
        <v>18.280125852776386</v>
      </c>
      <c r="I3569" s="3">
        <f>COUNTIF(Expirydates!$A$2:$A$233,Analysis!A3569)</f>
        <v>0</v>
      </c>
      <c r="J3569" s="20">
        <f t="shared" si="221"/>
        <v>18.280125852776386</v>
      </c>
      <c r="K3569" s="3">
        <f>COUNTIF(Expirydates!$B$2:$B$233,Analysis!A3569)</f>
        <v>0</v>
      </c>
      <c r="L3569" s="3">
        <f t="shared" si="220"/>
        <v>18.280125852776386</v>
      </c>
      <c r="M3569" s="3">
        <f>COUNTIF(Expirydates!$C$2:$C$233,Analysis!A3569)</f>
        <v>0</v>
      </c>
    </row>
    <row r="3570" spans="1:13">
      <c r="A3570" s="8">
        <v>36867</v>
      </c>
      <c r="B3570" s="3">
        <v>1298.9000000000001</v>
      </c>
      <c r="C3570" s="3">
        <v>1308.45</v>
      </c>
      <c r="D3570" s="3">
        <v>1295.0999999999999</v>
      </c>
      <c r="E3570" s="3">
        <v>1302.5</v>
      </c>
      <c r="F3570" s="3">
        <v>86887597</v>
      </c>
      <c r="G3570" s="3">
        <f t="shared" si="222"/>
        <v>18.280125852776386</v>
      </c>
      <c r="H3570" s="3">
        <f t="shared" si="223"/>
        <v>18.23098317514129</v>
      </c>
      <c r="I3570" s="3">
        <f>COUNTIF(Expirydates!$A$2:$A$233,Analysis!A3570)</f>
        <v>0</v>
      </c>
      <c r="J3570" s="20">
        <f t="shared" si="221"/>
        <v>18.23098317514129</v>
      </c>
      <c r="K3570" s="3">
        <f>COUNTIF(Expirydates!$B$2:$B$233,Analysis!A3570)</f>
        <v>0</v>
      </c>
      <c r="L3570" s="3">
        <f t="shared" ref="L3570:L3633" si="224">H3570</f>
        <v>18.23098317514129</v>
      </c>
      <c r="M3570" s="3">
        <f>COUNTIF(Expirydates!$C$2:$C$233,Analysis!A3570)</f>
        <v>0</v>
      </c>
    </row>
    <row r="3571" spans="1:13">
      <c r="A3571" s="8">
        <v>36866</v>
      </c>
      <c r="B3571" s="3">
        <v>1284.8499999999999</v>
      </c>
      <c r="C3571" s="3">
        <v>1319.85</v>
      </c>
      <c r="D3571" s="3">
        <v>1284.8499999999999</v>
      </c>
      <c r="E3571" s="3">
        <v>1298.55</v>
      </c>
      <c r="F3571" s="3">
        <v>82720927</v>
      </c>
      <c r="G3571" s="3">
        <f t="shared" si="222"/>
        <v>18.23098317514129</v>
      </c>
      <c r="H3571" s="3">
        <f t="shared" si="223"/>
        <v>18.018675563385742</v>
      </c>
      <c r="I3571" s="3">
        <f>COUNTIF(Expirydates!$A$2:$A$233,Analysis!A3571)</f>
        <v>0</v>
      </c>
      <c r="J3571" s="20">
        <f t="shared" si="221"/>
        <v>18.018675563385742</v>
      </c>
      <c r="K3571" s="3">
        <f>COUNTIF(Expirydates!$B$2:$B$233,Analysis!A3571)</f>
        <v>0</v>
      </c>
      <c r="L3571" s="3">
        <f t="shared" si="224"/>
        <v>18.018675563385742</v>
      </c>
      <c r="M3571" s="3">
        <f>COUNTIF(Expirydates!$C$2:$C$233,Analysis!A3571)</f>
        <v>0</v>
      </c>
    </row>
    <row r="3572" spans="1:13">
      <c r="A3572" s="8">
        <v>36865</v>
      </c>
      <c r="B3572" s="3">
        <v>1275.7</v>
      </c>
      <c r="C3572" s="3">
        <v>1288.2</v>
      </c>
      <c r="D3572" s="3">
        <v>1275.5</v>
      </c>
      <c r="E3572" s="3">
        <v>1284.6500000000001</v>
      </c>
      <c r="F3572" s="3">
        <v>66897728</v>
      </c>
      <c r="G3572" s="3">
        <f t="shared" si="222"/>
        <v>18.018675563385742</v>
      </c>
      <c r="H3572" s="3">
        <f t="shared" si="223"/>
        <v>18.040678229971473</v>
      </c>
      <c r="I3572" s="3">
        <f>COUNTIF(Expirydates!$A$2:$A$233,Analysis!A3572)</f>
        <v>0</v>
      </c>
      <c r="J3572" s="20">
        <f t="shared" si="221"/>
        <v>18.040678229971473</v>
      </c>
      <c r="K3572" s="3">
        <f>COUNTIF(Expirydates!$B$2:$B$233,Analysis!A3572)</f>
        <v>0</v>
      </c>
      <c r="L3572" s="3">
        <f t="shared" si="224"/>
        <v>18.040678229971473</v>
      </c>
      <c r="M3572" s="3">
        <f>COUNTIF(Expirydates!$C$2:$C$233,Analysis!A3572)</f>
        <v>0</v>
      </c>
    </row>
    <row r="3573" spans="1:13">
      <c r="A3573" s="8">
        <v>36864</v>
      </c>
      <c r="B3573" s="3">
        <v>1276.25</v>
      </c>
      <c r="C3573" s="3">
        <v>1290</v>
      </c>
      <c r="D3573" s="3">
        <v>1273.6500000000001</v>
      </c>
      <c r="E3573" s="3">
        <v>1275.5999999999999</v>
      </c>
      <c r="F3573" s="3">
        <v>68385969</v>
      </c>
      <c r="G3573" s="3">
        <f t="shared" si="222"/>
        <v>18.040678229971473</v>
      </c>
      <c r="H3573" s="3">
        <f t="shared" si="223"/>
        <v>18.357475168714227</v>
      </c>
      <c r="I3573" s="3">
        <f>COUNTIF(Expirydates!$A$2:$A$233,Analysis!A3573)</f>
        <v>0</v>
      </c>
      <c r="J3573" s="20">
        <f t="shared" si="221"/>
        <v>18.357475168714227</v>
      </c>
      <c r="K3573" s="3">
        <f>COUNTIF(Expirydates!$B$2:$B$233,Analysis!A3573)</f>
        <v>0</v>
      </c>
      <c r="L3573" s="3">
        <f t="shared" si="224"/>
        <v>18.357475168714227</v>
      </c>
      <c r="M3573" s="3">
        <f>COUNTIF(Expirydates!$C$2:$C$233,Analysis!A3573)</f>
        <v>0</v>
      </c>
    </row>
    <row r="3574" spans="1:13">
      <c r="A3574" s="8">
        <v>36861</v>
      </c>
      <c r="B3574" s="3">
        <v>1268.0999999999999</v>
      </c>
      <c r="C3574" s="3">
        <v>1280.5</v>
      </c>
      <c r="D3574" s="3">
        <v>1255.2</v>
      </c>
      <c r="E3574" s="3">
        <v>1276.2</v>
      </c>
      <c r="F3574" s="3">
        <v>93875047</v>
      </c>
      <c r="G3574" s="3">
        <f t="shared" si="222"/>
        <v>18.357475168714227</v>
      </c>
      <c r="H3574" s="3">
        <f t="shared" si="223"/>
        <v>18.13628332445024</v>
      </c>
      <c r="I3574" s="3">
        <f>COUNTIF(Expirydates!$A$2:$A$233,Analysis!A3574)</f>
        <v>0</v>
      </c>
      <c r="J3574" s="20">
        <f t="shared" si="221"/>
        <v>18.13628332445024</v>
      </c>
      <c r="K3574" s="3">
        <f>COUNTIF(Expirydates!$B$2:$B$233,Analysis!A3574)</f>
        <v>1</v>
      </c>
      <c r="L3574" s="3">
        <f t="shared" si="224"/>
        <v>18.13628332445024</v>
      </c>
      <c r="M3574" s="3">
        <f>COUNTIF(Expirydates!$C$2:$C$233,Analysis!A3574)</f>
        <v>0</v>
      </c>
    </row>
    <row r="3575" spans="1:13">
      <c r="A3575" s="8">
        <v>36860</v>
      </c>
      <c r="B3575" s="3">
        <v>1264.75</v>
      </c>
      <c r="C3575" s="3">
        <v>1272.0999999999999</v>
      </c>
      <c r="D3575" s="3">
        <v>1258.4000000000001</v>
      </c>
      <c r="E3575" s="3">
        <v>1268.1500000000001</v>
      </c>
      <c r="F3575" s="3">
        <v>75246754</v>
      </c>
      <c r="G3575" s="3">
        <f t="shared" si="222"/>
        <v>18.13628332445024</v>
      </c>
      <c r="H3575" s="3">
        <f t="shared" si="223"/>
        <v>18.23964368983151</v>
      </c>
      <c r="I3575" s="3">
        <f>COUNTIF(Expirydates!$A$2:$A$233,Analysis!A3575)</f>
        <v>1</v>
      </c>
      <c r="J3575" s="20">
        <f t="shared" si="221"/>
        <v>18.23964368983151</v>
      </c>
      <c r="K3575" s="3">
        <f>COUNTIF(Expirydates!$B$2:$B$233,Analysis!A3575)</f>
        <v>0</v>
      </c>
      <c r="L3575" s="3">
        <f t="shared" si="224"/>
        <v>18.23964368983151</v>
      </c>
      <c r="M3575" s="3">
        <f>COUNTIF(Expirydates!$C$2:$C$233,Analysis!A3575)</f>
        <v>0</v>
      </c>
    </row>
    <row r="3576" spans="1:13">
      <c r="A3576" s="8">
        <v>36859</v>
      </c>
      <c r="B3576" s="3">
        <v>1272.25</v>
      </c>
      <c r="C3576" s="3">
        <v>1281</v>
      </c>
      <c r="D3576" s="3">
        <v>1253.45</v>
      </c>
      <c r="E3576" s="3">
        <v>1264.75</v>
      </c>
      <c r="F3576" s="3">
        <v>83440444</v>
      </c>
      <c r="G3576" s="3">
        <f t="shared" si="222"/>
        <v>18.23964368983151</v>
      </c>
      <c r="H3576" s="3">
        <f t="shared" si="223"/>
        <v>18.220381134073886</v>
      </c>
      <c r="I3576" s="3">
        <f>COUNTIF(Expirydates!$A$2:$A$233,Analysis!A3576)</f>
        <v>0</v>
      </c>
      <c r="J3576" s="20">
        <f t="shared" si="221"/>
        <v>18.220381134073886</v>
      </c>
      <c r="K3576" s="3">
        <f>COUNTIF(Expirydates!$B$2:$B$233,Analysis!A3576)</f>
        <v>0</v>
      </c>
      <c r="L3576" s="3">
        <f t="shared" si="224"/>
        <v>18.220381134073886</v>
      </c>
      <c r="M3576" s="3">
        <f>COUNTIF(Expirydates!$C$2:$C$233,Analysis!A3576)</f>
        <v>0</v>
      </c>
    </row>
    <row r="3577" spans="1:13">
      <c r="A3577" s="8">
        <v>36858</v>
      </c>
      <c r="B3577" s="3">
        <v>1252.9000000000001</v>
      </c>
      <c r="C3577" s="3">
        <v>1275.45</v>
      </c>
      <c r="D3577" s="3">
        <v>1248.9000000000001</v>
      </c>
      <c r="E3577" s="3">
        <v>1272.75</v>
      </c>
      <c r="F3577" s="3">
        <v>81848549</v>
      </c>
      <c r="G3577" s="3">
        <f t="shared" si="222"/>
        <v>18.220381134073886</v>
      </c>
      <c r="H3577" s="3">
        <f t="shared" si="223"/>
        <v>18.020310022393375</v>
      </c>
      <c r="I3577" s="3">
        <f>COUNTIF(Expirydates!$A$2:$A$233,Analysis!A3577)</f>
        <v>0</v>
      </c>
      <c r="J3577" s="20">
        <f t="shared" si="221"/>
        <v>18.020310022393375</v>
      </c>
      <c r="K3577" s="3">
        <f>COUNTIF(Expirydates!$B$2:$B$233,Analysis!A3577)</f>
        <v>0</v>
      </c>
      <c r="L3577" s="3">
        <f t="shared" si="224"/>
        <v>18.020310022393375</v>
      </c>
      <c r="M3577" s="3">
        <f>COUNTIF(Expirydates!$C$2:$C$233,Analysis!A3577)</f>
        <v>0</v>
      </c>
    </row>
    <row r="3578" spans="1:13">
      <c r="A3578" s="8">
        <v>36857</v>
      </c>
      <c r="B3578" s="3">
        <v>1225.4000000000001</v>
      </c>
      <c r="C3578" s="3">
        <v>1254.45</v>
      </c>
      <c r="D3578" s="3">
        <v>1225.3499999999999</v>
      </c>
      <c r="E3578" s="3">
        <v>1252.9000000000001</v>
      </c>
      <c r="F3578" s="3">
        <v>67007159</v>
      </c>
      <c r="G3578" s="3">
        <f t="shared" si="222"/>
        <v>18.020310022393375</v>
      </c>
      <c r="H3578" s="3">
        <f t="shared" si="223"/>
        <v>18.058850118010632</v>
      </c>
      <c r="I3578" s="3">
        <f>COUNTIF(Expirydates!$A$2:$A$233,Analysis!A3578)</f>
        <v>0</v>
      </c>
      <c r="J3578" s="20">
        <f t="shared" si="221"/>
        <v>18.058850118010632</v>
      </c>
      <c r="K3578" s="3">
        <f>COUNTIF(Expirydates!$B$2:$B$233,Analysis!A3578)</f>
        <v>0</v>
      </c>
      <c r="L3578" s="3">
        <f t="shared" si="224"/>
        <v>18.058850118010632</v>
      </c>
      <c r="M3578" s="3">
        <f>COUNTIF(Expirydates!$C$2:$C$233,Analysis!A3578)</f>
        <v>0</v>
      </c>
    </row>
    <row r="3579" spans="1:13">
      <c r="A3579" s="8">
        <v>36854</v>
      </c>
      <c r="B3579" s="3">
        <v>1216.05</v>
      </c>
      <c r="C3579" s="3">
        <v>1230</v>
      </c>
      <c r="D3579" s="3">
        <v>1216.05</v>
      </c>
      <c r="E3579" s="3">
        <v>1225.2</v>
      </c>
      <c r="F3579" s="3">
        <v>69640031</v>
      </c>
      <c r="G3579" s="3">
        <f t="shared" si="222"/>
        <v>18.058850118010632</v>
      </c>
      <c r="H3579" s="3">
        <f t="shared" si="223"/>
        <v>17.912927728221216</v>
      </c>
      <c r="I3579" s="3">
        <f>COUNTIF(Expirydates!$A$2:$A$233,Analysis!A3579)</f>
        <v>0</v>
      </c>
      <c r="J3579" s="20">
        <f t="shared" si="221"/>
        <v>17.912927728221216</v>
      </c>
      <c r="K3579" s="3">
        <f>COUNTIF(Expirydates!$B$2:$B$233,Analysis!A3579)</f>
        <v>0</v>
      </c>
      <c r="L3579" s="3">
        <f t="shared" si="224"/>
        <v>17.912927728221216</v>
      </c>
      <c r="M3579" s="3">
        <f>COUNTIF(Expirydates!$C$2:$C$233,Analysis!A3579)</f>
        <v>0</v>
      </c>
    </row>
    <row r="3580" spans="1:13">
      <c r="A3580" s="8">
        <v>36853</v>
      </c>
      <c r="B3580" s="3">
        <v>1221.2</v>
      </c>
      <c r="C3580" s="3">
        <v>1223.05</v>
      </c>
      <c r="D3580" s="3">
        <v>1209.8499999999999</v>
      </c>
      <c r="E3580" s="3">
        <v>1216</v>
      </c>
      <c r="F3580" s="3">
        <v>60184640</v>
      </c>
      <c r="G3580" s="3">
        <f t="shared" si="222"/>
        <v>17.912927728221216</v>
      </c>
      <c r="H3580" s="3">
        <f t="shared" si="223"/>
        <v>17.846565738549106</v>
      </c>
      <c r="I3580" s="3">
        <f>COUNTIF(Expirydates!$A$2:$A$233,Analysis!A3580)</f>
        <v>0</v>
      </c>
      <c r="J3580" s="20">
        <f t="shared" si="221"/>
        <v>17.846565738549106</v>
      </c>
      <c r="K3580" s="3">
        <f>COUNTIF(Expirydates!$B$2:$B$233,Analysis!A3580)</f>
        <v>0</v>
      </c>
      <c r="L3580" s="3">
        <f t="shared" si="224"/>
        <v>17.846565738549106</v>
      </c>
      <c r="M3580" s="3">
        <f>COUNTIF(Expirydates!$C$2:$C$233,Analysis!A3580)</f>
        <v>1</v>
      </c>
    </row>
    <row r="3581" spans="1:13">
      <c r="A3581" s="8">
        <v>36852</v>
      </c>
      <c r="B3581" s="3">
        <v>1235.8499999999999</v>
      </c>
      <c r="C3581" s="3">
        <v>1247.5</v>
      </c>
      <c r="D3581" s="3">
        <v>1220.05</v>
      </c>
      <c r="E3581" s="3">
        <v>1222.3499999999999</v>
      </c>
      <c r="F3581" s="3">
        <v>56320308</v>
      </c>
      <c r="G3581" s="3">
        <f t="shared" si="222"/>
        <v>17.846565738549106</v>
      </c>
      <c r="H3581" s="3">
        <f t="shared" si="223"/>
        <v>17.806975099629383</v>
      </c>
      <c r="I3581" s="3">
        <f>COUNTIF(Expirydates!$A$2:$A$233,Analysis!A3581)</f>
        <v>0</v>
      </c>
      <c r="J3581" s="20">
        <f t="shared" si="221"/>
        <v>17.806975099629383</v>
      </c>
      <c r="K3581" s="3">
        <f>COUNTIF(Expirydates!$B$2:$B$233,Analysis!A3581)</f>
        <v>0</v>
      </c>
      <c r="L3581" s="3">
        <f t="shared" si="224"/>
        <v>17.806975099629383</v>
      </c>
      <c r="M3581" s="3">
        <f>COUNTIF(Expirydates!$C$2:$C$233,Analysis!A3581)</f>
        <v>0</v>
      </c>
    </row>
    <row r="3582" spans="1:13">
      <c r="A3582" s="8">
        <v>36851</v>
      </c>
      <c r="B3582" s="3">
        <v>1236.95</v>
      </c>
      <c r="C3582" s="3">
        <v>1237.8499999999999</v>
      </c>
      <c r="D3582" s="3">
        <v>1224.3</v>
      </c>
      <c r="E3582" s="3">
        <v>1235</v>
      </c>
      <c r="F3582" s="3">
        <v>54134113</v>
      </c>
      <c r="G3582" s="3">
        <f t="shared" si="222"/>
        <v>17.806975099629383</v>
      </c>
      <c r="H3582" s="3">
        <f t="shared" si="223"/>
        <v>17.795768139446047</v>
      </c>
      <c r="I3582" s="3">
        <f>COUNTIF(Expirydates!$A$2:$A$233,Analysis!A3582)</f>
        <v>0</v>
      </c>
      <c r="J3582" s="20">
        <f t="shared" si="221"/>
        <v>17.795768139446047</v>
      </c>
      <c r="K3582" s="3">
        <f>COUNTIF(Expirydates!$B$2:$B$233,Analysis!A3582)</f>
        <v>0</v>
      </c>
      <c r="L3582" s="3">
        <f t="shared" si="224"/>
        <v>17.795768139446047</v>
      </c>
      <c r="M3582" s="3">
        <f>COUNTIF(Expirydates!$C$2:$C$233,Analysis!A3582)</f>
        <v>0</v>
      </c>
    </row>
    <row r="3583" spans="1:13">
      <c r="A3583" s="8">
        <v>36850</v>
      </c>
      <c r="B3583" s="3">
        <v>1236</v>
      </c>
      <c r="C3583" s="3">
        <v>1241.75</v>
      </c>
      <c r="D3583" s="3">
        <v>1231.05</v>
      </c>
      <c r="E3583" s="3">
        <v>1237.5999999999999</v>
      </c>
      <c r="F3583" s="3">
        <v>53530821</v>
      </c>
      <c r="G3583" s="3">
        <f t="shared" si="222"/>
        <v>17.795768139446047</v>
      </c>
      <c r="H3583" s="3">
        <f t="shared" si="223"/>
        <v>17.84697280899784</v>
      </c>
      <c r="I3583" s="3">
        <f>COUNTIF(Expirydates!$A$2:$A$233,Analysis!A3583)</f>
        <v>0</v>
      </c>
      <c r="J3583" s="20">
        <f t="shared" si="221"/>
        <v>17.84697280899784</v>
      </c>
      <c r="K3583" s="3">
        <f>COUNTIF(Expirydates!$B$2:$B$233,Analysis!A3583)</f>
        <v>0</v>
      </c>
      <c r="L3583" s="3">
        <f t="shared" si="224"/>
        <v>17.84697280899784</v>
      </c>
      <c r="M3583" s="3">
        <f>COUNTIF(Expirydates!$C$2:$C$233,Analysis!A3583)</f>
        <v>0</v>
      </c>
    </row>
    <row r="3584" spans="1:13">
      <c r="A3584" s="8">
        <v>36847</v>
      </c>
      <c r="B3584" s="3">
        <v>1232.3499999999999</v>
      </c>
      <c r="C3584" s="3">
        <v>1238</v>
      </c>
      <c r="D3584" s="3">
        <v>1216.9000000000001</v>
      </c>
      <c r="E3584" s="3">
        <v>1236</v>
      </c>
      <c r="F3584" s="3">
        <v>56343239</v>
      </c>
      <c r="G3584" s="3">
        <f t="shared" si="222"/>
        <v>17.84697280899784</v>
      </c>
      <c r="H3584" s="3">
        <f t="shared" si="223"/>
        <v>17.953588871425566</v>
      </c>
      <c r="I3584" s="3">
        <f>COUNTIF(Expirydates!$A$2:$A$233,Analysis!A3584)</f>
        <v>0</v>
      </c>
      <c r="J3584" s="20">
        <f t="shared" si="221"/>
        <v>17.953588871425566</v>
      </c>
      <c r="K3584" s="3">
        <f>COUNTIF(Expirydates!$B$2:$B$233,Analysis!A3584)</f>
        <v>0</v>
      </c>
      <c r="L3584" s="3">
        <f t="shared" si="224"/>
        <v>17.953588871425566</v>
      </c>
      <c r="M3584" s="3">
        <f>COUNTIF(Expirydates!$C$2:$C$233,Analysis!A3584)</f>
        <v>0</v>
      </c>
    </row>
    <row r="3585" spans="1:13">
      <c r="A3585" s="8">
        <v>36846</v>
      </c>
      <c r="B3585" s="3">
        <v>1246.5999999999999</v>
      </c>
      <c r="C3585" s="3">
        <v>1254.55</v>
      </c>
      <c r="D3585" s="3">
        <v>1228.5999999999999</v>
      </c>
      <c r="E3585" s="3">
        <v>1233.25</v>
      </c>
      <c r="F3585" s="3">
        <v>62682250</v>
      </c>
      <c r="G3585" s="3">
        <f t="shared" si="222"/>
        <v>17.953588871425566</v>
      </c>
      <c r="H3585" s="3">
        <f t="shared" si="223"/>
        <v>18.089682457889314</v>
      </c>
      <c r="I3585" s="3">
        <f>COUNTIF(Expirydates!$A$2:$A$233,Analysis!A3585)</f>
        <v>0</v>
      </c>
      <c r="J3585" s="20">
        <f t="shared" si="221"/>
        <v>18.089682457889314</v>
      </c>
      <c r="K3585" s="3">
        <f>COUNTIF(Expirydates!$B$2:$B$233,Analysis!A3585)</f>
        <v>0</v>
      </c>
      <c r="L3585" s="3">
        <f t="shared" si="224"/>
        <v>18.089682457889314</v>
      </c>
      <c r="M3585" s="3">
        <f>COUNTIF(Expirydates!$C$2:$C$233,Analysis!A3585)</f>
        <v>0</v>
      </c>
    </row>
    <row r="3586" spans="1:13">
      <c r="A3586" s="8">
        <v>36845</v>
      </c>
      <c r="B3586" s="3">
        <v>1245</v>
      </c>
      <c r="C3586" s="3">
        <v>1270.0999999999999</v>
      </c>
      <c r="D3586" s="3">
        <v>1243.2</v>
      </c>
      <c r="E3586" s="3">
        <v>1247.05</v>
      </c>
      <c r="F3586" s="3">
        <v>71820640</v>
      </c>
      <c r="G3586" s="3">
        <f t="shared" si="222"/>
        <v>18.089682457889314</v>
      </c>
      <c r="H3586" s="3">
        <f t="shared" si="223"/>
        <v>18.082763792232683</v>
      </c>
      <c r="I3586" s="3">
        <f>COUNTIF(Expirydates!$A$2:$A$233,Analysis!A3586)</f>
        <v>0</v>
      </c>
      <c r="J3586" s="20">
        <f t="shared" ref="J3586:J3649" si="225">H3586</f>
        <v>18.082763792232683</v>
      </c>
      <c r="K3586" s="3">
        <f>COUNTIF(Expirydates!$B$2:$B$233,Analysis!A3586)</f>
        <v>0</v>
      </c>
      <c r="L3586" s="3">
        <f t="shared" si="224"/>
        <v>18.082763792232683</v>
      </c>
      <c r="M3586" s="3">
        <f>COUNTIF(Expirydates!$C$2:$C$233,Analysis!A3586)</f>
        <v>0</v>
      </c>
    </row>
    <row r="3587" spans="1:13">
      <c r="A3587" s="8">
        <v>36844</v>
      </c>
      <c r="B3587" s="3">
        <v>1207.2</v>
      </c>
      <c r="C3587" s="3">
        <v>1246.9000000000001</v>
      </c>
      <c r="D3587" s="3">
        <v>1207.05</v>
      </c>
      <c r="E3587" s="3">
        <v>1242.8499999999999</v>
      </c>
      <c r="F3587" s="3">
        <v>71325452</v>
      </c>
      <c r="G3587" s="3">
        <f t="shared" ref="G3586:H3650" si="226">LN(F3587)</f>
        <v>18.082763792232683</v>
      </c>
      <c r="H3587" s="3">
        <f t="shared" ref="H3587:H3650" si="227">LN(F3588)</f>
        <v>17.856986972332741</v>
      </c>
      <c r="I3587" s="3">
        <f>COUNTIF(Expirydates!$A$2:$A$233,Analysis!A3587)</f>
        <v>0</v>
      </c>
      <c r="J3587" s="20">
        <f t="shared" si="225"/>
        <v>17.856986972332741</v>
      </c>
      <c r="K3587" s="3">
        <f>COUNTIF(Expirydates!$B$2:$B$233,Analysis!A3587)</f>
        <v>0</v>
      </c>
      <c r="L3587" s="3">
        <f t="shared" si="224"/>
        <v>17.856986972332741</v>
      </c>
      <c r="M3587" s="3">
        <f>COUNTIF(Expirydates!$C$2:$C$233,Analysis!A3587)</f>
        <v>0</v>
      </c>
    </row>
    <row r="3588" spans="1:13">
      <c r="A3588" s="8">
        <v>36843</v>
      </c>
      <c r="B3588" s="3">
        <v>1239.3499999999999</v>
      </c>
      <c r="C3588" s="3">
        <v>1239.3499999999999</v>
      </c>
      <c r="D3588" s="3">
        <v>1199.95</v>
      </c>
      <c r="E3588" s="3">
        <v>1208.05</v>
      </c>
      <c r="F3588" s="3">
        <v>56910304</v>
      </c>
      <c r="G3588" s="3">
        <f t="shared" si="226"/>
        <v>17.856986972332741</v>
      </c>
      <c r="H3588" s="3">
        <f t="shared" si="227"/>
        <v>17.951544370531558</v>
      </c>
      <c r="I3588" s="3">
        <f>COUNTIF(Expirydates!$A$2:$A$233,Analysis!A3588)</f>
        <v>0</v>
      </c>
      <c r="J3588" s="20">
        <f t="shared" si="225"/>
        <v>17.951544370531558</v>
      </c>
      <c r="K3588" s="3">
        <f>COUNTIF(Expirydates!$B$2:$B$233,Analysis!A3588)</f>
        <v>0</v>
      </c>
      <c r="L3588" s="3">
        <f t="shared" si="224"/>
        <v>17.951544370531558</v>
      </c>
      <c r="M3588" s="3">
        <f>COUNTIF(Expirydates!$C$2:$C$233,Analysis!A3588)</f>
        <v>0</v>
      </c>
    </row>
    <row r="3589" spans="1:13">
      <c r="A3589" s="8">
        <v>36840</v>
      </c>
      <c r="B3589" s="3">
        <v>1271.3499999999999</v>
      </c>
      <c r="C3589" s="3">
        <v>1271.4000000000001</v>
      </c>
      <c r="D3589" s="3">
        <v>1237.5</v>
      </c>
      <c r="E3589" s="3">
        <v>1239.55</v>
      </c>
      <c r="F3589" s="3">
        <v>62554227</v>
      </c>
      <c r="G3589" s="3">
        <f t="shared" si="226"/>
        <v>17.951544370531558</v>
      </c>
      <c r="H3589" s="3">
        <f t="shared" si="227"/>
        <v>17.939917242343139</v>
      </c>
      <c r="I3589" s="3">
        <f>COUNTIF(Expirydates!$A$2:$A$233,Analysis!A3589)</f>
        <v>0</v>
      </c>
      <c r="J3589" s="20">
        <f t="shared" si="225"/>
        <v>17.939917242343139</v>
      </c>
      <c r="K3589" s="3">
        <f>COUNTIF(Expirydates!$B$2:$B$233,Analysis!A3589)</f>
        <v>0</v>
      </c>
      <c r="L3589" s="3">
        <f t="shared" si="224"/>
        <v>17.939917242343139</v>
      </c>
      <c r="M3589" s="3">
        <f>COUNTIF(Expirydates!$C$2:$C$233,Analysis!A3589)</f>
        <v>0</v>
      </c>
    </row>
    <row r="3590" spans="1:13">
      <c r="A3590" s="8">
        <v>36839</v>
      </c>
      <c r="B3590" s="3">
        <v>1266.75</v>
      </c>
      <c r="C3590" s="3">
        <v>1275.55</v>
      </c>
      <c r="D3590" s="3">
        <v>1255.95</v>
      </c>
      <c r="E3590" s="3">
        <v>1269.95</v>
      </c>
      <c r="F3590" s="3">
        <v>61831113</v>
      </c>
      <c r="G3590" s="3">
        <f t="shared" si="226"/>
        <v>17.939917242343139</v>
      </c>
      <c r="H3590" s="3">
        <f t="shared" si="227"/>
        <v>18.136144225720209</v>
      </c>
      <c r="I3590" s="3">
        <f>COUNTIF(Expirydates!$A$2:$A$233,Analysis!A3590)</f>
        <v>0</v>
      </c>
      <c r="J3590" s="20">
        <f t="shared" si="225"/>
        <v>18.136144225720209</v>
      </c>
      <c r="K3590" s="3">
        <f>COUNTIF(Expirydates!$B$2:$B$233,Analysis!A3590)</f>
        <v>0</v>
      </c>
      <c r="L3590" s="3">
        <f t="shared" si="224"/>
        <v>18.136144225720209</v>
      </c>
      <c r="M3590" s="3">
        <f>COUNTIF(Expirydates!$C$2:$C$233,Analysis!A3590)</f>
        <v>0</v>
      </c>
    </row>
    <row r="3591" spans="1:13">
      <c r="A3591" s="8">
        <v>36838</v>
      </c>
      <c r="B3591" s="3">
        <v>1246.6500000000001</v>
      </c>
      <c r="C3591" s="3">
        <v>1277.25</v>
      </c>
      <c r="D3591" s="3">
        <v>1246.6500000000001</v>
      </c>
      <c r="E3591" s="3">
        <v>1266.8</v>
      </c>
      <c r="F3591" s="3">
        <v>75236288</v>
      </c>
      <c r="G3591" s="3">
        <f t="shared" si="226"/>
        <v>18.136144225720209</v>
      </c>
      <c r="H3591" s="3">
        <f t="shared" si="227"/>
        <v>17.784762685843567</v>
      </c>
      <c r="I3591" s="3">
        <f>COUNTIF(Expirydates!$A$2:$A$233,Analysis!A3591)</f>
        <v>0</v>
      </c>
      <c r="J3591" s="20">
        <f t="shared" si="225"/>
        <v>17.784762685843567</v>
      </c>
      <c r="K3591" s="3">
        <f>COUNTIF(Expirydates!$B$2:$B$233,Analysis!A3591)</f>
        <v>0</v>
      </c>
      <c r="L3591" s="3">
        <f t="shared" si="224"/>
        <v>17.784762685843567</v>
      </c>
      <c r="M3591" s="3">
        <f>COUNTIF(Expirydates!$C$2:$C$233,Analysis!A3591)</f>
        <v>0</v>
      </c>
    </row>
    <row r="3592" spans="1:13">
      <c r="A3592" s="8">
        <v>36837</v>
      </c>
      <c r="B3592" s="3">
        <v>1239</v>
      </c>
      <c r="C3592" s="3">
        <v>1249.0999999999999</v>
      </c>
      <c r="D3592" s="3">
        <v>1232.3499999999999</v>
      </c>
      <c r="E3592" s="3">
        <v>1246.75</v>
      </c>
      <c r="F3592" s="3">
        <v>52944920</v>
      </c>
      <c r="G3592" s="3">
        <f t="shared" si="226"/>
        <v>17.784762685843567</v>
      </c>
      <c r="H3592" s="3">
        <f t="shared" si="227"/>
        <v>18.082715238960692</v>
      </c>
      <c r="I3592" s="3">
        <f>COUNTIF(Expirydates!$A$2:$A$233,Analysis!A3592)</f>
        <v>0</v>
      </c>
      <c r="J3592" s="20">
        <f t="shared" si="225"/>
        <v>18.082715238960692</v>
      </c>
      <c r="K3592" s="3">
        <f>COUNTIF(Expirydates!$B$2:$B$233,Analysis!A3592)</f>
        <v>0</v>
      </c>
      <c r="L3592" s="3">
        <f t="shared" si="224"/>
        <v>18.082715238960692</v>
      </c>
      <c r="M3592" s="3">
        <f>COUNTIF(Expirydates!$C$2:$C$233,Analysis!A3592)</f>
        <v>0</v>
      </c>
    </row>
    <row r="3593" spans="1:13">
      <c r="A3593" s="8">
        <v>36836</v>
      </c>
      <c r="B3593" s="3">
        <v>1242.1500000000001</v>
      </c>
      <c r="C3593" s="3">
        <v>1261.4000000000001</v>
      </c>
      <c r="D3593" s="3">
        <v>1236.6500000000001</v>
      </c>
      <c r="E3593" s="3">
        <v>1240.25</v>
      </c>
      <c r="F3593" s="3">
        <v>71321989</v>
      </c>
      <c r="G3593" s="3">
        <f t="shared" si="226"/>
        <v>18.082715238960692</v>
      </c>
      <c r="H3593" s="3">
        <f t="shared" si="227"/>
        <v>18.149803778037164</v>
      </c>
      <c r="I3593" s="3">
        <f>COUNTIF(Expirydates!$A$2:$A$233,Analysis!A3593)</f>
        <v>0</v>
      </c>
      <c r="J3593" s="20">
        <f t="shared" si="225"/>
        <v>18.149803778037164</v>
      </c>
      <c r="K3593" s="3">
        <f>COUNTIF(Expirydates!$B$2:$B$233,Analysis!A3593)</f>
        <v>0</v>
      </c>
      <c r="L3593" s="3">
        <f t="shared" si="224"/>
        <v>18.149803778037164</v>
      </c>
      <c r="M3593" s="3">
        <f>COUNTIF(Expirydates!$C$2:$C$233,Analysis!A3593)</f>
        <v>0</v>
      </c>
    </row>
    <row r="3594" spans="1:13">
      <c r="A3594" s="8">
        <v>36833</v>
      </c>
      <c r="B3594" s="3">
        <v>1225</v>
      </c>
      <c r="C3594" s="3">
        <v>1249.2</v>
      </c>
      <c r="D3594" s="3">
        <v>1225</v>
      </c>
      <c r="E3594" s="3">
        <v>1242.05</v>
      </c>
      <c r="F3594" s="3">
        <v>76271033</v>
      </c>
      <c r="G3594" s="3">
        <f t="shared" si="226"/>
        <v>18.149803778037164</v>
      </c>
      <c r="H3594" s="3">
        <f t="shared" si="227"/>
        <v>18.030722136223645</v>
      </c>
      <c r="I3594" s="3">
        <f>COUNTIF(Expirydates!$A$2:$A$233,Analysis!A3594)</f>
        <v>0</v>
      </c>
      <c r="J3594" s="20">
        <f t="shared" si="225"/>
        <v>18.030722136223645</v>
      </c>
      <c r="K3594" s="3">
        <f>COUNTIF(Expirydates!$B$2:$B$233,Analysis!A3594)</f>
        <v>0</v>
      </c>
      <c r="L3594" s="3">
        <f t="shared" si="224"/>
        <v>18.030722136223645</v>
      </c>
      <c r="M3594" s="3">
        <f>COUNTIF(Expirydates!$C$2:$C$233,Analysis!A3594)</f>
        <v>0</v>
      </c>
    </row>
    <row r="3595" spans="1:13">
      <c r="A3595" s="8">
        <v>36832</v>
      </c>
      <c r="B3595" s="3">
        <v>1201.25</v>
      </c>
      <c r="C3595" s="3">
        <v>1226.3499999999999</v>
      </c>
      <c r="D3595" s="3">
        <v>1199.75</v>
      </c>
      <c r="E3595" s="3">
        <v>1224.8499999999999</v>
      </c>
      <c r="F3595" s="3">
        <v>67708490</v>
      </c>
      <c r="G3595" s="3">
        <f t="shared" si="226"/>
        <v>18.030722136223645</v>
      </c>
      <c r="H3595" s="3">
        <f t="shared" si="227"/>
        <v>17.859859614885096</v>
      </c>
      <c r="I3595" s="3">
        <f>COUNTIF(Expirydates!$A$2:$A$233,Analysis!A3595)</f>
        <v>0</v>
      </c>
      <c r="J3595" s="20">
        <f t="shared" si="225"/>
        <v>17.859859614885096</v>
      </c>
      <c r="K3595" s="3">
        <f>COUNTIF(Expirydates!$B$2:$B$233,Analysis!A3595)</f>
        <v>0</v>
      </c>
      <c r="L3595" s="3">
        <f t="shared" si="224"/>
        <v>17.859859614885096</v>
      </c>
      <c r="M3595" s="3">
        <f>COUNTIF(Expirydates!$C$2:$C$233,Analysis!A3595)</f>
        <v>0</v>
      </c>
    </row>
    <row r="3596" spans="1:13">
      <c r="A3596" s="8">
        <v>36831</v>
      </c>
      <c r="B3596" s="3">
        <v>1178.25</v>
      </c>
      <c r="C3596" s="3">
        <v>1203.8499999999999</v>
      </c>
      <c r="D3596" s="3">
        <v>1177.0999999999999</v>
      </c>
      <c r="E3596" s="3">
        <v>1200.8</v>
      </c>
      <c r="F3596" s="3">
        <v>57074022</v>
      </c>
      <c r="G3596" s="3">
        <f t="shared" si="226"/>
        <v>17.859859614885096</v>
      </c>
      <c r="H3596" s="3">
        <f t="shared" si="227"/>
        <v>17.651681579025411</v>
      </c>
      <c r="I3596" s="3">
        <f>COUNTIF(Expirydates!$A$2:$A$233,Analysis!A3596)</f>
        <v>0</v>
      </c>
      <c r="J3596" s="20">
        <f t="shared" si="225"/>
        <v>17.651681579025411</v>
      </c>
      <c r="K3596" s="3">
        <f>COUNTIF(Expirydates!$B$2:$B$233,Analysis!A3596)</f>
        <v>0</v>
      </c>
      <c r="L3596" s="3">
        <f t="shared" si="224"/>
        <v>17.651681579025411</v>
      </c>
      <c r="M3596" s="3">
        <f>COUNTIF(Expirydates!$C$2:$C$233,Analysis!A3596)</f>
        <v>0</v>
      </c>
    </row>
    <row r="3597" spans="1:13">
      <c r="A3597" s="8">
        <v>36830</v>
      </c>
      <c r="B3597" s="3">
        <v>1167.2</v>
      </c>
      <c r="C3597" s="3">
        <v>1175.5999999999999</v>
      </c>
      <c r="D3597" s="3">
        <v>1155.1500000000001</v>
      </c>
      <c r="E3597" s="3">
        <v>1172.75</v>
      </c>
      <c r="F3597" s="3">
        <v>46347670</v>
      </c>
      <c r="G3597" s="3">
        <f t="shared" si="226"/>
        <v>17.651681579025411</v>
      </c>
      <c r="H3597" s="3">
        <f t="shared" si="227"/>
        <v>17.463110491033657</v>
      </c>
      <c r="I3597" s="3">
        <f>COUNTIF(Expirydates!$A$2:$A$233,Analysis!A3597)</f>
        <v>0</v>
      </c>
      <c r="J3597" s="20">
        <f t="shared" si="225"/>
        <v>17.463110491033657</v>
      </c>
      <c r="K3597" s="3">
        <f>COUNTIF(Expirydates!$B$2:$B$233,Analysis!A3597)</f>
        <v>0</v>
      </c>
      <c r="L3597" s="3">
        <f t="shared" si="224"/>
        <v>17.463110491033657</v>
      </c>
      <c r="M3597" s="3">
        <f>COUNTIF(Expirydates!$C$2:$C$233,Analysis!A3597)</f>
        <v>0</v>
      </c>
    </row>
    <row r="3598" spans="1:13">
      <c r="A3598" s="8">
        <v>36829</v>
      </c>
      <c r="B3598" s="3">
        <v>1178.75</v>
      </c>
      <c r="C3598" s="3">
        <v>1185.8</v>
      </c>
      <c r="D3598" s="3">
        <v>1164.25</v>
      </c>
      <c r="E3598" s="3">
        <v>1167.1500000000001</v>
      </c>
      <c r="F3598" s="3">
        <v>38382435</v>
      </c>
      <c r="G3598" s="3">
        <f t="shared" si="226"/>
        <v>17.463110491033657</v>
      </c>
      <c r="H3598" s="3">
        <f t="shared" si="227"/>
        <v>17.570321305046154</v>
      </c>
      <c r="I3598" s="3">
        <f>COUNTIF(Expirydates!$A$2:$A$233,Analysis!A3598)</f>
        <v>0</v>
      </c>
      <c r="J3598" s="20">
        <f t="shared" si="225"/>
        <v>17.570321305046154</v>
      </c>
      <c r="K3598" s="3">
        <f>COUNTIF(Expirydates!$B$2:$B$233,Analysis!A3598)</f>
        <v>0</v>
      </c>
      <c r="L3598" s="3">
        <f t="shared" si="224"/>
        <v>17.570321305046154</v>
      </c>
      <c r="M3598" s="3">
        <f>COUNTIF(Expirydates!$C$2:$C$233,Analysis!A3598)</f>
        <v>0</v>
      </c>
    </row>
    <row r="3599" spans="1:13">
      <c r="A3599" s="8">
        <v>36826</v>
      </c>
      <c r="B3599" s="3">
        <v>1186.95</v>
      </c>
      <c r="C3599" s="3">
        <v>1192.9000000000001</v>
      </c>
      <c r="D3599" s="3">
        <v>1171.8499999999999</v>
      </c>
      <c r="E3599" s="3">
        <v>1178.7</v>
      </c>
      <c r="F3599" s="3">
        <v>42726133</v>
      </c>
      <c r="G3599" s="3">
        <f t="shared" si="226"/>
        <v>17.570321305046154</v>
      </c>
      <c r="H3599" s="3">
        <f t="shared" si="227"/>
        <v>16.486001353177787</v>
      </c>
      <c r="I3599" s="3">
        <f>COUNTIF(Expirydates!$A$2:$A$233,Analysis!A3599)</f>
        <v>0</v>
      </c>
      <c r="J3599" s="20">
        <f t="shared" si="225"/>
        <v>16.486001353177787</v>
      </c>
      <c r="K3599" s="3">
        <f>COUNTIF(Expirydates!$B$2:$B$233,Analysis!A3599)</f>
        <v>0</v>
      </c>
      <c r="L3599" s="3">
        <f t="shared" si="224"/>
        <v>16.486001353177787</v>
      </c>
      <c r="M3599" s="3">
        <f>COUNTIF(Expirydates!$C$2:$C$233,Analysis!A3599)</f>
        <v>0</v>
      </c>
    </row>
    <row r="3600" spans="1:13">
      <c r="A3600" s="8">
        <v>36825</v>
      </c>
      <c r="B3600" s="3">
        <v>1182.8</v>
      </c>
      <c r="C3600" s="3">
        <v>1188.2</v>
      </c>
      <c r="D3600" s="3">
        <v>1176.5999999999999</v>
      </c>
      <c r="E3600" s="3">
        <v>1186.3</v>
      </c>
      <c r="F3600" s="3">
        <v>14447058</v>
      </c>
      <c r="G3600" s="3">
        <f t="shared" si="226"/>
        <v>16.486001353177787</v>
      </c>
      <c r="H3600" s="3">
        <f t="shared" si="227"/>
        <v>17.933897895662078</v>
      </c>
      <c r="I3600" s="3">
        <f>COUNTIF(Expirydates!$A$2:$A$233,Analysis!A3600)</f>
        <v>0</v>
      </c>
      <c r="J3600" s="20">
        <f t="shared" si="225"/>
        <v>17.933897895662078</v>
      </c>
      <c r="K3600" s="3">
        <f>COUNTIF(Expirydates!$B$2:$B$233,Analysis!A3600)</f>
        <v>1</v>
      </c>
      <c r="L3600" s="3">
        <f t="shared" si="224"/>
        <v>17.933897895662078</v>
      </c>
      <c r="M3600" s="3">
        <f>COUNTIF(Expirydates!$C$2:$C$233,Analysis!A3600)</f>
        <v>0</v>
      </c>
    </row>
    <row r="3601" spans="1:13">
      <c r="A3601" s="8">
        <v>36824</v>
      </c>
      <c r="B3601" s="3">
        <v>1158.2</v>
      </c>
      <c r="C3601" s="3">
        <v>1190.4000000000001</v>
      </c>
      <c r="D3601" s="3">
        <v>1157.25</v>
      </c>
      <c r="E3601" s="3">
        <v>1183.9000000000001</v>
      </c>
      <c r="F3601" s="3">
        <v>61460048</v>
      </c>
      <c r="G3601" s="3">
        <f t="shared" si="226"/>
        <v>17.933897895662078</v>
      </c>
      <c r="H3601" s="3">
        <f t="shared" si="227"/>
        <v>17.690932626825806</v>
      </c>
      <c r="I3601" s="3">
        <f>COUNTIF(Expirydates!$A$2:$A$233,Analysis!A3601)</f>
        <v>1</v>
      </c>
      <c r="J3601" s="20">
        <f t="shared" si="225"/>
        <v>17.690932626825806</v>
      </c>
      <c r="K3601" s="3">
        <f>COUNTIF(Expirydates!$B$2:$B$233,Analysis!A3601)</f>
        <v>0</v>
      </c>
      <c r="L3601" s="3">
        <f t="shared" si="224"/>
        <v>17.690932626825806</v>
      </c>
      <c r="M3601" s="3">
        <f>COUNTIF(Expirydates!$C$2:$C$233,Analysis!A3601)</f>
        <v>0</v>
      </c>
    </row>
    <row r="3602" spans="1:13">
      <c r="A3602" s="8">
        <v>36823</v>
      </c>
      <c r="B3602" s="3">
        <v>1143</v>
      </c>
      <c r="C3602" s="3">
        <v>1155.3499999999999</v>
      </c>
      <c r="D3602" s="3">
        <v>1132.9000000000001</v>
      </c>
      <c r="E3602" s="3">
        <v>1152.45</v>
      </c>
      <c r="F3602" s="3">
        <v>48203039</v>
      </c>
      <c r="G3602" s="3">
        <f t="shared" si="226"/>
        <v>17.690932626825806</v>
      </c>
      <c r="H3602" s="3">
        <f t="shared" si="227"/>
        <v>17.700851933518006</v>
      </c>
      <c r="I3602" s="3">
        <f>COUNTIF(Expirydates!$A$2:$A$233,Analysis!A3602)</f>
        <v>0</v>
      </c>
      <c r="J3602" s="20">
        <f t="shared" si="225"/>
        <v>17.700851933518006</v>
      </c>
      <c r="K3602" s="3">
        <f>COUNTIF(Expirydates!$B$2:$B$233,Analysis!A3602)</f>
        <v>0</v>
      </c>
      <c r="L3602" s="3">
        <f t="shared" si="224"/>
        <v>17.700851933518006</v>
      </c>
      <c r="M3602" s="3">
        <f>COUNTIF(Expirydates!$C$2:$C$233,Analysis!A3602)</f>
        <v>0</v>
      </c>
    </row>
    <row r="3603" spans="1:13">
      <c r="A3603" s="8">
        <v>36822</v>
      </c>
      <c r="B3603" s="3">
        <v>1171.75</v>
      </c>
      <c r="C3603" s="3">
        <v>1172.1500000000001</v>
      </c>
      <c r="D3603" s="3">
        <v>1141.45</v>
      </c>
      <c r="E3603" s="3">
        <v>1143.95</v>
      </c>
      <c r="F3603" s="3">
        <v>48683559</v>
      </c>
      <c r="G3603" s="3">
        <f t="shared" si="226"/>
        <v>17.700851933518006</v>
      </c>
      <c r="H3603" s="3">
        <f t="shared" si="227"/>
        <v>18.030220108620963</v>
      </c>
      <c r="I3603" s="3">
        <f>COUNTIF(Expirydates!$A$2:$A$233,Analysis!A3603)</f>
        <v>0</v>
      </c>
      <c r="J3603" s="20">
        <f t="shared" si="225"/>
        <v>18.030220108620963</v>
      </c>
      <c r="K3603" s="3">
        <f>COUNTIF(Expirydates!$B$2:$B$233,Analysis!A3603)</f>
        <v>0</v>
      </c>
      <c r="L3603" s="3">
        <f t="shared" si="224"/>
        <v>18.030220108620963</v>
      </c>
      <c r="M3603" s="3">
        <f>COUNTIF(Expirydates!$C$2:$C$233,Analysis!A3603)</f>
        <v>0</v>
      </c>
    </row>
    <row r="3604" spans="1:13">
      <c r="A3604" s="8">
        <v>36819</v>
      </c>
      <c r="B3604" s="3">
        <v>1166.2</v>
      </c>
      <c r="C3604" s="3">
        <v>1202.7</v>
      </c>
      <c r="D3604" s="3">
        <v>1166.2</v>
      </c>
      <c r="E3604" s="3">
        <v>1172</v>
      </c>
      <c r="F3604" s="3">
        <v>67674507</v>
      </c>
      <c r="G3604" s="3">
        <f t="shared" si="226"/>
        <v>18.030220108620963</v>
      </c>
      <c r="H3604" s="3">
        <f t="shared" si="227"/>
        <v>18.020547879132785</v>
      </c>
      <c r="I3604" s="3">
        <f>COUNTIF(Expirydates!$A$2:$A$233,Analysis!A3604)</f>
        <v>0</v>
      </c>
      <c r="J3604" s="20">
        <f t="shared" si="225"/>
        <v>18.020547879132785</v>
      </c>
      <c r="K3604" s="3">
        <f>COUNTIF(Expirydates!$B$2:$B$233,Analysis!A3604)</f>
        <v>0</v>
      </c>
      <c r="L3604" s="3">
        <f t="shared" si="224"/>
        <v>18.020547879132785</v>
      </c>
      <c r="M3604" s="3">
        <f>COUNTIF(Expirydates!$C$2:$C$233,Analysis!A3604)</f>
        <v>0</v>
      </c>
    </row>
    <row r="3605" spans="1:13">
      <c r="A3605" s="8">
        <v>36818</v>
      </c>
      <c r="B3605" s="3">
        <v>1135.6500000000001</v>
      </c>
      <c r="C3605" s="3">
        <v>1171.5</v>
      </c>
      <c r="D3605" s="3">
        <v>1108.2</v>
      </c>
      <c r="E3605" s="3">
        <v>1166.1500000000001</v>
      </c>
      <c r="F3605" s="3">
        <v>67023099</v>
      </c>
      <c r="G3605" s="3">
        <f t="shared" si="226"/>
        <v>18.020547879132785</v>
      </c>
      <c r="H3605" s="3">
        <f t="shared" si="227"/>
        <v>17.655309907107629</v>
      </c>
      <c r="I3605" s="3">
        <f>COUNTIF(Expirydates!$A$2:$A$233,Analysis!A3605)</f>
        <v>0</v>
      </c>
      <c r="J3605" s="20">
        <f t="shared" si="225"/>
        <v>17.655309907107629</v>
      </c>
      <c r="K3605" s="3">
        <f>COUNTIF(Expirydates!$B$2:$B$233,Analysis!A3605)</f>
        <v>0</v>
      </c>
      <c r="L3605" s="3">
        <f t="shared" si="224"/>
        <v>17.655309907107629</v>
      </c>
      <c r="M3605" s="3">
        <f>COUNTIF(Expirydates!$C$2:$C$233,Analysis!A3605)</f>
        <v>0</v>
      </c>
    </row>
    <row r="3606" spans="1:13">
      <c r="A3606" s="8">
        <v>36817</v>
      </c>
      <c r="B3606" s="3">
        <v>1157.05</v>
      </c>
      <c r="C3606" s="3">
        <v>1157.05</v>
      </c>
      <c r="D3606" s="3">
        <v>1122.8</v>
      </c>
      <c r="E3606" s="3">
        <v>1136</v>
      </c>
      <c r="F3606" s="3">
        <v>46516140</v>
      </c>
      <c r="G3606" s="3">
        <f t="shared" si="226"/>
        <v>17.655309907107629</v>
      </c>
      <c r="H3606" s="3">
        <f t="shared" si="227"/>
        <v>17.918470467936757</v>
      </c>
      <c r="I3606" s="3">
        <f>COUNTIF(Expirydates!$A$2:$A$233,Analysis!A3606)</f>
        <v>0</v>
      </c>
      <c r="J3606" s="20">
        <f t="shared" si="225"/>
        <v>17.918470467936757</v>
      </c>
      <c r="K3606" s="3">
        <f>COUNTIF(Expirydates!$B$2:$B$233,Analysis!A3606)</f>
        <v>0</v>
      </c>
      <c r="L3606" s="3">
        <f t="shared" si="224"/>
        <v>17.918470467936757</v>
      </c>
      <c r="M3606" s="3">
        <f>COUNTIF(Expirydates!$C$2:$C$233,Analysis!A3606)</f>
        <v>1</v>
      </c>
    </row>
    <row r="3607" spans="1:13">
      <c r="A3607" s="8">
        <v>36816</v>
      </c>
      <c r="B3607" s="3">
        <v>1174.3</v>
      </c>
      <c r="C3607" s="3">
        <v>1174.3</v>
      </c>
      <c r="D3607" s="3">
        <v>1140.5999999999999</v>
      </c>
      <c r="E3607" s="3">
        <v>1158.05</v>
      </c>
      <c r="F3607" s="3">
        <v>60519154</v>
      </c>
      <c r="G3607" s="3">
        <f t="shared" si="226"/>
        <v>17.918470467936757</v>
      </c>
      <c r="H3607" s="3">
        <f t="shared" si="227"/>
        <v>17.832454052252654</v>
      </c>
      <c r="I3607" s="3">
        <f>COUNTIF(Expirydates!$A$2:$A$233,Analysis!A3607)</f>
        <v>0</v>
      </c>
      <c r="J3607" s="20">
        <f t="shared" si="225"/>
        <v>17.832454052252654</v>
      </c>
      <c r="K3607" s="3">
        <f>COUNTIF(Expirydates!$B$2:$B$233,Analysis!A3607)</f>
        <v>0</v>
      </c>
      <c r="L3607" s="3">
        <f t="shared" si="224"/>
        <v>17.832454052252654</v>
      </c>
      <c r="M3607" s="3">
        <f>COUNTIF(Expirydates!$C$2:$C$233,Analysis!A3607)</f>
        <v>0</v>
      </c>
    </row>
    <row r="3608" spans="1:13">
      <c r="A3608" s="8">
        <v>36815</v>
      </c>
      <c r="B3608" s="3">
        <v>1177.8499999999999</v>
      </c>
      <c r="C3608" s="3">
        <v>1228.8</v>
      </c>
      <c r="D3608" s="3">
        <v>1173.3499999999999</v>
      </c>
      <c r="E3608" s="3">
        <v>1175.45</v>
      </c>
      <c r="F3608" s="3">
        <v>55531115</v>
      </c>
      <c r="G3608" s="3">
        <f t="shared" si="226"/>
        <v>17.832454052252654</v>
      </c>
      <c r="H3608" s="3">
        <f t="shared" si="227"/>
        <v>17.82740805630808</v>
      </c>
      <c r="I3608" s="3">
        <f>COUNTIF(Expirydates!$A$2:$A$233,Analysis!A3608)</f>
        <v>0</v>
      </c>
      <c r="J3608" s="20">
        <f t="shared" si="225"/>
        <v>17.82740805630808</v>
      </c>
      <c r="K3608" s="3">
        <f>COUNTIF(Expirydates!$B$2:$B$233,Analysis!A3608)</f>
        <v>0</v>
      </c>
      <c r="L3608" s="3">
        <f t="shared" si="224"/>
        <v>17.82740805630808</v>
      </c>
      <c r="M3608" s="3">
        <f>COUNTIF(Expirydates!$C$2:$C$233,Analysis!A3608)</f>
        <v>0</v>
      </c>
    </row>
    <row r="3609" spans="1:13">
      <c r="A3609" s="8">
        <v>36812</v>
      </c>
      <c r="B3609" s="3">
        <v>1205.7</v>
      </c>
      <c r="C3609" s="3">
        <v>1205.7</v>
      </c>
      <c r="D3609" s="3">
        <v>1167.5</v>
      </c>
      <c r="E3609" s="3">
        <v>1176.75</v>
      </c>
      <c r="F3609" s="3">
        <v>55251611</v>
      </c>
      <c r="G3609" s="3">
        <f t="shared" si="226"/>
        <v>17.82740805630808</v>
      </c>
      <c r="H3609" s="3">
        <f t="shared" si="227"/>
        <v>17.890569441249365</v>
      </c>
      <c r="I3609" s="3">
        <f>COUNTIF(Expirydates!$A$2:$A$233,Analysis!A3609)</f>
        <v>0</v>
      </c>
      <c r="J3609" s="20">
        <f t="shared" si="225"/>
        <v>17.890569441249365</v>
      </c>
      <c r="K3609" s="3">
        <f>COUNTIF(Expirydates!$B$2:$B$233,Analysis!A3609)</f>
        <v>0</v>
      </c>
      <c r="L3609" s="3">
        <f t="shared" si="224"/>
        <v>17.890569441249365</v>
      </c>
      <c r="M3609" s="3">
        <f>COUNTIF(Expirydates!$C$2:$C$233,Analysis!A3609)</f>
        <v>0</v>
      </c>
    </row>
    <row r="3610" spans="1:13">
      <c r="A3610" s="8">
        <v>36811</v>
      </c>
      <c r="B3610" s="3">
        <v>1201.3</v>
      </c>
      <c r="C3610" s="3">
        <v>1214.3499999999999</v>
      </c>
      <c r="D3610" s="3">
        <v>1185.0999999999999</v>
      </c>
      <c r="E3610" s="3">
        <v>1206.25</v>
      </c>
      <c r="F3610" s="3">
        <v>58853946</v>
      </c>
      <c r="G3610" s="3">
        <f t="shared" si="226"/>
        <v>17.890569441249365</v>
      </c>
      <c r="H3610" s="3">
        <f t="shared" si="227"/>
        <v>17.736963897684671</v>
      </c>
      <c r="I3610" s="3">
        <f>COUNTIF(Expirydates!$A$2:$A$233,Analysis!A3610)</f>
        <v>0</v>
      </c>
      <c r="J3610" s="20">
        <f t="shared" si="225"/>
        <v>17.736963897684671</v>
      </c>
      <c r="K3610" s="3">
        <f>COUNTIF(Expirydates!$B$2:$B$233,Analysis!A3610)</f>
        <v>0</v>
      </c>
      <c r="L3610" s="3">
        <f t="shared" si="224"/>
        <v>17.736963897684671</v>
      </c>
      <c r="M3610" s="3">
        <f>COUNTIF(Expirydates!$C$2:$C$233,Analysis!A3610)</f>
        <v>0</v>
      </c>
    </row>
    <row r="3611" spans="1:13">
      <c r="A3611" s="8">
        <v>36810</v>
      </c>
      <c r="B3611" s="3">
        <v>1232.8499999999999</v>
      </c>
      <c r="C3611" s="3">
        <v>1234.0999999999999</v>
      </c>
      <c r="D3611" s="3">
        <v>1193.8</v>
      </c>
      <c r="E3611" s="3">
        <v>1201.9000000000001</v>
      </c>
      <c r="F3611" s="3">
        <v>50473747</v>
      </c>
      <c r="G3611" s="3">
        <f t="shared" si="226"/>
        <v>17.736963897684671</v>
      </c>
      <c r="H3611" s="3">
        <f t="shared" si="227"/>
        <v>17.705235028709179</v>
      </c>
      <c r="I3611" s="3">
        <f>COUNTIF(Expirydates!$A$2:$A$233,Analysis!A3611)</f>
        <v>0</v>
      </c>
      <c r="J3611" s="20">
        <f t="shared" si="225"/>
        <v>17.705235028709179</v>
      </c>
      <c r="K3611" s="3">
        <f>COUNTIF(Expirydates!$B$2:$B$233,Analysis!A3611)</f>
        <v>0</v>
      </c>
      <c r="L3611" s="3">
        <f t="shared" si="224"/>
        <v>17.705235028709179</v>
      </c>
      <c r="M3611" s="3">
        <f>COUNTIF(Expirydates!$C$2:$C$233,Analysis!A3611)</f>
        <v>0</v>
      </c>
    </row>
    <row r="3612" spans="1:13">
      <c r="A3612" s="8">
        <v>36809</v>
      </c>
      <c r="B3612" s="3">
        <v>1268.7</v>
      </c>
      <c r="C3612" s="3">
        <v>1272.75</v>
      </c>
      <c r="D3612" s="3">
        <v>1230.05</v>
      </c>
      <c r="E3612" s="3">
        <v>1238.95</v>
      </c>
      <c r="F3612" s="3">
        <v>48897412</v>
      </c>
      <c r="G3612" s="3">
        <f t="shared" si="226"/>
        <v>17.705235028709179</v>
      </c>
      <c r="H3612" s="3">
        <f t="shared" si="227"/>
        <v>17.372560541790474</v>
      </c>
      <c r="I3612" s="3">
        <f>COUNTIF(Expirydates!$A$2:$A$233,Analysis!A3612)</f>
        <v>0</v>
      </c>
      <c r="J3612" s="20">
        <f t="shared" si="225"/>
        <v>17.372560541790474</v>
      </c>
      <c r="K3612" s="3">
        <f>COUNTIF(Expirydates!$B$2:$B$233,Analysis!A3612)</f>
        <v>0</v>
      </c>
      <c r="L3612" s="3">
        <f t="shared" si="224"/>
        <v>17.372560541790474</v>
      </c>
      <c r="M3612" s="3">
        <f>COUNTIF(Expirydates!$C$2:$C$233,Analysis!A3612)</f>
        <v>0</v>
      </c>
    </row>
    <row r="3613" spans="1:13">
      <c r="A3613" s="8">
        <v>36808</v>
      </c>
      <c r="B3613" s="3">
        <v>1285.05</v>
      </c>
      <c r="C3613" s="3">
        <v>1286.3499999999999</v>
      </c>
      <c r="D3613" s="3">
        <v>1264.2</v>
      </c>
      <c r="E3613" s="3">
        <v>1267.3</v>
      </c>
      <c r="F3613" s="3">
        <v>35059618</v>
      </c>
      <c r="G3613" s="3">
        <f t="shared" si="226"/>
        <v>17.372560541790474</v>
      </c>
      <c r="H3613" s="3">
        <f t="shared" si="227"/>
        <v>17.762369465759846</v>
      </c>
      <c r="I3613" s="3">
        <f>COUNTIF(Expirydates!$A$2:$A$233,Analysis!A3613)</f>
        <v>0</v>
      </c>
      <c r="J3613" s="20">
        <f t="shared" si="225"/>
        <v>17.762369465759846</v>
      </c>
      <c r="K3613" s="3">
        <f>COUNTIF(Expirydates!$B$2:$B$233,Analysis!A3613)</f>
        <v>0</v>
      </c>
      <c r="L3613" s="3">
        <f t="shared" si="224"/>
        <v>17.762369465759846</v>
      </c>
      <c r="M3613" s="3">
        <f>COUNTIF(Expirydates!$C$2:$C$233,Analysis!A3613)</f>
        <v>0</v>
      </c>
    </row>
    <row r="3614" spans="1:13">
      <c r="A3614" s="8">
        <v>36805</v>
      </c>
      <c r="B3614" s="3">
        <v>1284.3499999999999</v>
      </c>
      <c r="C3614" s="3">
        <v>1287.8499999999999</v>
      </c>
      <c r="D3614" s="3">
        <v>1262.6500000000001</v>
      </c>
      <c r="E3614" s="3">
        <v>1285</v>
      </c>
      <c r="F3614" s="3">
        <v>51772489</v>
      </c>
      <c r="G3614" s="3">
        <f t="shared" si="226"/>
        <v>17.762369465759846</v>
      </c>
      <c r="H3614" s="3">
        <f t="shared" si="227"/>
        <v>17.654204819868887</v>
      </c>
      <c r="I3614" s="3">
        <f>COUNTIF(Expirydates!$A$2:$A$233,Analysis!A3614)</f>
        <v>0</v>
      </c>
      <c r="J3614" s="20">
        <f t="shared" si="225"/>
        <v>17.654204819868887</v>
      </c>
      <c r="K3614" s="3">
        <f>COUNTIF(Expirydates!$B$2:$B$233,Analysis!A3614)</f>
        <v>0</v>
      </c>
      <c r="L3614" s="3">
        <f t="shared" si="224"/>
        <v>17.654204819868887</v>
      </c>
      <c r="M3614" s="3">
        <f>COUNTIF(Expirydates!$C$2:$C$233,Analysis!A3614)</f>
        <v>0</v>
      </c>
    </row>
    <row r="3615" spans="1:13">
      <c r="A3615" s="8">
        <v>36804</v>
      </c>
      <c r="B3615" s="3">
        <v>1296.0999999999999</v>
      </c>
      <c r="C3615" s="3">
        <v>1306.45</v>
      </c>
      <c r="D3615" s="3">
        <v>1282.5</v>
      </c>
      <c r="E3615" s="3">
        <v>1284.75</v>
      </c>
      <c r="F3615" s="3">
        <v>46464764</v>
      </c>
      <c r="G3615" s="3">
        <f t="shared" si="226"/>
        <v>17.654204819868887</v>
      </c>
      <c r="H3615" s="3">
        <f t="shared" si="227"/>
        <v>17.558723450541123</v>
      </c>
      <c r="I3615" s="3">
        <f>COUNTIF(Expirydates!$A$2:$A$233,Analysis!A3615)</f>
        <v>0</v>
      </c>
      <c r="J3615" s="20">
        <f t="shared" si="225"/>
        <v>17.558723450541123</v>
      </c>
      <c r="K3615" s="3">
        <f>COUNTIF(Expirydates!$B$2:$B$233,Analysis!A3615)</f>
        <v>0</v>
      </c>
      <c r="L3615" s="3">
        <f t="shared" si="224"/>
        <v>17.558723450541123</v>
      </c>
      <c r="M3615" s="3">
        <f>COUNTIF(Expirydates!$C$2:$C$233,Analysis!A3615)</f>
        <v>0</v>
      </c>
    </row>
    <row r="3616" spans="1:13">
      <c r="A3616" s="8">
        <v>36803</v>
      </c>
      <c r="B3616" s="3">
        <v>1281.45</v>
      </c>
      <c r="C3616" s="3">
        <v>1300.05</v>
      </c>
      <c r="D3616" s="3">
        <v>1275.8</v>
      </c>
      <c r="E3616" s="3">
        <v>1297.8</v>
      </c>
      <c r="F3616" s="3">
        <v>42233464</v>
      </c>
      <c r="G3616" s="3">
        <f t="shared" si="226"/>
        <v>17.558723450541123</v>
      </c>
      <c r="H3616" s="3">
        <f t="shared" si="227"/>
        <v>17.794550716432404</v>
      </c>
      <c r="I3616" s="3">
        <f>COUNTIF(Expirydates!$A$2:$A$233,Analysis!A3616)</f>
        <v>0</v>
      </c>
      <c r="J3616" s="20">
        <f t="shared" si="225"/>
        <v>17.794550716432404</v>
      </c>
      <c r="K3616" s="3">
        <f>COUNTIF(Expirydates!$B$2:$B$233,Analysis!A3616)</f>
        <v>0</v>
      </c>
      <c r="L3616" s="3">
        <f t="shared" si="224"/>
        <v>17.794550716432404</v>
      </c>
      <c r="M3616" s="3">
        <f>COUNTIF(Expirydates!$C$2:$C$233,Analysis!A3616)</f>
        <v>0</v>
      </c>
    </row>
    <row r="3617" spans="1:13">
      <c r="A3617" s="8">
        <v>36802</v>
      </c>
      <c r="B3617" s="3">
        <v>1270.75</v>
      </c>
      <c r="C3617" s="3">
        <v>1288.1500000000001</v>
      </c>
      <c r="D3617" s="3">
        <v>1254.3499999999999</v>
      </c>
      <c r="E3617" s="3">
        <v>1282</v>
      </c>
      <c r="F3617" s="3">
        <v>53465691</v>
      </c>
      <c r="G3617" s="3">
        <f t="shared" si="226"/>
        <v>17.794550716432404</v>
      </c>
      <c r="H3617" s="3">
        <f t="shared" si="227"/>
        <v>17.711857107331411</v>
      </c>
      <c r="I3617" s="3">
        <f>COUNTIF(Expirydates!$A$2:$A$233,Analysis!A3617)</f>
        <v>0</v>
      </c>
      <c r="J3617" s="20">
        <f t="shared" si="225"/>
        <v>17.711857107331411</v>
      </c>
      <c r="K3617" s="3">
        <f>COUNTIF(Expirydates!$B$2:$B$233,Analysis!A3617)</f>
        <v>0</v>
      </c>
      <c r="L3617" s="3">
        <f t="shared" si="224"/>
        <v>17.711857107331411</v>
      </c>
      <c r="M3617" s="3">
        <f>COUNTIF(Expirydates!$C$2:$C$233,Analysis!A3617)</f>
        <v>0</v>
      </c>
    </row>
    <row r="3618" spans="1:13">
      <c r="A3618" s="8">
        <v>36798</v>
      </c>
      <c r="B3618" s="3">
        <v>1267.3</v>
      </c>
      <c r="C3618" s="3">
        <v>1284.1500000000001</v>
      </c>
      <c r="D3618" s="3">
        <v>1264.4000000000001</v>
      </c>
      <c r="E3618" s="3">
        <v>1271.6500000000001</v>
      </c>
      <c r="F3618" s="3">
        <v>49222289</v>
      </c>
      <c r="G3618" s="3">
        <f t="shared" si="226"/>
        <v>17.711857107331411</v>
      </c>
      <c r="H3618" s="3">
        <f t="shared" si="227"/>
        <v>17.925797545040872</v>
      </c>
      <c r="I3618" s="3">
        <f>COUNTIF(Expirydates!$A$2:$A$233,Analysis!A3618)</f>
        <v>0</v>
      </c>
      <c r="J3618" s="20">
        <f t="shared" si="225"/>
        <v>17.925797545040872</v>
      </c>
      <c r="K3618" s="3">
        <f>COUNTIF(Expirydates!$B$2:$B$233,Analysis!A3618)</f>
        <v>1</v>
      </c>
      <c r="L3618" s="3">
        <f t="shared" si="224"/>
        <v>17.925797545040872</v>
      </c>
      <c r="M3618" s="3">
        <f>COUNTIF(Expirydates!$C$2:$C$233,Analysis!A3618)</f>
        <v>0</v>
      </c>
    </row>
    <row r="3619" spans="1:13">
      <c r="A3619" s="8">
        <v>36797</v>
      </c>
      <c r="B3619" s="3">
        <v>1292.4000000000001</v>
      </c>
      <c r="C3619" s="3">
        <v>1302.75</v>
      </c>
      <c r="D3619" s="3">
        <v>1260.8</v>
      </c>
      <c r="E3619" s="3">
        <v>1266.4000000000001</v>
      </c>
      <c r="F3619" s="3">
        <v>60964211</v>
      </c>
      <c r="G3619" s="3">
        <f t="shared" si="226"/>
        <v>17.925797545040872</v>
      </c>
      <c r="H3619" s="3">
        <f t="shared" si="227"/>
        <v>17.723550742480558</v>
      </c>
      <c r="I3619" s="3">
        <f>COUNTIF(Expirydates!$A$2:$A$233,Analysis!A3619)</f>
        <v>1</v>
      </c>
      <c r="J3619" s="20">
        <f t="shared" si="225"/>
        <v>17.723550742480558</v>
      </c>
      <c r="K3619" s="3">
        <f>COUNTIF(Expirydates!$B$2:$B$233,Analysis!A3619)</f>
        <v>0</v>
      </c>
      <c r="L3619" s="3">
        <f t="shared" si="224"/>
        <v>17.723550742480558</v>
      </c>
      <c r="M3619" s="3">
        <f>COUNTIF(Expirydates!$C$2:$C$233,Analysis!A3619)</f>
        <v>0</v>
      </c>
    </row>
    <row r="3620" spans="1:13">
      <c r="A3620" s="8">
        <v>36796</v>
      </c>
      <c r="B3620" s="3">
        <v>1267.45</v>
      </c>
      <c r="C3620" s="3">
        <v>1299</v>
      </c>
      <c r="D3620" s="3">
        <v>1249.3499999999999</v>
      </c>
      <c r="E3620" s="3">
        <v>1292.55</v>
      </c>
      <c r="F3620" s="3">
        <v>49801255</v>
      </c>
      <c r="G3620" s="3">
        <f t="shared" si="226"/>
        <v>17.723550742480558</v>
      </c>
      <c r="H3620" s="3">
        <f t="shared" si="227"/>
        <v>17.648676399350901</v>
      </c>
      <c r="I3620" s="3">
        <f>COUNTIF(Expirydates!$A$2:$A$233,Analysis!A3620)</f>
        <v>0</v>
      </c>
      <c r="J3620" s="20">
        <f t="shared" si="225"/>
        <v>17.648676399350901</v>
      </c>
      <c r="K3620" s="3">
        <f>COUNTIF(Expirydates!$B$2:$B$233,Analysis!A3620)</f>
        <v>0</v>
      </c>
      <c r="L3620" s="3">
        <f t="shared" si="224"/>
        <v>17.648676399350901</v>
      </c>
      <c r="M3620" s="3">
        <f>COUNTIF(Expirydates!$C$2:$C$233,Analysis!A3620)</f>
        <v>0</v>
      </c>
    </row>
    <row r="3621" spans="1:13">
      <c r="A3621" s="8">
        <v>36795</v>
      </c>
      <c r="B3621" s="3">
        <v>1292.9000000000001</v>
      </c>
      <c r="C3621" s="3">
        <v>1298.25</v>
      </c>
      <c r="D3621" s="3">
        <v>1261</v>
      </c>
      <c r="E3621" s="3">
        <v>1267.9000000000001</v>
      </c>
      <c r="F3621" s="3">
        <v>46208596</v>
      </c>
      <c r="G3621" s="3">
        <f t="shared" si="226"/>
        <v>17.648676399350901</v>
      </c>
      <c r="H3621" s="3">
        <f t="shared" si="227"/>
        <v>17.562437386231387</v>
      </c>
      <c r="I3621" s="3">
        <f>COUNTIF(Expirydates!$A$2:$A$233,Analysis!A3621)</f>
        <v>0</v>
      </c>
      <c r="J3621" s="20">
        <f t="shared" si="225"/>
        <v>17.562437386231387</v>
      </c>
      <c r="K3621" s="3">
        <f>COUNTIF(Expirydates!$B$2:$B$233,Analysis!A3621)</f>
        <v>0</v>
      </c>
      <c r="L3621" s="3">
        <f t="shared" si="224"/>
        <v>17.562437386231387</v>
      </c>
      <c r="M3621" s="3">
        <f>COUNTIF(Expirydates!$C$2:$C$233,Analysis!A3621)</f>
        <v>0</v>
      </c>
    </row>
    <row r="3622" spans="1:13">
      <c r="A3622" s="8">
        <v>36794</v>
      </c>
      <c r="B3622" s="3">
        <v>1268.4000000000001</v>
      </c>
      <c r="C3622" s="3">
        <v>1305.0999999999999</v>
      </c>
      <c r="D3622" s="3">
        <v>1268.4000000000001</v>
      </c>
      <c r="E3622" s="3">
        <v>1292.55</v>
      </c>
      <c r="F3622" s="3">
        <v>42390608</v>
      </c>
      <c r="G3622" s="3">
        <f t="shared" si="226"/>
        <v>17.562437386231387</v>
      </c>
      <c r="H3622" s="3">
        <f t="shared" si="227"/>
        <v>17.802289972408367</v>
      </c>
      <c r="I3622" s="3">
        <f>COUNTIF(Expirydates!$A$2:$A$233,Analysis!A3622)</f>
        <v>0</v>
      </c>
      <c r="J3622" s="20">
        <f t="shared" si="225"/>
        <v>17.802289972408367</v>
      </c>
      <c r="K3622" s="3">
        <f>COUNTIF(Expirydates!$B$2:$B$233,Analysis!A3622)</f>
        <v>0</v>
      </c>
      <c r="L3622" s="3">
        <f t="shared" si="224"/>
        <v>17.802289972408367</v>
      </c>
      <c r="M3622" s="3">
        <f>COUNTIF(Expirydates!$C$2:$C$233,Analysis!A3622)</f>
        <v>0</v>
      </c>
    </row>
    <row r="3623" spans="1:13">
      <c r="A3623" s="8">
        <v>36791</v>
      </c>
      <c r="B3623" s="3">
        <v>1329.1</v>
      </c>
      <c r="C3623" s="3">
        <v>1329.1</v>
      </c>
      <c r="D3623" s="3">
        <v>1261.2</v>
      </c>
      <c r="E3623" s="3">
        <v>1266.45</v>
      </c>
      <c r="F3623" s="3">
        <v>53881081</v>
      </c>
      <c r="G3623" s="3">
        <f t="shared" si="226"/>
        <v>17.802289972408367</v>
      </c>
      <c r="H3623" s="3">
        <f t="shared" si="227"/>
        <v>17.433550534878204</v>
      </c>
      <c r="I3623" s="3">
        <f>COUNTIF(Expirydates!$A$2:$A$233,Analysis!A3623)</f>
        <v>0</v>
      </c>
      <c r="J3623" s="20">
        <f t="shared" si="225"/>
        <v>17.433550534878204</v>
      </c>
      <c r="K3623" s="3">
        <f>COUNTIF(Expirydates!$B$2:$B$233,Analysis!A3623)</f>
        <v>0</v>
      </c>
      <c r="L3623" s="3">
        <f t="shared" si="224"/>
        <v>17.433550534878204</v>
      </c>
      <c r="M3623" s="3">
        <f>COUNTIF(Expirydates!$C$2:$C$233,Analysis!A3623)</f>
        <v>0</v>
      </c>
    </row>
    <row r="3624" spans="1:13">
      <c r="A3624" s="8">
        <v>36790</v>
      </c>
      <c r="B3624" s="3">
        <v>1341.65</v>
      </c>
      <c r="C3624" s="3">
        <v>1347.4</v>
      </c>
      <c r="D3624" s="3">
        <v>1325.75</v>
      </c>
      <c r="E3624" s="3">
        <v>1329.85</v>
      </c>
      <c r="F3624" s="3">
        <v>37264457</v>
      </c>
      <c r="G3624" s="3">
        <f t="shared" si="226"/>
        <v>17.433550534878204</v>
      </c>
      <c r="H3624" s="3">
        <f t="shared" si="227"/>
        <v>17.553523998086519</v>
      </c>
      <c r="I3624" s="3">
        <f>COUNTIF(Expirydates!$A$2:$A$233,Analysis!A3624)</f>
        <v>0</v>
      </c>
      <c r="J3624" s="20">
        <f t="shared" si="225"/>
        <v>17.553523998086519</v>
      </c>
      <c r="K3624" s="3">
        <f>COUNTIF(Expirydates!$B$2:$B$233,Analysis!A3624)</f>
        <v>0</v>
      </c>
      <c r="L3624" s="3">
        <f t="shared" si="224"/>
        <v>17.553523998086519</v>
      </c>
      <c r="M3624" s="3">
        <f>COUNTIF(Expirydates!$C$2:$C$233,Analysis!A3624)</f>
        <v>1</v>
      </c>
    </row>
    <row r="3625" spans="1:13">
      <c r="A3625" s="8">
        <v>36789</v>
      </c>
      <c r="B3625" s="3">
        <v>1317.8</v>
      </c>
      <c r="C3625" s="3">
        <v>1351.1</v>
      </c>
      <c r="D3625" s="3">
        <v>1311.1</v>
      </c>
      <c r="E3625" s="3">
        <v>1342.9</v>
      </c>
      <c r="F3625" s="3">
        <v>42014443</v>
      </c>
      <c r="G3625" s="3">
        <f t="shared" si="226"/>
        <v>17.553523998086519</v>
      </c>
      <c r="H3625" s="3">
        <f t="shared" si="227"/>
        <v>17.932964822097816</v>
      </c>
      <c r="I3625" s="3">
        <f>COUNTIF(Expirydates!$A$2:$A$233,Analysis!A3625)</f>
        <v>0</v>
      </c>
      <c r="J3625" s="20">
        <f t="shared" si="225"/>
        <v>17.932964822097816</v>
      </c>
      <c r="K3625" s="3">
        <f>COUNTIF(Expirydates!$B$2:$B$233,Analysis!A3625)</f>
        <v>0</v>
      </c>
      <c r="L3625" s="3">
        <f t="shared" si="224"/>
        <v>17.932964822097816</v>
      </c>
      <c r="M3625" s="3">
        <f>COUNTIF(Expirydates!$C$2:$C$233,Analysis!A3625)</f>
        <v>0</v>
      </c>
    </row>
    <row r="3626" spans="1:13">
      <c r="A3626" s="8">
        <v>36788</v>
      </c>
      <c r="B3626" s="3">
        <v>1351.8</v>
      </c>
      <c r="C3626" s="3">
        <v>1361.7</v>
      </c>
      <c r="D3626" s="3">
        <v>1295.3</v>
      </c>
      <c r="E3626" s="3">
        <v>1317</v>
      </c>
      <c r="F3626" s="3">
        <v>61402728</v>
      </c>
      <c r="G3626" s="3">
        <f t="shared" si="226"/>
        <v>17.932964822097816</v>
      </c>
      <c r="H3626" s="3">
        <f t="shared" si="227"/>
        <v>17.613557820788991</v>
      </c>
      <c r="I3626" s="3">
        <f>COUNTIF(Expirydates!$A$2:$A$233,Analysis!A3626)</f>
        <v>0</v>
      </c>
      <c r="J3626" s="20">
        <f t="shared" si="225"/>
        <v>17.613557820788991</v>
      </c>
      <c r="K3626" s="3">
        <f>COUNTIF(Expirydates!$B$2:$B$233,Analysis!A3626)</f>
        <v>0</v>
      </c>
      <c r="L3626" s="3">
        <f t="shared" si="224"/>
        <v>17.613557820788991</v>
      </c>
      <c r="M3626" s="3">
        <f>COUNTIF(Expirydates!$C$2:$C$233,Analysis!A3626)</f>
        <v>0</v>
      </c>
    </row>
    <row r="3627" spans="1:13">
      <c r="A3627" s="8">
        <v>36787</v>
      </c>
      <c r="B3627" s="3">
        <v>1416.05</v>
      </c>
      <c r="C3627" s="3">
        <v>1416.05</v>
      </c>
      <c r="D3627" s="3">
        <v>1352.1</v>
      </c>
      <c r="E3627" s="3">
        <v>1354.35</v>
      </c>
      <c r="F3627" s="3">
        <v>44613980</v>
      </c>
      <c r="G3627" s="3">
        <f t="shared" si="226"/>
        <v>17.613557820788991</v>
      </c>
      <c r="H3627" s="3">
        <f t="shared" si="227"/>
        <v>17.695373260380247</v>
      </c>
      <c r="I3627" s="3">
        <f>COUNTIF(Expirydates!$A$2:$A$233,Analysis!A3627)</f>
        <v>0</v>
      </c>
      <c r="J3627" s="20">
        <f t="shared" si="225"/>
        <v>17.695373260380247</v>
      </c>
      <c r="K3627" s="3">
        <f>COUNTIF(Expirydates!$B$2:$B$233,Analysis!A3627)</f>
        <v>0</v>
      </c>
      <c r="L3627" s="3">
        <f t="shared" si="224"/>
        <v>17.695373260380247</v>
      </c>
      <c r="M3627" s="3">
        <f>COUNTIF(Expirydates!$C$2:$C$233,Analysis!A3627)</f>
        <v>0</v>
      </c>
    </row>
    <row r="3628" spans="1:13">
      <c r="A3628" s="8">
        <v>36784</v>
      </c>
      <c r="B3628" s="3">
        <v>1443.25</v>
      </c>
      <c r="C3628" s="3">
        <v>1451.05</v>
      </c>
      <c r="D3628" s="3">
        <v>1411.55</v>
      </c>
      <c r="E3628" s="3">
        <v>1417.2</v>
      </c>
      <c r="F3628" s="3">
        <v>48417567</v>
      </c>
      <c r="G3628" s="3">
        <f t="shared" si="226"/>
        <v>17.695373260380247</v>
      </c>
      <c r="H3628" s="3">
        <f t="shared" si="227"/>
        <v>17.706007307100869</v>
      </c>
      <c r="I3628" s="3">
        <f>COUNTIF(Expirydates!$A$2:$A$233,Analysis!A3628)</f>
        <v>0</v>
      </c>
      <c r="J3628" s="20">
        <f t="shared" si="225"/>
        <v>17.706007307100869</v>
      </c>
      <c r="K3628" s="3">
        <f>COUNTIF(Expirydates!$B$2:$B$233,Analysis!A3628)</f>
        <v>0</v>
      </c>
      <c r="L3628" s="3">
        <f t="shared" si="224"/>
        <v>17.706007307100869</v>
      </c>
      <c r="M3628" s="3">
        <f>COUNTIF(Expirydates!$C$2:$C$233,Analysis!A3628)</f>
        <v>0</v>
      </c>
    </row>
    <row r="3629" spans="1:13">
      <c r="A3629" s="8">
        <v>36783</v>
      </c>
      <c r="B3629" s="3">
        <v>1456.75</v>
      </c>
      <c r="C3629" s="3">
        <v>1466.65</v>
      </c>
      <c r="D3629" s="3">
        <v>1437.85</v>
      </c>
      <c r="E3629" s="3">
        <v>1445.3</v>
      </c>
      <c r="F3629" s="3">
        <v>48935189</v>
      </c>
      <c r="G3629" s="3">
        <f t="shared" si="226"/>
        <v>17.706007307100869</v>
      </c>
      <c r="H3629" s="3">
        <f t="shared" si="227"/>
        <v>17.526637833723083</v>
      </c>
      <c r="I3629" s="3">
        <f>COUNTIF(Expirydates!$A$2:$A$233,Analysis!A3629)</f>
        <v>0</v>
      </c>
      <c r="J3629" s="20">
        <f t="shared" si="225"/>
        <v>17.526637833723083</v>
      </c>
      <c r="K3629" s="3">
        <f>COUNTIF(Expirydates!$B$2:$B$233,Analysis!A3629)</f>
        <v>0</v>
      </c>
      <c r="L3629" s="3">
        <f t="shared" si="224"/>
        <v>17.526637833723083</v>
      </c>
      <c r="M3629" s="3">
        <f>COUNTIF(Expirydates!$C$2:$C$233,Analysis!A3629)</f>
        <v>0</v>
      </c>
    </row>
    <row r="3630" spans="1:13">
      <c r="A3630" s="8">
        <v>36782</v>
      </c>
      <c r="B3630" s="3">
        <v>1467.65</v>
      </c>
      <c r="C3630" s="3">
        <v>1482</v>
      </c>
      <c r="D3630" s="3">
        <v>1452.6</v>
      </c>
      <c r="E3630" s="3">
        <v>1456.15</v>
      </c>
      <c r="F3630" s="3">
        <v>40899886</v>
      </c>
      <c r="G3630" s="3">
        <f t="shared" si="226"/>
        <v>17.526637833723083</v>
      </c>
      <c r="H3630" s="3">
        <f t="shared" si="227"/>
        <v>17.617029754761592</v>
      </c>
      <c r="I3630" s="3">
        <f>COUNTIF(Expirydates!$A$2:$A$233,Analysis!A3630)</f>
        <v>0</v>
      </c>
      <c r="J3630" s="20">
        <f t="shared" si="225"/>
        <v>17.617029754761592</v>
      </c>
      <c r="K3630" s="3">
        <f>COUNTIF(Expirydates!$B$2:$B$233,Analysis!A3630)</f>
        <v>0</v>
      </c>
      <c r="L3630" s="3">
        <f t="shared" si="224"/>
        <v>17.617029754761592</v>
      </c>
      <c r="M3630" s="3">
        <f>COUNTIF(Expirydates!$C$2:$C$233,Analysis!A3630)</f>
        <v>0</v>
      </c>
    </row>
    <row r="3631" spans="1:13">
      <c r="A3631" s="8">
        <v>36781</v>
      </c>
      <c r="B3631" s="3">
        <v>1457.1</v>
      </c>
      <c r="C3631" s="3">
        <v>1470.55</v>
      </c>
      <c r="D3631" s="3">
        <v>1447.8</v>
      </c>
      <c r="E3631" s="3">
        <v>1467.65</v>
      </c>
      <c r="F3631" s="3">
        <v>44769146</v>
      </c>
      <c r="G3631" s="3">
        <f t="shared" si="226"/>
        <v>17.617029754761592</v>
      </c>
      <c r="H3631" s="3">
        <f t="shared" si="227"/>
        <v>17.705270142425526</v>
      </c>
      <c r="I3631" s="3">
        <f>COUNTIF(Expirydates!$A$2:$A$233,Analysis!A3631)</f>
        <v>0</v>
      </c>
      <c r="J3631" s="20">
        <f t="shared" si="225"/>
        <v>17.705270142425526</v>
      </c>
      <c r="K3631" s="3">
        <f>COUNTIF(Expirydates!$B$2:$B$233,Analysis!A3631)</f>
        <v>0</v>
      </c>
      <c r="L3631" s="3">
        <f t="shared" si="224"/>
        <v>17.705270142425526</v>
      </c>
      <c r="M3631" s="3">
        <f>COUNTIF(Expirydates!$C$2:$C$233,Analysis!A3631)</f>
        <v>0</v>
      </c>
    </row>
    <row r="3632" spans="1:13">
      <c r="A3632" s="8">
        <v>36780</v>
      </c>
      <c r="B3632" s="3">
        <v>1449.35</v>
      </c>
      <c r="C3632" s="3">
        <v>1469</v>
      </c>
      <c r="D3632" s="3">
        <v>1448.95</v>
      </c>
      <c r="E3632" s="3">
        <v>1456.35</v>
      </c>
      <c r="F3632" s="3">
        <v>48899129</v>
      </c>
      <c r="G3632" s="3">
        <f t="shared" si="226"/>
        <v>17.705270142425526</v>
      </c>
      <c r="H3632" s="3">
        <f t="shared" si="227"/>
        <v>17.706264573511934</v>
      </c>
      <c r="I3632" s="3">
        <f>COUNTIF(Expirydates!$A$2:$A$233,Analysis!A3632)</f>
        <v>0</v>
      </c>
      <c r="J3632" s="20">
        <f t="shared" si="225"/>
        <v>17.706264573511934</v>
      </c>
      <c r="K3632" s="3">
        <f>COUNTIF(Expirydates!$B$2:$B$233,Analysis!A3632)</f>
        <v>0</v>
      </c>
      <c r="L3632" s="3">
        <f t="shared" si="224"/>
        <v>17.706264573511934</v>
      </c>
      <c r="M3632" s="3">
        <f>COUNTIF(Expirydates!$C$2:$C$233,Analysis!A3632)</f>
        <v>0</v>
      </c>
    </row>
    <row r="3633" spans="1:13">
      <c r="A3633" s="8">
        <v>36777</v>
      </c>
      <c r="B3633" s="3">
        <v>1440.6</v>
      </c>
      <c r="C3633" s="3">
        <v>1453.15</v>
      </c>
      <c r="D3633" s="3">
        <v>1440.6</v>
      </c>
      <c r="E3633" s="3">
        <v>1450.05</v>
      </c>
      <c r="F3633" s="3">
        <v>48947780</v>
      </c>
      <c r="G3633" s="3">
        <f t="shared" si="226"/>
        <v>17.706264573511934</v>
      </c>
      <c r="H3633" s="3">
        <f t="shared" si="227"/>
        <v>17.739105252401121</v>
      </c>
      <c r="I3633" s="3">
        <f>COUNTIF(Expirydates!$A$2:$A$233,Analysis!A3633)</f>
        <v>0</v>
      </c>
      <c r="J3633" s="20">
        <f t="shared" si="225"/>
        <v>17.739105252401121</v>
      </c>
      <c r="K3633" s="3">
        <f>COUNTIF(Expirydates!$B$2:$B$233,Analysis!A3633)</f>
        <v>0</v>
      </c>
      <c r="L3633" s="3">
        <f t="shared" si="224"/>
        <v>17.739105252401121</v>
      </c>
      <c r="M3633" s="3">
        <f>COUNTIF(Expirydates!$C$2:$C$233,Analysis!A3633)</f>
        <v>0</v>
      </c>
    </row>
    <row r="3634" spans="1:13">
      <c r="A3634" s="8">
        <v>36776</v>
      </c>
      <c r="B3634" s="3">
        <v>1434.7</v>
      </c>
      <c r="C3634" s="3">
        <v>1450.2</v>
      </c>
      <c r="D3634" s="3">
        <v>1424.35</v>
      </c>
      <c r="E3634" s="3">
        <v>1439.75</v>
      </c>
      <c r="F3634" s="3">
        <v>50581945</v>
      </c>
      <c r="G3634" s="3">
        <f t="shared" si="226"/>
        <v>17.739105252401121</v>
      </c>
      <c r="H3634" s="3">
        <f t="shared" si="227"/>
        <v>17.833058071602732</v>
      </c>
      <c r="I3634" s="3">
        <f>COUNTIF(Expirydates!$A$2:$A$233,Analysis!A3634)</f>
        <v>0</v>
      </c>
      <c r="J3634" s="20">
        <f t="shared" si="225"/>
        <v>17.833058071602732</v>
      </c>
      <c r="K3634" s="3">
        <f>COUNTIF(Expirydates!$B$2:$B$233,Analysis!A3634)</f>
        <v>0</v>
      </c>
      <c r="L3634" s="3">
        <f t="shared" ref="L3634:L3697" si="228">H3634</f>
        <v>17.833058071602732</v>
      </c>
      <c r="M3634" s="3">
        <f>COUNTIF(Expirydates!$C$2:$C$233,Analysis!A3634)</f>
        <v>0</v>
      </c>
    </row>
    <row r="3635" spans="1:13">
      <c r="A3635" s="8">
        <v>36775</v>
      </c>
      <c r="B3635" s="3">
        <v>1430.9</v>
      </c>
      <c r="C3635" s="3">
        <v>1444.45</v>
      </c>
      <c r="D3635" s="3">
        <v>1421</v>
      </c>
      <c r="E3635" s="3">
        <v>1435.35</v>
      </c>
      <c r="F3635" s="3">
        <v>55564667</v>
      </c>
      <c r="G3635" s="3">
        <f t="shared" si="226"/>
        <v>17.833058071602732</v>
      </c>
      <c r="H3635" s="3">
        <f t="shared" si="227"/>
        <v>17.658414155328625</v>
      </c>
      <c r="I3635" s="3">
        <f>COUNTIF(Expirydates!$A$2:$A$233,Analysis!A3635)</f>
        <v>0</v>
      </c>
      <c r="J3635" s="20">
        <f t="shared" si="225"/>
        <v>17.658414155328625</v>
      </c>
      <c r="K3635" s="3">
        <f>COUNTIF(Expirydates!$B$2:$B$233,Analysis!A3635)</f>
        <v>0</v>
      </c>
      <c r="L3635" s="3">
        <f t="shared" si="228"/>
        <v>17.658414155328625</v>
      </c>
      <c r="M3635" s="3">
        <f>COUNTIF(Expirydates!$C$2:$C$233,Analysis!A3635)</f>
        <v>0</v>
      </c>
    </row>
    <row r="3636" spans="1:13">
      <c r="A3636" s="8">
        <v>36774</v>
      </c>
      <c r="B3636" s="3">
        <v>1428.05</v>
      </c>
      <c r="C3636" s="3">
        <v>1434.65</v>
      </c>
      <c r="D3636" s="3">
        <v>1420.9</v>
      </c>
      <c r="E3636" s="3">
        <v>1428.25</v>
      </c>
      <c r="F3636" s="3">
        <v>46660762</v>
      </c>
      <c r="G3636" s="3">
        <f t="shared" si="226"/>
        <v>17.658414155328625</v>
      </c>
      <c r="H3636" s="3">
        <f t="shared" si="227"/>
        <v>17.895061989384104</v>
      </c>
      <c r="I3636" s="3">
        <f>COUNTIF(Expirydates!$A$2:$A$233,Analysis!A3636)</f>
        <v>0</v>
      </c>
      <c r="J3636" s="20">
        <f t="shared" si="225"/>
        <v>17.895061989384104</v>
      </c>
      <c r="K3636" s="3">
        <f>COUNTIF(Expirydates!$B$2:$B$233,Analysis!A3636)</f>
        <v>0</v>
      </c>
      <c r="L3636" s="3">
        <f t="shared" si="228"/>
        <v>17.895061989384104</v>
      </c>
      <c r="M3636" s="3">
        <f>COUNTIF(Expirydates!$C$2:$C$233,Analysis!A3636)</f>
        <v>0</v>
      </c>
    </row>
    <row r="3637" spans="1:13">
      <c r="A3637" s="8">
        <v>36773</v>
      </c>
      <c r="B3637" s="3">
        <v>1395.95</v>
      </c>
      <c r="C3637" s="3">
        <v>1433.15</v>
      </c>
      <c r="D3637" s="3">
        <v>1395.95</v>
      </c>
      <c r="E3637" s="3">
        <v>1427.75</v>
      </c>
      <c r="F3637" s="3">
        <v>59118945</v>
      </c>
      <c r="G3637" s="3">
        <f t="shared" si="226"/>
        <v>17.895061989384104</v>
      </c>
      <c r="H3637" s="3">
        <f t="shared" si="227"/>
        <v>17.547276953128133</v>
      </c>
      <c r="I3637" s="3">
        <f>COUNTIF(Expirydates!$A$2:$A$233,Analysis!A3637)</f>
        <v>0</v>
      </c>
      <c r="J3637" s="20">
        <f t="shared" si="225"/>
        <v>17.547276953128133</v>
      </c>
      <c r="K3637" s="3">
        <f>COUNTIF(Expirydates!$B$2:$B$233,Analysis!A3637)</f>
        <v>0</v>
      </c>
      <c r="L3637" s="3">
        <f t="shared" si="228"/>
        <v>17.547276953128133</v>
      </c>
      <c r="M3637" s="3">
        <f>COUNTIF(Expirydates!$C$2:$C$233,Analysis!A3637)</f>
        <v>0</v>
      </c>
    </row>
    <row r="3638" spans="1:13">
      <c r="A3638" s="8">
        <v>36769</v>
      </c>
      <c r="B3638" s="3">
        <v>1376.5</v>
      </c>
      <c r="C3638" s="3">
        <v>1397.3</v>
      </c>
      <c r="D3638" s="3">
        <v>1375.9</v>
      </c>
      <c r="E3638" s="3">
        <v>1394.1</v>
      </c>
      <c r="F3638" s="3">
        <v>41752795</v>
      </c>
      <c r="G3638" s="3">
        <f t="shared" si="226"/>
        <v>17.547276953128133</v>
      </c>
      <c r="H3638" s="3">
        <f t="shared" si="227"/>
        <v>17.591464920383018</v>
      </c>
      <c r="I3638" s="3">
        <f>COUNTIF(Expirydates!$A$2:$A$233,Analysis!A3638)</f>
        <v>1</v>
      </c>
      <c r="J3638" s="20">
        <f t="shared" si="225"/>
        <v>17.591464920383018</v>
      </c>
      <c r="K3638" s="3">
        <f>COUNTIF(Expirydates!$B$2:$B$233,Analysis!A3638)</f>
        <v>0</v>
      </c>
      <c r="L3638" s="3">
        <f t="shared" si="228"/>
        <v>17.591464920383018</v>
      </c>
      <c r="M3638" s="3">
        <f>COUNTIF(Expirydates!$C$2:$C$233,Analysis!A3638)</f>
        <v>0</v>
      </c>
    </row>
    <row r="3639" spans="1:13">
      <c r="A3639" s="8">
        <v>36768</v>
      </c>
      <c r="B3639" s="3">
        <v>1369.9</v>
      </c>
      <c r="C3639" s="3">
        <v>1384.85</v>
      </c>
      <c r="D3639" s="3">
        <v>1369.8</v>
      </c>
      <c r="E3639" s="3">
        <v>1375.95</v>
      </c>
      <c r="F3639" s="3">
        <v>43639136</v>
      </c>
      <c r="G3639" s="3">
        <f t="shared" si="226"/>
        <v>17.591464920383018</v>
      </c>
      <c r="H3639" s="3">
        <f t="shared" si="227"/>
        <v>17.466450811436893</v>
      </c>
      <c r="I3639" s="3">
        <f>COUNTIF(Expirydates!$A$2:$A$233,Analysis!A3639)</f>
        <v>0</v>
      </c>
      <c r="J3639" s="20">
        <f t="shared" si="225"/>
        <v>17.466450811436893</v>
      </c>
      <c r="K3639" s="3">
        <f>COUNTIF(Expirydates!$B$2:$B$233,Analysis!A3639)</f>
        <v>0</v>
      </c>
      <c r="L3639" s="3">
        <f t="shared" si="228"/>
        <v>17.466450811436893</v>
      </c>
      <c r="M3639" s="3">
        <f>COUNTIF(Expirydates!$C$2:$C$233,Analysis!A3639)</f>
        <v>0</v>
      </c>
    </row>
    <row r="3640" spans="1:13">
      <c r="A3640" s="8">
        <v>36767</v>
      </c>
      <c r="B3640" s="3">
        <v>1368.65</v>
      </c>
      <c r="C3640" s="3">
        <v>1373.55</v>
      </c>
      <c r="D3640" s="3">
        <v>1360.65</v>
      </c>
      <c r="E3640" s="3">
        <v>1367.7</v>
      </c>
      <c r="F3640" s="3">
        <v>38510859</v>
      </c>
      <c r="G3640" s="3">
        <f t="shared" si="226"/>
        <v>17.466450811436893</v>
      </c>
      <c r="H3640" s="3">
        <f t="shared" si="227"/>
        <v>17.433950460725811</v>
      </c>
      <c r="I3640" s="3">
        <f>COUNTIF(Expirydates!$A$2:$A$233,Analysis!A3640)</f>
        <v>0</v>
      </c>
      <c r="J3640" s="20">
        <f t="shared" si="225"/>
        <v>17.433950460725811</v>
      </c>
      <c r="K3640" s="3">
        <f>COUNTIF(Expirydates!$B$2:$B$233,Analysis!A3640)</f>
        <v>0</v>
      </c>
      <c r="L3640" s="3">
        <f t="shared" si="228"/>
        <v>17.433950460725811</v>
      </c>
      <c r="M3640" s="3">
        <f>COUNTIF(Expirydates!$C$2:$C$233,Analysis!A3640)</f>
        <v>0</v>
      </c>
    </row>
    <row r="3641" spans="1:13">
      <c r="A3641" s="8">
        <v>36766</v>
      </c>
      <c r="B3641" s="3">
        <v>1379.6</v>
      </c>
      <c r="C3641" s="3">
        <v>1383.45</v>
      </c>
      <c r="D3641" s="3">
        <v>1368.25</v>
      </c>
      <c r="E3641" s="3">
        <v>1369.85</v>
      </c>
      <c r="F3641" s="3">
        <v>37279363</v>
      </c>
      <c r="G3641" s="3">
        <f t="shared" si="226"/>
        <v>17.433950460725811</v>
      </c>
      <c r="H3641" s="3">
        <f t="shared" si="227"/>
        <v>17.732620761629104</v>
      </c>
      <c r="I3641" s="3">
        <f>COUNTIF(Expirydates!$A$2:$A$233,Analysis!A3641)</f>
        <v>0</v>
      </c>
      <c r="J3641" s="20">
        <f t="shared" si="225"/>
        <v>17.732620761629104</v>
      </c>
      <c r="K3641" s="3">
        <f>COUNTIF(Expirydates!$B$2:$B$233,Analysis!A3641)</f>
        <v>0</v>
      </c>
      <c r="L3641" s="3">
        <f t="shared" si="228"/>
        <v>17.732620761629104</v>
      </c>
      <c r="M3641" s="3">
        <f>COUNTIF(Expirydates!$C$2:$C$233,Analysis!A3641)</f>
        <v>0</v>
      </c>
    </row>
    <row r="3642" spans="1:13">
      <c r="A3642" s="8">
        <v>36763</v>
      </c>
      <c r="B3642" s="3">
        <v>1387.35</v>
      </c>
      <c r="C3642" s="3">
        <v>1396.1</v>
      </c>
      <c r="D3642" s="3">
        <v>1377.75</v>
      </c>
      <c r="E3642" s="3">
        <v>1381.25</v>
      </c>
      <c r="F3642" s="3">
        <v>50255008</v>
      </c>
      <c r="G3642" s="3">
        <f t="shared" si="226"/>
        <v>17.732620761629104</v>
      </c>
      <c r="H3642" s="3">
        <f t="shared" si="227"/>
        <v>17.61119572793098</v>
      </c>
      <c r="I3642" s="3">
        <f>COUNTIF(Expirydates!$A$2:$A$233,Analysis!A3642)</f>
        <v>0</v>
      </c>
      <c r="J3642" s="20">
        <f t="shared" si="225"/>
        <v>17.61119572793098</v>
      </c>
      <c r="K3642" s="3">
        <f>COUNTIF(Expirydates!$B$2:$B$233,Analysis!A3642)</f>
        <v>0</v>
      </c>
      <c r="L3642" s="3">
        <f t="shared" si="228"/>
        <v>17.61119572793098</v>
      </c>
      <c r="M3642" s="3">
        <f>COUNTIF(Expirydates!$C$2:$C$233,Analysis!A3642)</f>
        <v>0</v>
      </c>
    </row>
    <row r="3643" spans="1:13">
      <c r="A3643" s="8">
        <v>36762</v>
      </c>
      <c r="B3643" s="3">
        <v>1386.3</v>
      </c>
      <c r="C3643" s="3">
        <v>1390.45</v>
      </c>
      <c r="D3643" s="3">
        <v>1374.9</v>
      </c>
      <c r="E3643" s="3">
        <v>1386.95</v>
      </c>
      <c r="F3643" s="3">
        <v>44508722</v>
      </c>
      <c r="G3643" s="3">
        <f t="shared" si="226"/>
        <v>17.61119572793098</v>
      </c>
      <c r="H3643" s="3">
        <f t="shared" si="227"/>
        <v>17.936397857638145</v>
      </c>
      <c r="I3643" s="3">
        <f>COUNTIF(Expirydates!$A$2:$A$233,Analysis!A3643)</f>
        <v>0</v>
      </c>
      <c r="J3643" s="20">
        <f t="shared" si="225"/>
        <v>17.936397857638145</v>
      </c>
      <c r="K3643" s="3">
        <f>COUNTIF(Expirydates!$B$2:$B$233,Analysis!A3643)</f>
        <v>0</v>
      </c>
      <c r="L3643" s="3">
        <f t="shared" si="228"/>
        <v>17.936397857638145</v>
      </c>
      <c r="M3643" s="3">
        <f>COUNTIF(Expirydates!$C$2:$C$233,Analysis!A3643)</f>
        <v>1</v>
      </c>
    </row>
    <row r="3644" spans="1:13">
      <c r="A3644" s="8">
        <v>36761</v>
      </c>
      <c r="B3644" s="3">
        <v>1381.6</v>
      </c>
      <c r="C3644" s="3">
        <v>1398.9</v>
      </c>
      <c r="D3644" s="3">
        <v>1376.9</v>
      </c>
      <c r="E3644" s="3">
        <v>1386.05</v>
      </c>
      <c r="F3644" s="3">
        <v>61613888</v>
      </c>
      <c r="G3644" s="3">
        <f t="shared" si="226"/>
        <v>17.936397857638145</v>
      </c>
      <c r="H3644" s="3">
        <f t="shared" si="227"/>
        <v>17.770573340014892</v>
      </c>
      <c r="I3644" s="3">
        <f>COUNTIF(Expirydates!$A$2:$A$233,Analysis!A3644)</f>
        <v>0</v>
      </c>
      <c r="J3644" s="20">
        <f t="shared" si="225"/>
        <v>17.770573340014892</v>
      </c>
      <c r="K3644" s="3">
        <f>COUNTIF(Expirydates!$B$2:$B$233,Analysis!A3644)</f>
        <v>0</v>
      </c>
      <c r="L3644" s="3">
        <f t="shared" si="228"/>
        <v>17.770573340014892</v>
      </c>
      <c r="M3644" s="3">
        <f>COUNTIF(Expirydates!$C$2:$C$233,Analysis!A3644)</f>
        <v>0</v>
      </c>
    </row>
    <row r="3645" spans="1:13">
      <c r="A3645" s="8">
        <v>36760</v>
      </c>
      <c r="B3645" s="3">
        <v>1370.75</v>
      </c>
      <c r="C3645" s="3">
        <v>1394.9</v>
      </c>
      <c r="D3645" s="3">
        <v>1370.75</v>
      </c>
      <c r="E3645" s="3">
        <v>1381.2</v>
      </c>
      <c r="F3645" s="3">
        <v>52198971</v>
      </c>
      <c r="G3645" s="3">
        <f t="shared" si="226"/>
        <v>17.770573340014892</v>
      </c>
      <c r="H3645" s="3">
        <f t="shared" si="227"/>
        <v>17.708141486608845</v>
      </c>
      <c r="I3645" s="3">
        <f>COUNTIF(Expirydates!$A$2:$A$233,Analysis!A3645)</f>
        <v>0</v>
      </c>
      <c r="J3645" s="20">
        <f t="shared" si="225"/>
        <v>17.708141486608845</v>
      </c>
      <c r="K3645" s="3">
        <f>COUNTIF(Expirydates!$B$2:$B$233,Analysis!A3645)</f>
        <v>0</v>
      </c>
      <c r="L3645" s="3">
        <f t="shared" si="228"/>
        <v>17.708141486608845</v>
      </c>
      <c r="M3645" s="3">
        <f>COUNTIF(Expirydates!$C$2:$C$233,Analysis!A3645)</f>
        <v>0</v>
      </c>
    </row>
    <row r="3646" spans="1:13">
      <c r="A3646" s="8">
        <v>36759</v>
      </c>
      <c r="B3646" s="3">
        <v>1358.75</v>
      </c>
      <c r="C3646" s="3">
        <v>1374.5</v>
      </c>
      <c r="D3646" s="3">
        <v>1358.75</v>
      </c>
      <c r="E3646" s="3">
        <v>1370.25</v>
      </c>
      <c r="F3646" s="3">
        <v>49039737</v>
      </c>
      <c r="G3646" s="3">
        <f t="shared" si="226"/>
        <v>17.708141486608845</v>
      </c>
      <c r="H3646" s="3">
        <f t="shared" si="227"/>
        <v>17.700898108205031</v>
      </c>
      <c r="I3646" s="3">
        <f>COUNTIF(Expirydates!$A$2:$A$233,Analysis!A3646)</f>
        <v>0</v>
      </c>
      <c r="J3646" s="20">
        <f t="shared" si="225"/>
        <v>17.700898108205031</v>
      </c>
      <c r="K3646" s="3">
        <f>COUNTIF(Expirydates!$B$2:$B$233,Analysis!A3646)</f>
        <v>0</v>
      </c>
      <c r="L3646" s="3">
        <f t="shared" si="228"/>
        <v>17.700898108205031</v>
      </c>
      <c r="M3646" s="3">
        <f>COUNTIF(Expirydates!$C$2:$C$233,Analysis!A3646)</f>
        <v>0</v>
      </c>
    </row>
    <row r="3647" spans="1:13">
      <c r="A3647" s="8">
        <v>36756</v>
      </c>
      <c r="B3647" s="3">
        <v>1342</v>
      </c>
      <c r="C3647" s="3">
        <v>1360.65</v>
      </c>
      <c r="D3647" s="3">
        <v>1339.05</v>
      </c>
      <c r="E3647" s="3">
        <v>1358.05</v>
      </c>
      <c r="F3647" s="3">
        <v>48685807</v>
      </c>
      <c r="G3647" s="3">
        <f t="shared" si="226"/>
        <v>17.700898108205031</v>
      </c>
      <c r="H3647" s="3">
        <f t="shared" si="227"/>
        <v>17.793464907851096</v>
      </c>
      <c r="I3647" s="3">
        <f>COUNTIF(Expirydates!$A$2:$A$233,Analysis!A3647)</f>
        <v>0</v>
      </c>
      <c r="J3647" s="20">
        <f t="shared" si="225"/>
        <v>17.793464907851096</v>
      </c>
      <c r="K3647" s="3">
        <f>COUNTIF(Expirydates!$B$2:$B$233,Analysis!A3647)</f>
        <v>0</v>
      </c>
      <c r="L3647" s="3">
        <f t="shared" si="228"/>
        <v>17.793464907851096</v>
      </c>
      <c r="M3647" s="3">
        <f>COUNTIF(Expirydates!$C$2:$C$233,Analysis!A3647)</f>
        <v>0</v>
      </c>
    </row>
    <row r="3648" spans="1:13">
      <c r="A3648" s="8">
        <v>36755</v>
      </c>
      <c r="B3648" s="3">
        <v>1351.5</v>
      </c>
      <c r="C3648" s="3">
        <v>1363.05</v>
      </c>
      <c r="D3648" s="3">
        <v>1334.95</v>
      </c>
      <c r="E3648" s="3">
        <v>1341.4</v>
      </c>
      <c r="F3648" s="3">
        <v>53407669</v>
      </c>
      <c r="G3648" s="3">
        <f t="shared" si="226"/>
        <v>17.793464907851096</v>
      </c>
      <c r="H3648" s="3">
        <f t="shared" si="227"/>
        <v>17.528467752746749</v>
      </c>
      <c r="I3648" s="3">
        <f>COUNTIF(Expirydates!$A$2:$A$233,Analysis!A3648)</f>
        <v>0</v>
      </c>
      <c r="J3648" s="20">
        <f t="shared" si="225"/>
        <v>17.528467752746749</v>
      </c>
      <c r="K3648" s="3">
        <f>COUNTIF(Expirydates!$B$2:$B$233,Analysis!A3648)</f>
        <v>0</v>
      </c>
      <c r="L3648" s="3">
        <f t="shared" si="228"/>
        <v>17.528467752746749</v>
      </c>
      <c r="M3648" s="3">
        <f>COUNTIF(Expirydates!$C$2:$C$233,Analysis!A3648)</f>
        <v>0</v>
      </c>
    </row>
    <row r="3649" spans="1:13">
      <c r="A3649" s="8">
        <v>36754</v>
      </c>
      <c r="B3649" s="3">
        <v>1319.35</v>
      </c>
      <c r="C3649" s="3">
        <v>1354.95</v>
      </c>
      <c r="D3649" s="3">
        <v>1319.35</v>
      </c>
      <c r="E3649" s="3">
        <v>1351.45</v>
      </c>
      <c r="F3649" s="3">
        <v>40974798</v>
      </c>
      <c r="G3649" s="3">
        <f t="shared" si="226"/>
        <v>17.528467752746749</v>
      </c>
      <c r="H3649" s="3">
        <f t="shared" si="227"/>
        <v>17.596435345339177</v>
      </c>
      <c r="I3649" s="3">
        <f>COUNTIF(Expirydates!$A$2:$A$233,Analysis!A3649)</f>
        <v>0</v>
      </c>
      <c r="J3649" s="20">
        <f t="shared" si="225"/>
        <v>17.596435345339177</v>
      </c>
      <c r="K3649" s="3">
        <f>COUNTIF(Expirydates!$B$2:$B$233,Analysis!A3649)</f>
        <v>0</v>
      </c>
      <c r="L3649" s="3">
        <f t="shared" si="228"/>
        <v>17.596435345339177</v>
      </c>
      <c r="M3649" s="3">
        <f>COUNTIF(Expirydates!$C$2:$C$233,Analysis!A3649)</f>
        <v>0</v>
      </c>
    </row>
    <row r="3650" spans="1:13">
      <c r="A3650" s="8">
        <v>36752</v>
      </c>
      <c r="B3650" s="3">
        <v>1312.25</v>
      </c>
      <c r="C3650" s="3">
        <v>1321.55</v>
      </c>
      <c r="D3650" s="3">
        <v>1295.45</v>
      </c>
      <c r="E3650" s="3">
        <v>1317.9</v>
      </c>
      <c r="F3650" s="3">
        <v>43856581</v>
      </c>
      <c r="G3650" s="3">
        <f t="shared" si="226"/>
        <v>17.596435345339177</v>
      </c>
      <c r="H3650" s="3">
        <f t="shared" si="227"/>
        <v>17.410414221580343</v>
      </c>
      <c r="I3650" s="3">
        <f>COUNTIF(Expirydates!$A$2:$A$233,Analysis!A3650)</f>
        <v>0</v>
      </c>
      <c r="J3650" s="20">
        <f t="shared" ref="J3650:J3713" si="229">H3650</f>
        <v>17.410414221580343</v>
      </c>
      <c r="K3650" s="3">
        <f>COUNTIF(Expirydates!$B$2:$B$233,Analysis!A3650)</f>
        <v>0</v>
      </c>
      <c r="L3650" s="3">
        <f t="shared" si="228"/>
        <v>17.410414221580343</v>
      </c>
      <c r="M3650" s="3">
        <f>COUNTIF(Expirydates!$C$2:$C$233,Analysis!A3650)</f>
        <v>0</v>
      </c>
    </row>
    <row r="3651" spans="1:13">
      <c r="A3651" s="8">
        <v>36749</v>
      </c>
      <c r="B3651" s="3">
        <v>1328.15</v>
      </c>
      <c r="C3651" s="3">
        <v>1328.15</v>
      </c>
      <c r="D3651" s="3">
        <v>1306.5999999999999</v>
      </c>
      <c r="E3651" s="3">
        <v>1310.75</v>
      </c>
      <c r="F3651" s="3">
        <v>36412192</v>
      </c>
      <c r="G3651" s="3">
        <f t="shared" ref="G3650:H3714" si="230">LN(F3651)</f>
        <v>17.410414221580343</v>
      </c>
      <c r="H3651" s="3">
        <f t="shared" ref="H3651:H3714" si="231">LN(F3652)</f>
        <v>17.607111252912315</v>
      </c>
      <c r="I3651" s="3">
        <f>COUNTIF(Expirydates!$A$2:$A$233,Analysis!A3651)</f>
        <v>0</v>
      </c>
      <c r="J3651" s="20">
        <f t="shared" si="229"/>
        <v>17.607111252912315</v>
      </c>
      <c r="K3651" s="3">
        <f>COUNTIF(Expirydates!$B$2:$B$233,Analysis!A3651)</f>
        <v>0</v>
      </c>
      <c r="L3651" s="3">
        <f t="shared" si="228"/>
        <v>17.607111252912315</v>
      </c>
      <c r="M3651" s="3">
        <f>COUNTIF(Expirydates!$C$2:$C$233,Analysis!A3651)</f>
        <v>0</v>
      </c>
    </row>
    <row r="3652" spans="1:13">
      <c r="A3652" s="8">
        <v>36748</v>
      </c>
      <c r="B3652" s="3">
        <v>1345.25</v>
      </c>
      <c r="C3652" s="3">
        <v>1360.4</v>
      </c>
      <c r="D3652" s="3">
        <v>1325.15</v>
      </c>
      <c r="E3652" s="3">
        <v>1328</v>
      </c>
      <c r="F3652" s="3">
        <v>44327298</v>
      </c>
      <c r="G3652" s="3">
        <f t="shared" si="230"/>
        <v>17.607111252912315</v>
      </c>
      <c r="H3652" s="3">
        <f t="shared" si="231"/>
        <v>17.621864778002141</v>
      </c>
      <c r="I3652" s="3">
        <f>COUNTIF(Expirydates!$A$2:$A$233,Analysis!A3652)</f>
        <v>0</v>
      </c>
      <c r="J3652" s="20">
        <f t="shared" si="229"/>
        <v>17.621864778002141</v>
      </c>
      <c r="K3652" s="3">
        <f>COUNTIF(Expirydates!$B$2:$B$233,Analysis!A3652)</f>
        <v>0</v>
      </c>
      <c r="L3652" s="3">
        <f t="shared" si="228"/>
        <v>17.621864778002141</v>
      </c>
      <c r="M3652" s="3">
        <f>COUNTIF(Expirydates!$C$2:$C$233,Analysis!A3652)</f>
        <v>0</v>
      </c>
    </row>
    <row r="3653" spans="1:13">
      <c r="A3653" s="8">
        <v>36747</v>
      </c>
      <c r="B3653" s="3">
        <v>1345.95</v>
      </c>
      <c r="C3653" s="3">
        <v>1363.95</v>
      </c>
      <c r="D3653" s="3">
        <v>1341.05</v>
      </c>
      <c r="E3653" s="3">
        <v>1344.95</v>
      </c>
      <c r="F3653" s="3">
        <v>44986130</v>
      </c>
      <c r="G3653" s="3">
        <f t="shared" si="230"/>
        <v>17.621864778002141</v>
      </c>
      <c r="H3653" s="3">
        <f t="shared" si="231"/>
        <v>17.454319338406318</v>
      </c>
      <c r="I3653" s="3">
        <f>COUNTIF(Expirydates!$A$2:$A$233,Analysis!A3653)</f>
        <v>0</v>
      </c>
      <c r="J3653" s="20">
        <f t="shared" si="229"/>
        <v>17.454319338406318</v>
      </c>
      <c r="K3653" s="3">
        <f>COUNTIF(Expirydates!$B$2:$B$233,Analysis!A3653)</f>
        <v>0</v>
      </c>
      <c r="L3653" s="3">
        <f t="shared" si="228"/>
        <v>17.454319338406318</v>
      </c>
      <c r="M3653" s="3">
        <f>COUNTIF(Expirydates!$C$2:$C$233,Analysis!A3653)</f>
        <v>0</v>
      </c>
    </row>
    <row r="3654" spans="1:13">
      <c r="A3654" s="8">
        <v>36746</v>
      </c>
      <c r="B3654" s="3">
        <v>1312.1</v>
      </c>
      <c r="C3654" s="3">
        <v>1348.25</v>
      </c>
      <c r="D3654" s="3">
        <v>1311.15</v>
      </c>
      <c r="E3654" s="3">
        <v>1345.6</v>
      </c>
      <c r="F3654" s="3">
        <v>38046488</v>
      </c>
      <c r="G3654" s="3">
        <f t="shared" si="230"/>
        <v>17.454319338406318</v>
      </c>
      <c r="H3654" s="3">
        <f t="shared" si="231"/>
        <v>17.334064988266931</v>
      </c>
      <c r="I3654" s="3">
        <f>COUNTIF(Expirydates!$A$2:$A$233,Analysis!A3654)</f>
        <v>0</v>
      </c>
      <c r="J3654" s="20">
        <f t="shared" si="229"/>
        <v>17.334064988266931</v>
      </c>
      <c r="K3654" s="3">
        <f>COUNTIF(Expirydates!$B$2:$B$233,Analysis!A3654)</f>
        <v>0</v>
      </c>
      <c r="L3654" s="3">
        <f t="shared" si="228"/>
        <v>17.334064988266931</v>
      </c>
      <c r="M3654" s="3">
        <f>COUNTIF(Expirydates!$C$2:$C$233,Analysis!A3654)</f>
        <v>0</v>
      </c>
    </row>
    <row r="3655" spans="1:13">
      <c r="A3655" s="8">
        <v>36745</v>
      </c>
      <c r="B3655" s="3">
        <v>1319.7</v>
      </c>
      <c r="C3655" s="3">
        <v>1321.7</v>
      </c>
      <c r="D3655" s="3">
        <v>1299.9000000000001</v>
      </c>
      <c r="E3655" s="3">
        <v>1310.8</v>
      </c>
      <c r="F3655" s="3">
        <v>33735626</v>
      </c>
      <c r="G3655" s="3">
        <f t="shared" si="230"/>
        <v>17.334064988266931</v>
      </c>
      <c r="H3655" s="3">
        <f t="shared" si="231"/>
        <v>17.474418134282704</v>
      </c>
      <c r="I3655" s="3">
        <f>COUNTIF(Expirydates!$A$2:$A$233,Analysis!A3655)</f>
        <v>0</v>
      </c>
      <c r="J3655" s="20">
        <f t="shared" si="229"/>
        <v>17.474418134282704</v>
      </c>
      <c r="K3655" s="3">
        <f>COUNTIF(Expirydates!$B$2:$B$233,Analysis!A3655)</f>
        <v>0</v>
      </c>
      <c r="L3655" s="3">
        <f t="shared" si="228"/>
        <v>17.474418134282704</v>
      </c>
      <c r="M3655" s="3">
        <f>COUNTIF(Expirydates!$C$2:$C$233,Analysis!A3655)</f>
        <v>0</v>
      </c>
    </row>
    <row r="3656" spans="1:13">
      <c r="A3656" s="8">
        <v>36742</v>
      </c>
      <c r="B3656" s="3">
        <v>1320.25</v>
      </c>
      <c r="C3656" s="3">
        <v>1333.15</v>
      </c>
      <c r="D3656" s="3">
        <v>1302.6500000000001</v>
      </c>
      <c r="E3656" s="3">
        <v>1318.55</v>
      </c>
      <c r="F3656" s="3">
        <v>38818913</v>
      </c>
      <c r="G3656" s="3">
        <f t="shared" si="230"/>
        <v>17.474418134282704</v>
      </c>
      <c r="H3656" s="3">
        <f t="shared" si="231"/>
        <v>17.428473054696894</v>
      </c>
      <c r="I3656" s="3">
        <f>COUNTIF(Expirydates!$A$2:$A$233,Analysis!A3656)</f>
        <v>0</v>
      </c>
      <c r="J3656" s="20">
        <f t="shared" si="229"/>
        <v>17.428473054696894</v>
      </c>
      <c r="K3656" s="3">
        <f>COUNTIF(Expirydates!$B$2:$B$233,Analysis!A3656)</f>
        <v>0</v>
      </c>
      <c r="L3656" s="3">
        <f t="shared" si="228"/>
        <v>17.428473054696894</v>
      </c>
      <c r="M3656" s="3">
        <f>COUNTIF(Expirydates!$C$2:$C$233,Analysis!A3656)</f>
        <v>0</v>
      </c>
    </row>
    <row r="3657" spans="1:13">
      <c r="A3657" s="8">
        <v>36741</v>
      </c>
      <c r="B3657" s="3">
        <v>1330.7</v>
      </c>
      <c r="C3657" s="3">
        <v>1339.4</v>
      </c>
      <c r="D3657" s="3">
        <v>1319</v>
      </c>
      <c r="E3657" s="3">
        <v>1321.25</v>
      </c>
      <c r="F3657" s="3">
        <v>37075727</v>
      </c>
      <c r="G3657" s="3">
        <f t="shared" si="230"/>
        <v>17.428473054696894</v>
      </c>
      <c r="H3657" s="3">
        <f t="shared" si="231"/>
        <v>17.229245975586505</v>
      </c>
      <c r="I3657" s="3">
        <f>COUNTIF(Expirydates!$A$2:$A$233,Analysis!A3657)</f>
        <v>0</v>
      </c>
      <c r="J3657" s="20">
        <f t="shared" si="229"/>
        <v>17.229245975586505</v>
      </c>
      <c r="K3657" s="3">
        <f>COUNTIF(Expirydates!$B$2:$B$233,Analysis!A3657)</f>
        <v>0</v>
      </c>
      <c r="L3657" s="3">
        <f t="shared" si="228"/>
        <v>17.229245975586505</v>
      </c>
      <c r="M3657" s="3">
        <f>COUNTIF(Expirydates!$C$2:$C$233,Analysis!A3657)</f>
        <v>0</v>
      </c>
    </row>
    <row r="3658" spans="1:13">
      <c r="A3658" s="8">
        <v>36740</v>
      </c>
      <c r="B3658" s="3">
        <v>1323.7</v>
      </c>
      <c r="C3658" s="3">
        <v>1333.85</v>
      </c>
      <c r="D3658" s="3">
        <v>1312.25</v>
      </c>
      <c r="E3658" s="3">
        <v>1331.9</v>
      </c>
      <c r="F3658" s="3">
        <v>30378509</v>
      </c>
      <c r="G3658" s="3">
        <f t="shared" si="230"/>
        <v>17.229245975586505</v>
      </c>
      <c r="H3658" s="3">
        <f t="shared" si="231"/>
        <v>17.297966830526168</v>
      </c>
      <c r="I3658" s="3">
        <f>COUNTIF(Expirydates!$A$2:$A$233,Analysis!A3658)</f>
        <v>0</v>
      </c>
      <c r="J3658" s="20">
        <f t="shared" si="229"/>
        <v>17.297966830526168</v>
      </c>
      <c r="K3658" s="3">
        <f>COUNTIF(Expirydates!$B$2:$B$233,Analysis!A3658)</f>
        <v>0</v>
      </c>
      <c r="L3658" s="3">
        <f t="shared" si="228"/>
        <v>17.297966830526168</v>
      </c>
      <c r="M3658" s="3">
        <f>COUNTIF(Expirydates!$C$2:$C$233,Analysis!A3658)</f>
        <v>0</v>
      </c>
    </row>
    <row r="3659" spans="1:13">
      <c r="A3659" s="8">
        <v>36739</v>
      </c>
      <c r="B3659" s="3">
        <v>1332.85</v>
      </c>
      <c r="C3659" s="3">
        <v>1344.5</v>
      </c>
      <c r="D3659" s="3">
        <v>1322.6</v>
      </c>
      <c r="E3659" s="3">
        <v>1326.85</v>
      </c>
      <c r="F3659" s="3">
        <v>32539550</v>
      </c>
      <c r="G3659" s="3">
        <f t="shared" si="230"/>
        <v>17.297966830526168</v>
      </c>
      <c r="H3659" s="3">
        <f t="shared" si="231"/>
        <v>17.180831577226037</v>
      </c>
      <c r="I3659" s="3">
        <f>COUNTIF(Expirydates!$A$2:$A$233,Analysis!A3659)</f>
        <v>0</v>
      </c>
      <c r="J3659" s="20">
        <f t="shared" si="229"/>
        <v>17.180831577226037</v>
      </c>
      <c r="K3659" s="3">
        <f>COUNTIF(Expirydates!$B$2:$B$233,Analysis!A3659)</f>
        <v>0</v>
      </c>
      <c r="L3659" s="3">
        <f t="shared" si="228"/>
        <v>17.180831577226037</v>
      </c>
      <c r="M3659" s="3">
        <f>COUNTIF(Expirydates!$C$2:$C$233,Analysis!A3659)</f>
        <v>0</v>
      </c>
    </row>
    <row r="3660" spans="1:13">
      <c r="A3660" s="8">
        <v>36738</v>
      </c>
      <c r="B3660" s="3">
        <v>1333.3</v>
      </c>
      <c r="C3660" s="3">
        <v>1343.65</v>
      </c>
      <c r="D3660" s="3">
        <v>1317.3</v>
      </c>
      <c r="E3660" s="3">
        <v>1332.85</v>
      </c>
      <c r="F3660" s="3">
        <v>28942787</v>
      </c>
      <c r="G3660" s="3">
        <f t="shared" si="230"/>
        <v>17.180831577226037</v>
      </c>
      <c r="H3660" s="3">
        <f t="shared" si="231"/>
        <v>17.611930796721325</v>
      </c>
      <c r="I3660" s="3">
        <f>COUNTIF(Expirydates!$A$2:$A$233,Analysis!A3660)</f>
        <v>0</v>
      </c>
      <c r="J3660" s="20">
        <f t="shared" si="229"/>
        <v>17.611930796721325</v>
      </c>
      <c r="K3660" s="3">
        <f>COUNTIF(Expirydates!$B$2:$B$233,Analysis!A3660)</f>
        <v>0</v>
      </c>
      <c r="L3660" s="3">
        <f t="shared" si="228"/>
        <v>17.611930796721325</v>
      </c>
      <c r="M3660" s="3">
        <f>COUNTIF(Expirydates!$C$2:$C$233,Analysis!A3660)</f>
        <v>0</v>
      </c>
    </row>
    <row r="3661" spans="1:13">
      <c r="A3661" s="8">
        <v>36735</v>
      </c>
      <c r="B3661" s="3">
        <v>1337.7</v>
      </c>
      <c r="C3661" s="3">
        <v>1359.4</v>
      </c>
      <c r="D3661" s="3">
        <v>1327.95</v>
      </c>
      <c r="E3661" s="3">
        <v>1333.8</v>
      </c>
      <c r="F3661" s="3">
        <v>44541451</v>
      </c>
      <c r="G3661" s="3">
        <f t="shared" si="230"/>
        <v>17.611930796721325</v>
      </c>
      <c r="H3661" s="3">
        <f t="shared" si="231"/>
        <v>17.539676168080092</v>
      </c>
      <c r="I3661" s="3">
        <f>COUNTIF(Expirydates!$A$2:$A$233,Analysis!A3661)</f>
        <v>0</v>
      </c>
      <c r="J3661" s="20">
        <f t="shared" si="229"/>
        <v>17.539676168080092</v>
      </c>
      <c r="K3661" s="3">
        <f>COUNTIF(Expirydates!$B$2:$B$233,Analysis!A3661)</f>
        <v>1</v>
      </c>
      <c r="L3661" s="3">
        <f t="shared" si="228"/>
        <v>17.539676168080092</v>
      </c>
      <c r="M3661" s="3">
        <f>COUNTIF(Expirydates!$C$2:$C$233,Analysis!A3661)</f>
        <v>0</v>
      </c>
    </row>
    <row r="3662" spans="1:13">
      <c r="A3662" s="8">
        <v>36734</v>
      </c>
      <c r="B3662" s="3">
        <v>1317</v>
      </c>
      <c r="C3662" s="3">
        <v>1342.75</v>
      </c>
      <c r="D3662" s="3">
        <v>1291.3</v>
      </c>
      <c r="E3662" s="3">
        <v>1338.05</v>
      </c>
      <c r="F3662" s="3">
        <v>41436644</v>
      </c>
      <c r="G3662" s="3">
        <f t="shared" si="230"/>
        <v>17.539676168080092</v>
      </c>
      <c r="H3662" s="3">
        <f t="shared" si="231"/>
        <v>17.392120601541539</v>
      </c>
      <c r="I3662" s="3">
        <f>COUNTIF(Expirydates!$A$2:$A$233,Analysis!A3662)</f>
        <v>1</v>
      </c>
      <c r="J3662" s="20">
        <f t="shared" si="229"/>
        <v>17.392120601541539</v>
      </c>
      <c r="K3662" s="3">
        <f>COUNTIF(Expirydates!$B$2:$B$233,Analysis!A3662)</f>
        <v>0</v>
      </c>
      <c r="L3662" s="3">
        <f t="shared" si="228"/>
        <v>17.392120601541539</v>
      </c>
      <c r="M3662" s="3">
        <f>COUNTIF(Expirydates!$C$2:$C$233,Analysis!A3662)</f>
        <v>0</v>
      </c>
    </row>
    <row r="3663" spans="1:13">
      <c r="A3663" s="8">
        <v>36733</v>
      </c>
      <c r="B3663" s="3">
        <v>1350.8</v>
      </c>
      <c r="C3663" s="3">
        <v>1371.8</v>
      </c>
      <c r="D3663" s="3">
        <v>1315.15</v>
      </c>
      <c r="E3663" s="3">
        <v>1318.25</v>
      </c>
      <c r="F3663" s="3">
        <v>35752137</v>
      </c>
      <c r="G3663" s="3">
        <f t="shared" si="230"/>
        <v>17.392120601541539</v>
      </c>
      <c r="H3663" s="3">
        <f t="shared" si="231"/>
        <v>17.769549059805861</v>
      </c>
      <c r="I3663" s="3">
        <f>COUNTIF(Expirydates!$A$2:$A$233,Analysis!A3663)</f>
        <v>0</v>
      </c>
      <c r="J3663" s="20">
        <f t="shared" si="229"/>
        <v>17.769549059805861</v>
      </c>
      <c r="K3663" s="3">
        <f>COUNTIF(Expirydates!$B$2:$B$233,Analysis!A3663)</f>
        <v>0</v>
      </c>
      <c r="L3663" s="3">
        <f t="shared" si="228"/>
        <v>17.769549059805861</v>
      </c>
      <c r="M3663" s="3">
        <f>COUNTIF(Expirydates!$C$2:$C$233,Analysis!A3663)</f>
        <v>0</v>
      </c>
    </row>
    <row r="3664" spans="1:13">
      <c r="A3664" s="8">
        <v>36732</v>
      </c>
      <c r="B3664" s="3">
        <v>1317.35</v>
      </c>
      <c r="C3664" s="3">
        <v>1363.45</v>
      </c>
      <c r="D3664" s="3">
        <v>1269.25</v>
      </c>
      <c r="E3664" s="3">
        <v>1348.9</v>
      </c>
      <c r="F3664" s="3">
        <v>52145532</v>
      </c>
      <c r="G3664" s="3">
        <f t="shared" si="230"/>
        <v>17.769549059805861</v>
      </c>
      <c r="H3664" s="3">
        <f t="shared" si="231"/>
        <v>17.543744658569715</v>
      </c>
      <c r="I3664" s="3">
        <f>COUNTIF(Expirydates!$A$2:$A$233,Analysis!A3664)</f>
        <v>0</v>
      </c>
      <c r="J3664" s="20">
        <f t="shared" si="229"/>
        <v>17.543744658569715</v>
      </c>
      <c r="K3664" s="3">
        <f>COUNTIF(Expirydates!$B$2:$B$233,Analysis!A3664)</f>
        <v>0</v>
      </c>
      <c r="L3664" s="3">
        <f t="shared" si="228"/>
        <v>17.543744658569715</v>
      </c>
      <c r="M3664" s="3">
        <f>COUNTIF(Expirydates!$C$2:$C$233,Analysis!A3664)</f>
        <v>0</v>
      </c>
    </row>
    <row r="3665" spans="1:13">
      <c r="A3665" s="8">
        <v>36731</v>
      </c>
      <c r="B3665" s="3">
        <v>1397.05</v>
      </c>
      <c r="C3665" s="3">
        <v>1397.05</v>
      </c>
      <c r="D3665" s="3">
        <v>1310.85</v>
      </c>
      <c r="E3665" s="3">
        <v>1317.75</v>
      </c>
      <c r="F3665" s="3">
        <v>41605572</v>
      </c>
      <c r="G3665" s="3">
        <f t="shared" si="230"/>
        <v>17.543744658569715</v>
      </c>
      <c r="H3665" s="3">
        <f t="shared" si="231"/>
        <v>17.684631615601631</v>
      </c>
      <c r="I3665" s="3">
        <f>COUNTIF(Expirydates!$A$2:$A$233,Analysis!A3665)</f>
        <v>0</v>
      </c>
      <c r="J3665" s="20">
        <f t="shared" si="229"/>
        <v>17.684631615601631</v>
      </c>
      <c r="K3665" s="3">
        <f>COUNTIF(Expirydates!$B$2:$B$233,Analysis!A3665)</f>
        <v>0</v>
      </c>
      <c r="L3665" s="3">
        <f t="shared" si="228"/>
        <v>17.684631615601631</v>
      </c>
      <c r="M3665" s="3">
        <f>COUNTIF(Expirydates!$C$2:$C$233,Analysis!A3665)</f>
        <v>0</v>
      </c>
    </row>
    <row r="3666" spans="1:13">
      <c r="A3666" s="8">
        <v>36728</v>
      </c>
      <c r="B3666" s="3">
        <v>1424.9</v>
      </c>
      <c r="C3666" s="3">
        <v>1435.2</v>
      </c>
      <c r="D3666" s="3">
        <v>1394.3</v>
      </c>
      <c r="E3666" s="3">
        <v>1397.25</v>
      </c>
      <c r="F3666" s="3">
        <v>47900266</v>
      </c>
      <c r="G3666" s="3">
        <f t="shared" si="230"/>
        <v>17.684631615601631</v>
      </c>
      <c r="H3666" s="3">
        <f t="shared" si="231"/>
        <v>17.621334985547449</v>
      </c>
      <c r="I3666" s="3">
        <f>COUNTIF(Expirydates!$A$2:$A$233,Analysis!A3666)</f>
        <v>0</v>
      </c>
      <c r="J3666" s="20">
        <f t="shared" si="229"/>
        <v>17.621334985547449</v>
      </c>
      <c r="K3666" s="3">
        <f>COUNTIF(Expirydates!$B$2:$B$233,Analysis!A3666)</f>
        <v>0</v>
      </c>
      <c r="L3666" s="3">
        <f t="shared" si="228"/>
        <v>17.621334985547449</v>
      </c>
      <c r="M3666" s="3">
        <f>COUNTIF(Expirydates!$C$2:$C$233,Analysis!A3666)</f>
        <v>0</v>
      </c>
    </row>
    <row r="3667" spans="1:13">
      <c r="A3667" s="8">
        <v>36727</v>
      </c>
      <c r="B3667" s="3">
        <v>1434.95</v>
      </c>
      <c r="C3667" s="3">
        <v>1443.25</v>
      </c>
      <c r="D3667" s="3">
        <v>1416</v>
      </c>
      <c r="E3667" s="3">
        <v>1424.2</v>
      </c>
      <c r="F3667" s="3">
        <v>44962303</v>
      </c>
      <c r="G3667" s="3">
        <f t="shared" si="230"/>
        <v>17.621334985547449</v>
      </c>
      <c r="H3667" s="3">
        <f t="shared" si="231"/>
        <v>17.465116531532754</v>
      </c>
      <c r="I3667" s="3">
        <f>COUNTIF(Expirydates!$A$2:$A$233,Analysis!A3667)</f>
        <v>0</v>
      </c>
      <c r="J3667" s="20">
        <f t="shared" si="229"/>
        <v>17.465116531532754</v>
      </c>
      <c r="K3667" s="3">
        <f>COUNTIF(Expirydates!$B$2:$B$233,Analysis!A3667)</f>
        <v>0</v>
      </c>
      <c r="L3667" s="3">
        <f t="shared" si="228"/>
        <v>17.465116531532754</v>
      </c>
      <c r="M3667" s="3">
        <f>COUNTIF(Expirydates!$C$2:$C$233,Analysis!A3667)</f>
        <v>1</v>
      </c>
    </row>
    <row r="3668" spans="1:13">
      <c r="A3668" s="8">
        <v>36726</v>
      </c>
      <c r="B3668" s="3">
        <v>1464.55</v>
      </c>
      <c r="C3668" s="3">
        <v>1468.55</v>
      </c>
      <c r="D3668" s="3">
        <v>1432.85</v>
      </c>
      <c r="E3668" s="3">
        <v>1435.8</v>
      </c>
      <c r="F3668" s="3">
        <v>38459509</v>
      </c>
      <c r="G3668" s="3">
        <f t="shared" si="230"/>
        <v>17.465116531532754</v>
      </c>
      <c r="H3668" s="3">
        <f t="shared" si="231"/>
        <v>17.49507725767997</v>
      </c>
      <c r="I3668" s="3">
        <f>COUNTIF(Expirydates!$A$2:$A$233,Analysis!A3668)</f>
        <v>0</v>
      </c>
      <c r="J3668" s="20">
        <f t="shared" si="229"/>
        <v>17.49507725767997</v>
      </c>
      <c r="K3668" s="3">
        <f>COUNTIF(Expirydates!$B$2:$B$233,Analysis!A3668)</f>
        <v>0</v>
      </c>
      <c r="L3668" s="3">
        <f t="shared" si="228"/>
        <v>17.49507725767997</v>
      </c>
      <c r="M3668" s="3">
        <f>COUNTIF(Expirydates!$C$2:$C$233,Analysis!A3668)</f>
        <v>0</v>
      </c>
    </row>
    <row r="3669" spans="1:13">
      <c r="A3669" s="8">
        <v>36725</v>
      </c>
      <c r="B3669" s="3">
        <v>1479.3</v>
      </c>
      <c r="C3669" s="3">
        <v>1482.9</v>
      </c>
      <c r="D3669" s="3">
        <v>1458.6</v>
      </c>
      <c r="E3669" s="3">
        <v>1463.1</v>
      </c>
      <c r="F3669" s="3">
        <v>39629219</v>
      </c>
      <c r="G3669" s="3">
        <f t="shared" si="230"/>
        <v>17.49507725767997</v>
      </c>
      <c r="H3669" s="3">
        <f t="shared" si="231"/>
        <v>17.492692992902775</v>
      </c>
      <c r="I3669" s="3">
        <f>COUNTIF(Expirydates!$A$2:$A$233,Analysis!A3669)</f>
        <v>0</v>
      </c>
      <c r="J3669" s="20">
        <f t="shared" si="229"/>
        <v>17.492692992902775</v>
      </c>
      <c r="K3669" s="3">
        <f>COUNTIF(Expirydates!$B$2:$B$233,Analysis!A3669)</f>
        <v>0</v>
      </c>
      <c r="L3669" s="3">
        <f t="shared" si="228"/>
        <v>17.492692992902775</v>
      </c>
      <c r="M3669" s="3">
        <f>COUNTIF(Expirydates!$C$2:$C$233,Analysis!A3669)</f>
        <v>0</v>
      </c>
    </row>
    <row r="3670" spans="1:13">
      <c r="A3670" s="8">
        <v>36724</v>
      </c>
      <c r="B3670" s="3">
        <v>1509.25</v>
      </c>
      <c r="C3670" s="3">
        <v>1512.25</v>
      </c>
      <c r="D3670" s="3">
        <v>1475.15</v>
      </c>
      <c r="E3670" s="3">
        <v>1479.65</v>
      </c>
      <c r="F3670" s="3">
        <v>39534845</v>
      </c>
      <c r="G3670" s="3">
        <f t="shared" si="230"/>
        <v>17.492692992902775</v>
      </c>
      <c r="H3670" s="3">
        <f t="shared" si="231"/>
        <v>17.746762084744844</v>
      </c>
      <c r="I3670" s="3">
        <f>COUNTIF(Expirydates!$A$2:$A$233,Analysis!A3670)</f>
        <v>0</v>
      </c>
      <c r="J3670" s="20">
        <f t="shared" si="229"/>
        <v>17.746762084744844</v>
      </c>
      <c r="K3670" s="3">
        <f>COUNTIF(Expirydates!$B$2:$B$233,Analysis!A3670)</f>
        <v>0</v>
      </c>
      <c r="L3670" s="3">
        <f t="shared" si="228"/>
        <v>17.746762084744844</v>
      </c>
      <c r="M3670" s="3">
        <f>COUNTIF(Expirydates!$C$2:$C$233,Analysis!A3670)</f>
        <v>0</v>
      </c>
    </row>
    <row r="3671" spans="1:13">
      <c r="A3671" s="8">
        <v>36721</v>
      </c>
      <c r="B3671" s="3">
        <v>1522.2</v>
      </c>
      <c r="C3671" s="3">
        <v>1534.35</v>
      </c>
      <c r="D3671" s="3">
        <v>1505.9</v>
      </c>
      <c r="E3671" s="3">
        <v>1509.75</v>
      </c>
      <c r="F3671" s="3">
        <v>50970729</v>
      </c>
      <c r="G3671" s="3">
        <f t="shared" si="230"/>
        <v>17.746762084744844</v>
      </c>
      <c r="H3671" s="3">
        <f t="shared" si="231"/>
        <v>17.686440823890717</v>
      </c>
      <c r="I3671" s="3">
        <f>COUNTIF(Expirydates!$A$2:$A$233,Analysis!A3671)</f>
        <v>0</v>
      </c>
      <c r="J3671" s="20">
        <f t="shared" si="229"/>
        <v>17.686440823890717</v>
      </c>
      <c r="K3671" s="3">
        <f>COUNTIF(Expirydates!$B$2:$B$233,Analysis!A3671)</f>
        <v>0</v>
      </c>
      <c r="L3671" s="3">
        <f t="shared" si="228"/>
        <v>17.686440823890717</v>
      </c>
      <c r="M3671" s="3">
        <f>COUNTIF(Expirydates!$C$2:$C$233,Analysis!A3671)</f>
        <v>0</v>
      </c>
    </row>
    <row r="3672" spans="1:13">
      <c r="A3672" s="8">
        <v>36720</v>
      </c>
      <c r="B3672" s="3">
        <v>1535.55</v>
      </c>
      <c r="C3672" s="3">
        <v>1564.75</v>
      </c>
      <c r="D3672" s="3">
        <v>1513.65</v>
      </c>
      <c r="E3672" s="3">
        <v>1522.6</v>
      </c>
      <c r="F3672" s="3">
        <v>47987006</v>
      </c>
      <c r="G3672" s="3">
        <f t="shared" si="230"/>
        <v>17.686440823890717</v>
      </c>
      <c r="H3672" s="3">
        <f t="shared" si="231"/>
        <v>17.544779993294156</v>
      </c>
      <c r="I3672" s="3">
        <f>COUNTIF(Expirydates!$A$2:$A$233,Analysis!A3672)</f>
        <v>0</v>
      </c>
      <c r="J3672" s="20">
        <f t="shared" si="229"/>
        <v>17.544779993294156</v>
      </c>
      <c r="K3672" s="3">
        <f>COUNTIF(Expirydates!$B$2:$B$233,Analysis!A3672)</f>
        <v>0</v>
      </c>
      <c r="L3672" s="3">
        <f t="shared" si="228"/>
        <v>17.544779993294156</v>
      </c>
      <c r="M3672" s="3">
        <f>COUNTIF(Expirydates!$C$2:$C$233,Analysis!A3672)</f>
        <v>0</v>
      </c>
    </row>
    <row r="3673" spans="1:13">
      <c r="A3673" s="8">
        <v>36719</v>
      </c>
      <c r="B3673" s="3">
        <v>1518.7</v>
      </c>
      <c r="C3673" s="3">
        <v>1537.1</v>
      </c>
      <c r="D3673" s="3">
        <v>1507.95</v>
      </c>
      <c r="E3673" s="3">
        <v>1533.35</v>
      </c>
      <c r="F3673" s="3">
        <v>41648670</v>
      </c>
      <c r="G3673" s="3">
        <f t="shared" si="230"/>
        <v>17.544779993294156</v>
      </c>
      <c r="H3673" s="3">
        <f t="shared" si="231"/>
        <v>17.672612074005684</v>
      </c>
      <c r="I3673" s="3">
        <f>COUNTIF(Expirydates!$A$2:$A$233,Analysis!A3673)</f>
        <v>0</v>
      </c>
      <c r="J3673" s="20">
        <f t="shared" si="229"/>
        <v>17.672612074005684</v>
      </c>
      <c r="K3673" s="3">
        <f>COUNTIF(Expirydates!$B$2:$B$233,Analysis!A3673)</f>
        <v>0</v>
      </c>
      <c r="L3673" s="3">
        <f t="shared" si="228"/>
        <v>17.672612074005684</v>
      </c>
      <c r="M3673" s="3">
        <f>COUNTIF(Expirydates!$C$2:$C$233,Analysis!A3673)</f>
        <v>0</v>
      </c>
    </row>
    <row r="3674" spans="1:13">
      <c r="A3674" s="8">
        <v>36718</v>
      </c>
      <c r="B3674" s="3">
        <v>1510.55</v>
      </c>
      <c r="C3674" s="3">
        <v>1523.1</v>
      </c>
      <c r="D3674" s="3">
        <v>1506.15</v>
      </c>
      <c r="E3674" s="3">
        <v>1518.55</v>
      </c>
      <c r="F3674" s="3">
        <v>47327973</v>
      </c>
      <c r="G3674" s="3">
        <f t="shared" si="230"/>
        <v>17.672612074005684</v>
      </c>
      <c r="H3674" s="3">
        <f t="shared" si="231"/>
        <v>17.51280654349981</v>
      </c>
      <c r="I3674" s="3">
        <f>COUNTIF(Expirydates!$A$2:$A$233,Analysis!A3674)</f>
        <v>0</v>
      </c>
      <c r="J3674" s="20">
        <f t="shared" si="229"/>
        <v>17.51280654349981</v>
      </c>
      <c r="K3674" s="3">
        <f>COUNTIF(Expirydates!$B$2:$B$233,Analysis!A3674)</f>
        <v>0</v>
      </c>
      <c r="L3674" s="3">
        <f t="shared" si="228"/>
        <v>17.51280654349981</v>
      </c>
      <c r="M3674" s="3">
        <f>COUNTIF(Expirydates!$C$2:$C$233,Analysis!A3674)</f>
        <v>0</v>
      </c>
    </row>
    <row r="3675" spans="1:13">
      <c r="A3675" s="8">
        <v>36717</v>
      </c>
      <c r="B3675" s="3">
        <v>1518.15</v>
      </c>
      <c r="C3675" s="3">
        <v>1523.2</v>
      </c>
      <c r="D3675" s="3">
        <v>1502.7</v>
      </c>
      <c r="E3675" s="3">
        <v>1509.65</v>
      </c>
      <c r="F3675" s="3">
        <v>40338082</v>
      </c>
      <c r="G3675" s="3">
        <f t="shared" si="230"/>
        <v>17.51280654349981</v>
      </c>
      <c r="H3675" s="3">
        <f t="shared" si="231"/>
        <v>17.512902899413195</v>
      </c>
      <c r="I3675" s="3">
        <f>COUNTIF(Expirydates!$A$2:$A$233,Analysis!A3675)</f>
        <v>0</v>
      </c>
      <c r="J3675" s="20">
        <f t="shared" si="229"/>
        <v>17.512902899413195</v>
      </c>
      <c r="K3675" s="3">
        <f>COUNTIF(Expirydates!$B$2:$B$233,Analysis!A3675)</f>
        <v>0</v>
      </c>
      <c r="L3675" s="3">
        <f t="shared" si="228"/>
        <v>17.512902899413195</v>
      </c>
      <c r="M3675" s="3">
        <f>COUNTIF(Expirydates!$C$2:$C$233,Analysis!A3675)</f>
        <v>0</v>
      </c>
    </row>
    <row r="3676" spans="1:13">
      <c r="A3676" s="8">
        <v>36714</v>
      </c>
      <c r="B3676" s="3">
        <v>1517</v>
      </c>
      <c r="C3676" s="3">
        <v>1528.15</v>
      </c>
      <c r="D3676" s="3">
        <v>1513.4</v>
      </c>
      <c r="E3676" s="3">
        <v>1517.6</v>
      </c>
      <c r="F3676" s="3">
        <v>40341969</v>
      </c>
      <c r="G3676" s="3">
        <f t="shared" si="230"/>
        <v>17.512902899413195</v>
      </c>
      <c r="H3676" s="3">
        <f t="shared" si="231"/>
        <v>17.553160033187631</v>
      </c>
      <c r="I3676" s="3">
        <f>COUNTIF(Expirydates!$A$2:$A$233,Analysis!A3676)</f>
        <v>0</v>
      </c>
      <c r="J3676" s="20">
        <f t="shared" si="229"/>
        <v>17.553160033187631</v>
      </c>
      <c r="K3676" s="3">
        <f>COUNTIF(Expirydates!$B$2:$B$233,Analysis!A3676)</f>
        <v>0</v>
      </c>
      <c r="L3676" s="3">
        <f t="shared" si="228"/>
        <v>17.553160033187631</v>
      </c>
      <c r="M3676" s="3">
        <f>COUNTIF(Expirydates!$C$2:$C$233,Analysis!A3676)</f>
        <v>0</v>
      </c>
    </row>
    <row r="3677" spans="1:13">
      <c r="A3677" s="8">
        <v>36713</v>
      </c>
      <c r="B3677" s="3">
        <v>1525.15</v>
      </c>
      <c r="C3677" s="3">
        <v>1525.15</v>
      </c>
      <c r="D3677" s="3">
        <v>1504.05</v>
      </c>
      <c r="E3677" s="3">
        <v>1516.8</v>
      </c>
      <c r="F3677" s="3">
        <v>41999154</v>
      </c>
      <c r="G3677" s="3">
        <f t="shared" si="230"/>
        <v>17.553160033187631</v>
      </c>
      <c r="H3677" s="3">
        <f t="shared" si="231"/>
        <v>17.752741906385637</v>
      </c>
      <c r="I3677" s="3">
        <f>COUNTIF(Expirydates!$A$2:$A$233,Analysis!A3677)</f>
        <v>0</v>
      </c>
      <c r="J3677" s="20">
        <f t="shared" si="229"/>
        <v>17.752741906385637</v>
      </c>
      <c r="K3677" s="3">
        <f>COUNTIF(Expirydates!$B$2:$B$233,Analysis!A3677)</f>
        <v>0</v>
      </c>
      <c r="L3677" s="3">
        <f t="shared" si="228"/>
        <v>17.752741906385637</v>
      </c>
      <c r="M3677" s="3">
        <f>COUNTIF(Expirydates!$C$2:$C$233,Analysis!A3677)</f>
        <v>0</v>
      </c>
    </row>
    <row r="3678" spans="1:13">
      <c r="A3678" s="8">
        <v>36712</v>
      </c>
      <c r="B3678" s="3">
        <v>1511.5</v>
      </c>
      <c r="C3678" s="3">
        <v>1530.9</v>
      </c>
      <c r="D3678" s="3">
        <v>1511.5</v>
      </c>
      <c r="E3678" s="3">
        <v>1526.05</v>
      </c>
      <c r="F3678" s="3">
        <v>51276438</v>
      </c>
      <c r="G3678" s="3">
        <f t="shared" si="230"/>
        <v>17.752741906385637</v>
      </c>
      <c r="H3678" s="3">
        <f t="shared" si="231"/>
        <v>17.451020115675981</v>
      </c>
      <c r="I3678" s="3">
        <f>COUNTIF(Expirydates!$A$2:$A$233,Analysis!A3678)</f>
        <v>0</v>
      </c>
      <c r="J3678" s="20">
        <f t="shared" si="229"/>
        <v>17.451020115675981</v>
      </c>
      <c r="K3678" s="3">
        <f>COUNTIF(Expirydates!$B$2:$B$233,Analysis!A3678)</f>
        <v>0</v>
      </c>
      <c r="L3678" s="3">
        <f t="shared" si="228"/>
        <v>17.451020115675981</v>
      </c>
      <c r="M3678" s="3">
        <f>COUNTIF(Expirydates!$C$2:$C$233,Analysis!A3678)</f>
        <v>0</v>
      </c>
    </row>
    <row r="3679" spans="1:13">
      <c r="A3679" s="8">
        <v>36711</v>
      </c>
      <c r="B3679" s="3">
        <v>1496.15</v>
      </c>
      <c r="C3679" s="3">
        <v>1516.8</v>
      </c>
      <c r="D3679" s="3">
        <v>1494.8</v>
      </c>
      <c r="E3679" s="3">
        <v>1511.3</v>
      </c>
      <c r="F3679" s="3">
        <v>37921171</v>
      </c>
      <c r="G3679" s="3">
        <f t="shared" si="230"/>
        <v>17.451020115675981</v>
      </c>
      <c r="H3679" s="3">
        <f t="shared" si="231"/>
        <v>17.493759634295536</v>
      </c>
      <c r="I3679" s="3">
        <f>COUNTIF(Expirydates!$A$2:$A$233,Analysis!A3679)</f>
        <v>0</v>
      </c>
      <c r="J3679" s="20">
        <f t="shared" si="229"/>
        <v>17.493759634295536</v>
      </c>
      <c r="K3679" s="3">
        <f>COUNTIF(Expirydates!$B$2:$B$233,Analysis!A3679)</f>
        <v>0</v>
      </c>
      <c r="L3679" s="3">
        <f t="shared" si="228"/>
        <v>17.493759634295536</v>
      </c>
      <c r="M3679" s="3">
        <f>COUNTIF(Expirydates!$C$2:$C$233,Analysis!A3679)</f>
        <v>0</v>
      </c>
    </row>
    <row r="3680" spans="1:13">
      <c r="A3680" s="8">
        <v>36710</v>
      </c>
      <c r="B3680" s="3">
        <v>1473.45</v>
      </c>
      <c r="C3680" s="3">
        <v>1498.7</v>
      </c>
      <c r="D3680" s="3">
        <v>1473.45</v>
      </c>
      <c r="E3680" s="3">
        <v>1495.25</v>
      </c>
      <c r="F3680" s="3">
        <v>39577037</v>
      </c>
      <c r="G3680" s="3">
        <f t="shared" si="230"/>
        <v>17.493759634295536</v>
      </c>
      <c r="H3680" s="3">
        <f t="shared" si="231"/>
        <v>17.483049055159515</v>
      </c>
      <c r="I3680" s="3">
        <f>COUNTIF(Expirydates!$A$2:$A$233,Analysis!A3680)</f>
        <v>0</v>
      </c>
      <c r="J3680" s="20">
        <f t="shared" si="229"/>
        <v>17.483049055159515</v>
      </c>
      <c r="K3680" s="3">
        <f>COUNTIF(Expirydates!$B$2:$B$233,Analysis!A3680)</f>
        <v>0</v>
      </c>
      <c r="L3680" s="3">
        <f t="shared" si="228"/>
        <v>17.483049055159515</v>
      </c>
      <c r="M3680" s="3">
        <f>COUNTIF(Expirydates!$C$2:$C$233,Analysis!A3680)</f>
        <v>0</v>
      </c>
    </row>
    <row r="3681" spans="1:13">
      <c r="A3681" s="8">
        <v>36707</v>
      </c>
      <c r="B3681" s="3">
        <v>1490.2</v>
      </c>
      <c r="C3681" s="3">
        <v>1490.65</v>
      </c>
      <c r="D3681" s="3">
        <v>1462.45</v>
      </c>
      <c r="E3681" s="3">
        <v>1471.45</v>
      </c>
      <c r="F3681" s="3">
        <v>39155406</v>
      </c>
      <c r="G3681" s="3">
        <f t="shared" si="230"/>
        <v>17.483049055159515</v>
      </c>
      <c r="H3681" s="3">
        <f t="shared" si="231"/>
        <v>17.53784304234987</v>
      </c>
      <c r="I3681" s="3">
        <f>COUNTIF(Expirydates!$A$2:$A$233,Analysis!A3681)</f>
        <v>0</v>
      </c>
      <c r="J3681" s="20">
        <f t="shared" si="229"/>
        <v>17.53784304234987</v>
      </c>
      <c r="K3681" s="3">
        <f>COUNTIF(Expirydates!$B$2:$B$233,Analysis!A3681)</f>
        <v>1</v>
      </c>
      <c r="L3681" s="3">
        <f t="shared" si="228"/>
        <v>17.53784304234987</v>
      </c>
      <c r="M3681" s="3">
        <f>COUNTIF(Expirydates!$C$2:$C$233,Analysis!A3681)</f>
        <v>0</v>
      </c>
    </row>
    <row r="3682" spans="1:13">
      <c r="A3682" s="8">
        <v>36706</v>
      </c>
      <c r="B3682" s="3">
        <v>1471.35</v>
      </c>
      <c r="C3682" s="3">
        <v>1505.75</v>
      </c>
      <c r="D3682" s="3">
        <v>1471.35</v>
      </c>
      <c r="E3682" s="3">
        <v>1492.35</v>
      </c>
      <c r="F3682" s="3">
        <v>41360755</v>
      </c>
      <c r="G3682" s="3">
        <f t="shared" si="230"/>
        <v>17.53784304234987</v>
      </c>
      <c r="H3682" s="3">
        <f t="shared" si="231"/>
        <v>17.06281219396736</v>
      </c>
      <c r="I3682" s="3">
        <f>COUNTIF(Expirydates!$A$2:$A$233,Analysis!A3682)</f>
        <v>1</v>
      </c>
      <c r="J3682" s="20">
        <f t="shared" si="229"/>
        <v>17.06281219396736</v>
      </c>
      <c r="K3682" s="3">
        <f>COUNTIF(Expirydates!$B$2:$B$233,Analysis!A3682)</f>
        <v>0</v>
      </c>
      <c r="L3682" s="3">
        <f t="shared" si="228"/>
        <v>17.06281219396736</v>
      </c>
      <c r="M3682" s="3">
        <f>COUNTIF(Expirydates!$C$2:$C$233,Analysis!A3682)</f>
        <v>0</v>
      </c>
    </row>
    <row r="3683" spans="1:13">
      <c r="A3683" s="8">
        <v>36705</v>
      </c>
      <c r="B3683" s="3">
        <v>1453.7</v>
      </c>
      <c r="C3683" s="3">
        <v>1474.7</v>
      </c>
      <c r="D3683" s="3">
        <v>1445.6</v>
      </c>
      <c r="E3683" s="3">
        <v>1470</v>
      </c>
      <c r="F3683" s="3">
        <v>25720842</v>
      </c>
      <c r="G3683" s="3">
        <f t="shared" si="230"/>
        <v>17.06281219396736</v>
      </c>
      <c r="H3683" s="3">
        <f t="shared" si="231"/>
        <v>17.539860215276519</v>
      </c>
      <c r="I3683" s="3">
        <f>COUNTIF(Expirydates!$A$2:$A$233,Analysis!A3683)</f>
        <v>0</v>
      </c>
      <c r="J3683" s="20">
        <f t="shared" si="229"/>
        <v>17.539860215276519</v>
      </c>
      <c r="K3683" s="3">
        <f>COUNTIF(Expirydates!$B$2:$B$233,Analysis!A3683)</f>
        <v>0</v>
      </c>
      <c r="L3683" s="3">
        <f t="shared" si="228"/>
        <v>17.539860215276519</v>
      </c>
      <c r="M3683" s="3">
        <f>COUNTIF(Expirydates!$C$2:$C$233,Analysis!A3683)</f>
        <v>0</v>
      </c>
    </row>
    <row r="3684" spans="1:13">
      <c r="A3684" s="8">
        <v>36704</v>
      </c>
      <c r="B3684" s="3">
        <v>1452.8</v>
      </c>
      <c r="C3684" s="3">
        <v>1467.15</v>
      </c>
      <c r="D3684" s="3">
        <v>1448.95</v>
      </c>
      <c r="E3684" s="3">
        <v>1454.3</v>
      </c>
      <c r="F3684" s="3">
        <v>41444271</v>
      </c>
      <c r="G3684" s="3">
        <f t="shared" si="230"/>
        <v>17.539860215276519</v>
      </c>
      <c r="H3684" s="3">
        <f t="shared" si="231"/>
        <v>17.178833437257985</v>
      </c>
      <c r="I3684" s="3">
        <f>COUNTIF(Expirydates!$A$2:$A$233,Analysis!A3684)</f>
        <v>0</v>
      </c>
      <c r="J3684" s="20">
        <f t="shared" si="229"/>
        <v>17.178833437257985</v>
      </c>
      <c r="K3684" s="3">
        <f>COUNTIF(Expirydates!$B$2:$B$233,Analysis!A3684)</f>
        <v>0</v>
      </c>
      <c r="L3684" s="3">
        <f t="shared" si="228"/>
        <v>17.178833437257985</v>
      </c>
      <c r="M3684" s="3">
        <f>COUNTIF(Expirydates!$C$2:$C$233,Analysis!A3684)</f>
        <v>0</v>
      </c>
    </row>
    <row r="3685" spans="1:13">
      <c r="A3685" s="8">
        <v>36703</v>
      </c>
      <c r="B3685" s="3">
        <v>1472.15</v>
      </c>
      <c r="C3685" s="3">
        <v>1472.15</v>
      </c>
      <c r="D3685" s="3">
        <v>1431.25</v>
      </c>
      <c r="E3685" s="3">
        <v>1451.65</v>
      </c>
      <c r="F3685" s="3">
        <v>28885013</v>
      </c>
      <c r="G3685" s="3">
        <f t="shared" si="230"/>
        <v>17.178833437257985</v>
      </c>
      <c r="H3685" s="3">
        <f t="shared" si="231"/>
        <v>17.955577870362333</v>
      </c>
      <c r="I3685" s="3">
        <f>COUNTIF(Expirydates!$A$2:$A$233,Analysis!A3685)</f>
        <v>0</v>
      </c>
      <c r="J3685" s="20">
        <f t="shared" si="229"/>
        <v>17.955577870362333</v>
      </c>
      <c r="K3685" s="3">
        <f>COUNTIF(Expirydates!$B$2:$B$233,Analysis!A3685)</f>
        <v>0</v>
      </c>
      <c r="L3685" s="3">
        <f t="shared" si="228"/>
        <v>17.955577870362333</v>
      </c>
      <c r="M3685" s="3">
        <f>COUNTIF(Expirydates!$C$2:$C$233,Analysis!A3685)</f>
        <v>0</v>
      </c>
    </row>
    <row r="3686" spans="1:13">
      <c r="A3686" s="8">
        <v>36700</v>
      </c>
      <c r="B3686" s="3">
        <v>1487.85</v>
      </c>
      <c r="C3686" s="3">
        <v>1499.85</v>
      </c>
      <c r="D3686" s="3">
        <v>1462.75</v>
      </c>
      <c r="E3686" s="3">
        <v>1472.2</v>
      </c>
      <c r="F3686" s="3">
        <v>62807049</v>
      </c>
      <c r="G3686" s="3">
        <f t="shared" si="230"/>
        <v>17.955577870362333</v>
      </c>
      <c r="H3686" s="3">
        <f t="shared" si="231"/>
        <v>17.563717699120559</v>
      </c>
      <c r="I3686" s="3">
        <f>COUNTIF(Expirydates!$A$2:$A$233,Analysis!A3686)</f>
        <v>0</v>
      </c>
      <c r="J3686" s="20">
        <f t="shared" si="229"/>
        <v>17.563717699120559</v>
      </c>
      <c r="K3686" s="3">
        <f>COUNTIF(Expirydates!$B$2:$B$233,Analysis!A3686)</f>
        <v>0</v>
      </c>
      <c r="L3686" s="3">
        <f t="shared" si="228"/>
        <v>17.563717699120559</v>
      </c>
      <c r="M3686" s="3">
        <f>COUNTIF(Expirydates!$C$2:$C$233,Analysis!A3686)</f>
        <v>0</v>
      </c>
    </row>
    <row r="3687" spans="1:13">
      <c r="A3687" s="8">
        <v>36699</v>
      </c>
      <c r="B3687" s="3">
        <v>1475.65</v>
      </c>
      <c r="C3687" s="3">
        <v>1491.4</v>
      </c>
      <c r="D3687" s="3">
        <v>1461.3</v>
      </c>
      <c r="E3687" s="3">
        <v>1488.25</v>
      </c>
      <c r="F3687" s="3">
        <v>42444916</v>
      </c>
      <c r="G3687" s="3">
        <f t="shared" si="230"/>
        <v>17.563717699120559</v>
      </c>
      <c r="H3687" s="3">
        <f t="shared" si="231"/>
        <v>17.23469568572747</v>
      </c>
      <c r="I3687" s="3">
        <f>COUNTIF(Expirydates!$A$2:$A$233,Analysis!A3687)</f>
        <v>0</v>
      </c>
      <c r="J3687" s="20">
        <f t="shared" si="229"/>
        <v>17.23469568572747</v>
      </c>
      <c r="K3687" s="3">
        <f>COUNTIF(Expirydates!$B$2:$B$233,Analysis!A3687)</f>
        <v>0</v>
      </c>
      <c r="L3687" s="3">
        <f t="shared" si="228"/>
        <v>17.23469568572747</v>
      </c>
      <c r="M3687" s="3">
        <f>COUNTIF(Expirydates!$C$2:$C$233,Analysis!A3687)</f>
        <v>1</v>
      </c>
    </row>
    <row r="3688" spans="1:13">
      <c r="A3688" s="8">
        <v>36698</v>
      </c>
      <c r="B3688" s="3">
        <v>1524.05</v>
      </c>
      <c r="C3688" s="3">
        <v>1539.1</v>
      </c>
      <c r="D3688" s="3">
        <v>1470.4</v>
      </c>
      <c r="E3688" s="3">
        <v>1475.15</v>
      </c>
      <c r="F3688" s="3">
        <v>30544515</v>
      </c>
      <c r="G3688" s="3">
        <f t="shared" si="230"/>
        <v>17.23469568572747</v>
      </c>
      <c r="H3688" s="3">
        <f t="shared" si="231"/>
        <v>17.282724430528411</v>
      </c>
      <c r="I3688" s="3">
        <f>COUNTIF(Expirydates!$A$2:$A$233,Analysis!A3688)</f>
        <v>0</v>
      </c>
      <c r="J3688" s="20">
        <f t="shared" si="229"/>
        <v>17.282724430528411</v>
      </c>
      <c r="K3688" s="3">
        <f>COUNTIF(Expirydates!$B$2:$B$233,Analysis!A3688)</f>
        <v>0</v>
      </c>
      <c r="L3688" s="3">
        <f t="shared" si="228"/>
        <v>17.282724430528411</v>
      </c>
      <c r="M3688" s="3">
        <f>COUNTIF(Expirydates!$C$2:$C$233,Analysis!A3688)</f>
        <v>0</v>
      </c>
    </row>
    <row r="3689" spans="1:13">
      <c r="A3689" s="8">
        <v>36697</v>
      </c>
      <c r="B3689" s="3">
        <v>1498</v>
      </c>
      <c r="C3689" s="3">
        <v>1518.05</v>
      </c>
      <c r="D3689" s="3">
        <v>1497.05</v>
      </c>
      <c r="E3689" s="3">
        <v>1507.1</v>
      </c>
      <c r="F3689" s="3">
        <v>32047330</v>
      </c>
      <c r="G3689" s="3">
        <f t="shared" si="230"/>
        <v>17.282724430528411</v>
      </c>
      <c r="H3689" s="3">
        <f t="shared" si="231"/>
        <v>17.426666793558681</v>
      </c>
      <c r="I3689" s="3">
        <f>COUNTIF(Expirydates!$A$2:$A$233,Analysis!A3689)</f>
        <v>0</v>
      </c>
      <c r="J3689" s="20">
        <f t="shared" si="229"/>
        <v>17.426666793558681</v>
      </c>
      <c r="K3689" s="3">
        <f>COUNTIF(Expirydates!$B$2:$B$233,Analysis!A3689)</f>
        <v>0</v>
      </c>
      <c r="L3689" s="3">
        <f t="shared" si="228"/>
        <v>17.426666793558681</v>
      </c>
      <c r="M3689" s="3">
        <f>COUNTIF(Expirydates!$C$2:$C$233,Analysis!A3689)</f>
        <v>0</v>
      </c>
    </row>
    <row r="3690" spans="1:13">
      <c r="A3690" s="8">
        <v>36696</v>
      </c>
      <c r="B3690" s="3">
        <v>1477.55</v>
      </c>
      <c r="C3690" s="3">
        <v>1510.45</v>
      </c>
      <c r="D3690" s="3">
        <v>1477.55</v>
      </c>
      <c r="E3690" s="3">
        <v>1498.75</v>
      </c>
      <c r="F3690" s="3">
        <v>37008819</v>
      </c>
      <c r="G3690" s="3">
        <f t="shared" si="230"/>
        <v>17.426666793558681</v>
      </c>
      <c r="H3690" s="3">
        <f t="shared" si="231"/>
        <v>17.49499481510971</v>
      </c>
      <c r="I3690" s="3">
        <f>COUNTIF(Expirydates!$A$2:$A$233,Analysis!A3690)</f>
        <v>0</v>
      </c>
      <c r="J3690" s="20">
        <f t="shared" si="229"/>
        <v>17.49499481510971</v>
      </c>
      <c r="K3690" s="3">
        <f>COUNTIF(Expirydates!$B$2:$B$233,Analysis!A3690)</f>
        <v>0</v>
      </c>
      <c r="L3690" s="3">
        <f t="shared" si="228"/>
        <v>17.49499481510971</v>
      </c>
      <c r="M3690" s="3">
        <f>COUNTIF(Expirydates!$C$2:$C$233,Analysis!A3690)</f>
        <v>0</v>
      </c>
    </row>
    <row r="3691" spans="1:13">
      <c r="A3691" s="8">
        <v>36693</v>
      </c>
      <c r="B3691" s="3">
        <v>1443.15</v>
      </c>
      <c r="C3691" s="3">
        <v>1480.85</v>
      </c>
      <c r="D3691" s="3">
        <v>1441.6</v>
      </c>
      <c r="E3691" s="3">
        <v>1477.3</v>
      </c>
      <c r="F3691" s="3">
        <v>39625952</v>
      </c>
      <c r="G3691" s="3">
        <f t="shared" si="230"/>
        <v>17.49499481510971</v>
      </c>
      <c r="H3691" s="3">
        <f t="shared" si="231"/>
        <v>17.227729973228723</v>
      </c>
      <c r="I3691" s="3">
        <f>COUNTIF(Expirydates!$A$2:$A$233,Analysis!A3691)</f>
        <v>0</v>
      </c>
      <c r="J3691" s="20">
        <f t="shared" si="229"/>
        <v>17.227729973228723</v>
      </c>
      <c r="K3691" s="3">
        <f>COUNTIF(Expirydates!$B$2:$B$233,Analysis!A3691)</f>
        <v>0</v>
      </c>
      <c r="L3691" s="3">
        <f t="shared" si="228"/>
        <v>17.227729973228723</v>
      </c>
      <c r="M3691" s="3">
        <f>COUNTIF(Expirydates!$C$2:$C$233,Analysis!A3691)</f>
        <v>0</v>
      </c>
    </row>
    <row r="3692" spans="1:13">
      <c r="A3692" s="8">
        <v>36692</v>
      </c>
      <c r="B3692" s="3">
        <v>1437</v>
      </c>
      <c r="C3692" s="3">
        <v>1452.8</v>
      </c>
      <c r="D3692" s="3">
        <v>1422.4</v>
      </c>
      <c r="E3692" s="3">
        <v>1445.25</v>
      </c>
      <c r="F3692" s="3">
        <v>30332490</v>
      </c>
      <c r="G3692" s="3">
        <f t="shared" si="230"/>
        <v>17.227729973228723</v>
      </c>
      <c r="H3692" s="3">
        <f t="shared" si="231"/>
        <v>17.436407005505995</v>
      </c>
      <c r="I3692" s="3">
        <f>COUNTIF(Expirydates!$A$2:$A$233,Analysis!A3692)</f>
        <v>0</v>
      </c>
      <c r="J3692" s="20">
        <f t="shared" si="229"/>
        <v>17.436407005505995</v>
      </c>
      <c r="K3692" s="3">
        <f>COUNTIF(Expirydates!$B$2:$B$233,Analysis!A3692)</f>
        <v>0</v>
      </c>
      <c r="L3692" s="3">
        <f t="shared" si="228"/>
        <v>17.436407005505995</v>
      </c>
      <c r="M3692" s="3">
        <f>COUNTIF(Expirydates!$C$2:$C$233,Analysis!A3692)</f>
        <v>0</v>
      </c>
    </row>
    <row r="3693" spans="1:13">
      <c r="A3693" s="8">
        <v>36691</v>
      </c>
      <c r="B3693" s="3">
        <v>1434.95</v>
      </c>
      <c r="C3693" s="3">
        <v>1459.15</v>
      </c>
      <c r="D3693" s="3">
        <v>1423.95</v>
      </c>
      <c r="E3693" s="3">
        <v>1435.5</v>
      </c>
      <c r="F3693" s="3">
        <v>37371054</v>
      </c>
      <c r="G3693" s="3">
        <f t="shared" si="230"/>
        <v>17.436407005505995</v>
      </c>
      <c r="H3693" s="3">
        <f t="shared" si="231"/>
        <v>17.433185616616676</v>
      </c>
      <c r="I3693" s="3">
        <f>COUNTIF(Expirydates!$A$2:$A$233,Analysis!A3693)</f>
        <v>0</v>
      </c>
      <c r="J3693" s="20">
        <f t="shared" si="229"/>
        <v>17.433185616616676</v>
      </c>
      <c r="K3693" s="3">
        <f>COUNTIF(Expirydates!$B$2:$B$233,Analysis!A3693)</f>
        <v>0</v>
      </c>
      <c r="L3693" s="3">
        <f t="shared" si="228"/>
        <v>17.433185616616676</v>
      </c>
      <c r="M3693" s="3">
        <f>COUNTIF(Expirydates!$C$2:$C$233,Analysis!A3693)</f>
        <v>0</v>
      </c>
    </row>
    <row r="3694" spans="1:13">
      <c r="A3694" s="8">
        <v>36690</v>
      </c>
      <c r="B3694" s="3">
        <v>1438.8</v>
      </c>
      <c r="C3694" s="3">
        <v>1438.8</v>
      </c>
      <c r="D3694" s="3">
        <v>1411.9</v>
      </c>
      <c r="E3694" s="3">
        <v>1432.9</v>
      </c>
      <c r="F3694" s="3">
        <v>37250861</v>
      </c>
      <c r="G3694" s="3">
        <f t="shared" si="230"/>
        <v>17.433185616616676</v>
      </c>
      <c r="H3694" s="3">
        <f t="shared" si="231"/>
        <v>17.164314145173915</v>
      </c>
      <c r="I3694" s="3">
        <f>COUNTIF(Expirydates!$A$2:$A$233,Analysis!A3694)</f>
        <v>0</v>
      </c>
      <c r="J3694" s="20">
        <f t="shared" si="229"/>
        <v>17.164314145173915</v>
      </c>
      <c r="K3694" s="3">
        <f>COUNTIF(Expirydates!$B$2:$B$233,Analysis!A3694)</f>
        <v>0</v>
      </c>
      <c r="L3694" s="3">
        <f t="shared" si="228"/>
        <v>17.164314145173915</v>
      </c>
      <c r="M3694" s="3">
        <f>COUNTIF(Expirydates!$C$2:$C$233,Analysis!A3694)</f>
        <v>0</v>
      </c>
    </row>
    <row r="3695" spans="1:13">
      <c r="A3695" s="8">
        <v>36689</v>
      </c>
      <c r="B3695" s="3">
        <v>1464.4</v>
      </c>
      <c r="C3695" s="3">
        <v>1477.55</v>
      </c>
      <c r="D3695" s="3">
        <v>1437.15</v>
      </c>
      <c r="E3695" s="3">
        <v>1440.4</v>
      </c>
      <c r="F3695" s="3">
        <v>28468653</v>
      </c>
      <c r="G3695" s="3">
        <f t="shared" si="230"/>
        <v>17.164314145173915</v>
      </c>
      <c r="H3695" s="3">
        <f t="shared" si="231"/>
        <v>17.829977166995629</v>
      </c>
      <c r="I3695" s="3">
        <f>COUNTIF(Expirydates!$A$2:$A$233,Analysis!A3695)</f>
        <v>0</v>
      </c>
      <c r="J3695" s="20">
        <f t="shared" si="229"/>
        <v>17.829977166995629</v>
      </c>
      <c r="K3695" s="3">
        <f>COUNTIF(Expirydates!$B$2:$B$233,Analysis!A3695)</f>
        <v>0</v>
      </c>
      <c r="L3695" s="3">
        <f t="shared" si="228"/>
        <v>17.829977166995629</v>
      </c>
      <c r="M3695" s="3">
        <f>COUNTIF(Expirydates!$C$2:$C$233,Analysis!A3695)</f>
        <v>0</v>
      </c>
    </row>
    <row r="3696" spans="1:13">
      <c r="A3696" s="8">
        <v>36686</v>
      </c>
      <c r="B3696" s="3">
        <v>1464.3</v>
      </c>
      <c r="C3696" s="3">
        <v>1485.5</v>
      </c>
      <c r="D3696" s="3">
        <v>1458.9</v>
      </c>
      <c r="E3696" s="3">
        <v>1467.2</v>
      </c>
      <c r="F3696" s="3">
        <v>55393741</v>
      </c>
      <c r="G3696" s="3">
        <f t="shared" si="230"/>
        <v>17.829977166995629</v>
      </c>
      <c r="H3696" s="3">
        <f t="shared" si="231"/>
        <v>17.493548479472707</v>
      </c>
      <c r="I3696" s="3">
        <f>COUNTIF(Expirydates!$A$2:$A$233,Analysis!A3696)</f>
        <v>0</v>
      </c>
      <c r="J3696" s="20">
        <f t="shared" si="229"/>
        <v>17.493548479472707</v>
      </c>
      <c r="K3696" s="3">
        <f>COUNTIF(Expirydates!$B$2:$B$233,Analysis!A3696)</f>
        <v>0</v>
      </c>
      <c r="L3696" s="3">
        <f t="shared" si="228"/>
        <v>17.493548479472707</v>
      </c>
      <c r="M3696" s="3">
        <f>COUNTIF(Expirydates!$C$2:$C$233,Analysis!A3696)</f>
        <v>0</v>
      </c>
    </row>
    <row r="3697" spans="1:13">
      <c r="A3697" s="8">
        <v>36685</v>
      </c>
      <c r="B3697" s="3">
        <v>1430.5</v>
      </c>
      <c r="C3697" s="3">
        <v>1468.7</v>
      </c>
      <c r="D3697" s="3">
        <v>1430.5</v>
      </c>
      <c r="E3697" s="3">
        <v>1463.65</v>
      </c>
      <c r="F3697" s="3">
        <v>39568681</v>
      </c>
      <c r="G3697" s="3">
        <f t="shared" si="230"/>
        <v>17.493548479472707</v>
      </c>
      <c r="H3697" s="3">
        <f t="shared" si="231"/>
        <v>17.285030884540454</v>
      </c>
      <c r="I3697" s="3">
        <f>COUNTIF(Expirydates!$A$2:$A$233,Analysis!A3697)</f>
        <v>0</v>
      </c>
      <c r="J3697" s="20">
        <f t="shared" si="229"/>
        <v>17.285030884540454</v>
      </c>
      <c r="K3697" s="3">
        <f>COUNTIF(Expirydates!$B$2:$B$233,Analysis!A3697)</f>
        <v>0</v>
      </c>
      <c r="L3697" s="3">
        <f t="shared" si="228"/>
        <v>17.285030884540454</v>
      </c>
      <c r="M3697" s="3">
        <f>COUNTIF(Expirydates!$C$2:$C$233,Analysis!A3697)</f>
        <v>0</v>
      </c>
    </row>
    <row r="3698" spans="1:13">
      <c r="A3698" s="8">
        <v>36684</v>
      </c>
      <c r="B3698" s="3">
        <v>1423.4</v>
      </c>
      <c r="C3698" s="3">
        <v>1442.7</v>
      </c>
      <c r="D3698" s="3">
        <v>1413.8</v>
      </c>
      <c r="E3698" s="3">
        <v>1430.35</v>
      </c>
      <c r="F3698" s="3">
        <v>32121331</v>
      </c>
      <c r="G3698" s="3">
        <f t="shared" si="230"/>
        <v>17.285030884540454</v>
      </c>
      <c r="H3698" s="3">
        <f t="shared" si="231"/>
        <v>17.152139729159245</v>
      </c>
      <c r="I3698" s="3">
        <f>COUNTIF(Expirydates!$A$2:$A$233,Analysis!A3698)</f>
        <v>0</v>
      </c>
      <c r="J3698" s="20">
        <f t="shared" si="229"/>
        <v>17.152139729159245</v>
      </c>
      <c r="K3698" s="3">
        <f>COUNTIF(Expirydates!$B$2:$B$233,Analysis!A3698)</f>
        <v>0</v>
      </c>
      <c r="L3698" s="3">
        <f t="shared" ref="L3698:L3761" si="232">H3698</f>
        <v>17.152139729159245</v>
      </c>
      <c r="M3698" s="3">
        <f>COUNTIF(Expirydates!$C$2:$C$233,Analysis!A3698)</f>
        <v>0</v>
      </c>
    </row>
    <row r="3699" spans="1:13">
      <c r="A3699" s="8">
        <v>36683</v>
      </c>
      <c r="B3699" s="3">
        <v>1405.45</v>
      </c>
      <c r="C3699" s="3">
        <v>1426.15</v>
      </c>
      <c r="D3699" s="3">
        <v>1392.7</v>
      </c>
      <c r="E3699" s="3">
        <v>1421.75</v>
      </c>
      <c r="F3699" s="3">
        <v>28124165</v>
      </c>
      <c r="G3699" s="3">
        <f t="shared" si="230"/>
        <v>17.152139729159245</v>
      </c>
      <c r="H3699" s="3">
        <f t="shared" si="231"/>
        <v>17.658825701286435</v>
      </c>
      <c r="I3699" s="3">
        <f>COUNTIF(Expirydates!$A$2:$A$233,Analysis!A3699)</f>
        <v>0</v>
      </c>
      <c r="J3699" s="20">
        <f t="shared" si="229"/>
        <v>17.658825701286435</v>
      </c>
      <c r="K3699" s="3">
        <f>COUNTIF(Expirydates!$B$2:$B$233,Analysis!A3699)</f>
        <v>0</v>
      </c>
      <c r="L3699" s="3">
        <f t="shared" si="232"/>
        <v>17.658825701286435</v>
      </c>
      <c r="M3699" s="3">
        <f>COUNTIF(Expirydates!$C$2:$C$233,Analysis!A3699)</f>
        <v>0</v>
      </c>
    </row>
    <row r="3700" spans="1:13">
      <c r="A3700" s="8">
        <v>36682</v>
      </c>
      <c r="B3700" s="3">
        <v>1390.95</v>
      </c>
      <c r="C3700" s="3">
        <v>1461.05</v>
      </c>
      <c r="D3700" s="3">
        <v>1390.95</v>
      </c>
      <c r="E3700" s="3">
        <v>1404.6</v>
      </c>
      <c r="F3700" s="3">
        <v>46679969</v>
      </c>
      <c r="G3700" s="3">
        <f t="shared" si="230"/>
        <v>17.658825701286435</v>
      </c>
      <c r="H3700" s="3">
        <f t="shared" si="231"/>
        <v>17.507771363859355</v>
      </c>
      <c r="I3700" s="3">
        <f>COUNTIF(Expirydates!$A$2:$A$233,Analysis!A3700)</f>
        <v>0</v>
      </c>
      <c r="J3700" s="20">
        <f t="shared" si="229"/>
        <v>17.507771363859355</v>
      </c>
      <c r="K3700" s="3">
        <f>COUNTIF(Expirydates!$B$2:$B$233,Analysis!A3700)</f>
        <v>0</v>
      </c>
      <c r="L3700" s="3">
        <f t="shared" si="232"/>
        <v>17.507771363859355</v>
      </c>
      <c r="M3700" s="3">
        <f>COUNTIF(Expirydates!$C$2:$C$233,Analysis!A3700)</f>
        <v>0</v>
      </c>
    </row>
    <row r="3701" spans="1:13">
      <c r="A3701" s="8">
        <v>36679</v>
      </c>
      <c r="B3701" s="3">
        <v>1350.15</v>
      </c>
      <c r="C3701" s="3">
        <v>1395.35</v>
      </c>
      <c r="D3701" s="3">
        <v>1350.15</v>
      </c>
      <c r="E3701" s="3">
        <v>1389.25</v>
      </c>
      <c r="F3701" s="3">
        <v>40135483</v>
      </c>
      <c r="G3701" s="3">
        <f t="shared" si="230"/>
        <v>17.507771363859355</v>
      </c>
      <c r="H3701" s="3">
        <f t="shared" si="231"/>
        <v>17.203921507169767</v>
      </c>
      <c r="I3701" s="3">
        <f>COUNTIF(Expirydates!$A$2:$A$233,Analysis!A3701)</f>
        <v>0</v>
      </c>
      <c r="J3701" s="20">
        <f t="shared" si="229"/>
        <v>17.203921507169767</v>
      </c>
      <c r="K3701" s="3">
        <f>COUNTIF(Expirydates!$B$2:$B$233,Analysis!A3701)</f>
        <v>0</v>
      </c>
      <c r="L3701" s="3">
        <f t="shared" si="232"/>
        <v>17.203921507169767</v>
      </c>
      <c r="M3701" s="3">
        <f>COUNTIF(Expirydates!$C$2:$C$233,Analysis!A3701)</f>
        <v>0</v>
      </c>
    </row>
    <row r="3702" spans="1:13">
      <c r="A3702" s="8">
        <v>36678</v>
      </c>
      <c r="B3702" s="3">
        <v>1380.4</v>
      </c>
      <c r="C3702" s="3">
        <v>1380.4</v>
      </c>
      <c r="D3702" s="3">
        <v>1345.1</v>
      </c>
      <c r="E3702" s="3">
        <v>1349</v>
      </c>
      <c r="F3702" s="3">
        <v>29618849</v>
      </c>
      <c r="G3702" s="3">
        <f t="shared" si="230"/>
        <v>17.203921507169767</v>
      </c>
      <c r="H3702" s="3">
        <f t="shared" si="231"/>
        <v>17.653691029852904</v>
      </c>
      <c r="I3702" s="3">
        <f>COUNTIF(Expirydates!$A$2:$A$233,Analysis!A3702)</f>
        <v>0</v>
      </c>
      <c r="J3702" s="20">
        <f t="shared" si="229"/>
        <v>17.653691029852904</v>
      </c>
      <c r="K3702" s="3">
        <f>COUNTIF(Expirydates!$B$2:$B$233,Analysis!A3702)</f>
        <v>0</v>
      </c>
      <c r="L3702" s="3">
        <f t="shared" si="232"/>
        <v>17.653691029852904</v>
      </c>
      <c r="M3702" s="3">
        <f>COUNTIF(Expirydates!$C$2:$C$233,Analysis!A3702)</f>
        <v>0</v>
      </c>
    </row>
    <row r="3703" spans="1:13">
      <c r="A3703" s="8">
        <v>36677</v>
      </c>
      <c r="B3703" s="3">
        <v>1355.35</v>
      </c>
      <c r="C3703" s="3">
        <v>1410.75</v>
      </c>
      <c r="D3703" s="3">
        <v>1355.35</v>
      </c>
      <c r="E3703" s="3">
        <v>1380.45</v>
      </c>
      <c r="F3703" s="3">
        <v>46440897</v>
      </c>
      <c r="G3703" s="3">
        <f t="shared" si="230"/>
        <v>17.653691029852904</v>
      </c>
      <c r="H3703" s="3">
        <f t="shared" si="231"/>
        <v>17.387322514113663</v>
      </c>
      <c r="I3703" s="3">
        <f>COUNTIF(Expirydates!$A$2:$A$233,Analysis!A3703)</f>
        <v>0</v>
      </c>
      <c r="J3703" s="20">
        <f t="shared" si="229"/>
        <v>17.387322514113663</v>
      </c>
      <c r="K3703" s="3">
        <f>COUNTIF(Expirydates!$B$2:$B$233,Analysis!A3703)</f>
        <v>0</v>
      </c>
      <c r="L3703" s="3">
        <f t="shared" si="232"/>
        <v>17.387322514113663</v>
      </c>
      <c r="M3703" s="3">
        <f>COUNTIF(Expirydates!$C$2:$C$233,Analysis!A3703)</f>
        <v>0</v>
      </c>
    </row>
    <row r="3704" spans="1:13">
      <c r="A3704" s="8">
        <v>36676</v>
      </c>
      <c r="B3704" s="3">
        <v>1310.8</v>
      </c>
      <c r="C3704" s="3">
        <v>1347.3</v>
      </c>
      <c r="D3704" s="3">
        <v>1304.95</v>
      </c>
      <c r="E3704" s="3">
        <v>1344.85</v>
      </c>
      <c r="F3704" s="3">
        <v>35581006</v>
      </c>
      <c r="G3704" s="3">
        <f t="shared" si="230"/>
        <v>17.387322514113663</v>
      </c>
      <c r="H3704" s="3">
        <f t="shared" si="231"/>
        <v>17.676827464992609</v>
      </c>
      <c r="I3704" s="3">
        <f>COUNTIF(Expirydates!$A$2:$A$233,Analysis!A3704)</f>
        <v>0</v>
      </c>
      <c r="J3704" s="20">
        <f t="shared" si="229"/>
        <v>17.676827464992609</v>
      </c>
      <c r="K3704" s="3">
        <f>COUNTIF(Expirydates!$B$2:$B$233,Analysis!A3704)</f>
        <v>0</v>
      </c>
      <c r="L3704" s="3">
        <f t="shared" si="232"/>
        <v>17.676827464992609</v>
      </c>
      <c r="M3704" s="3">
        <f>COUNTIF(Expirydates!$C$2:$C$233,Analysis!A3704)</f>
        <v>0</v>
      </c>
    </row>
    <row r="3705" spans="1:13">
      <c r="A3705" s="8">
        <v>36675</v>
      </c>
      <c r="B3705" s="3">
        <v>1273.7</v>
      </c>
      <c r="C3705" s="3">
        <v>1317.75</v>
      </c>
      <c r="D3705" s="3">
        <v>1267.4000000000001</v>
      </c>
      <c r="E3705" s="3">
        <v>1311.05</v>
      </c>
      <c r="F3705" s="3">
        <v>47527900</v>
      </c>
      <c r="G3705" s="3">
        <f t="shared" si="230"/>
        <v>17.676827464992609</v>
      </c>
      <c r="H3705" s="3">
        <f t="shared" si="231"/>
        <v>17.313481018568805</v>
      </c>
      <c r="I3705" s="3">
        <f>COUNTIF(Expirydates!$A$2:$A$233,Analysis!A3705)</f>
        <v>0</v>
      </c>
      <c r="J3705" s="20">
        <f t="shared" si="229"/>
        <v>17.313481018568805</v>
      </c>
      <c r="K3705" s="3">
        <f>COUNTIF(Expirydates!$B$2:$B$233,Analysis!A3705)</f>
        <v>0</v>
      </c>
      <c r="L3705" s="3">
        <f t="shared" si="232"/>
        <v>17.313481018568805</v>
      </c>
      <c r="M3705" s="3">
        <f>COUNTIF(Expirydates!$C$2:$C$233,Analysis!A3705)</f>
        <v>0</v>
      </c>
    </row>
    <row r="3706" spans="1:13">
      <c r="A3706" s="8">
        <v>36672</v>
      </c>
      <c r="B3706" s="3">
        <v>1247.0999999999999</v>
      </c>
      <c r="C3706" s="3">
        <v>1278.75</v>
      </c>
      <c r="D3706" s="3">
        <v>1232.8499999999999</v>
      </c>
      <c r="E3706" s="3">
        <v>1275.3499999999999</v>
      </c>
      <c r="F3706" s="3">
        <v>33048311</v>
      </c>
      <c r="G3706" s="3">
        <f t="shared" si="230"/>
        <v>17.313481018568805</v>
      </c>
      <c r="H3706" s="3">
        <f t="shared" si="231"/>
        <v>17.384035591994742</v>
      </c>
      <c r="I3706" s="3">
        <f>COUNTIF(Expirydates!$A$2:$A$233,Analysis!A3706)</f>
        <v>0</v>
      </c>
      <c r="J3706" s="20">
        <f t="shared" si="229"/>
        <v>17.384035591994742</v>
      </c>
      <c r="K3706" s="3">
        <f>COUNTIF(Expirydates!$B$2:$B$233,Analysis!A3706)</f>
        <v>0</v>
      </c>
      <c r="L3706" s="3">
        <f t="shared" si="232"/>
        <v>17.384035591994742</v>
      </c>
      <c r="M3706" s="3">
        <f>COUNTIF(Expirydates!$C$2:$C$233,Analysis!A3706)</f>
        <v>0</v>
      </c>
    </row>
    <row r="3707" spans="1:13">
      <c r="A3707" s="8">
        <v>36671</v>
      </c>
      <c r="B3707" s="3">
        <v>1237</v>
      </c>
      <c r="C3707" s="3">
        <v>1269.8</v>
      </c>
      <c r="D3707" s="3">
        <v>1235.7</v>
      </c>
      <c r="E3707" s="3">
        <v>1247.6500000000001</v>
      </c>
      <c r="F3707" s="3">
        <v>35464246</v>
      </c>
      <c r="G3707" s="3">
        <f t="shared" si="230"/>
        <v>17.384035591994742</v>
      </c>
      <c r="H3707" s="3">
        <f t="shared" si="231"/>
        <v>17.244777024375438</v>
      </c>
      <c r="I3707" s="3">
        <f>COUNTIF(Expirydates!$A$2:$A$233,Analysis!A3707)</f>
        <v>0</v>
      </c>
      <c r="J3707" s="20">
        <f t="shared" si="229"/>
        <v>17.244777024375438</v>
      </c>
      <c r="K3707" s="3">
        <f>COUNTIF(Expirydates!$B$2:$B$233,Analysis!A3707)</f>
        <v>0</v>
      </c>
      <c r="L3707" s="3">
        <f t="shared" si="232"/>
        <v>17.244777024375438</v>
      </c>
      <c r="M3707" s="3">
        <f>COUNTIF(Expirydates!$C$2:$C$233,Analysis!A3707)</f>
        <v>0</v>
      </c>
    </row>
    <row r="3708" spans="1:13">
      <c r="A3708" s="8">
        <v>36670</v>
      </c>
      <c r="B3708" s="3">
        <v>1224.5</v>
      </c>
      <c r="C3708" s="3">
        <v>1246.25</v>
      </c>
      <c r="D3708" s="3">
        <v>1201.5</v>
      </c>
      <c r="E3708" s="3">
        <v>1235.9000000000001</v>
      </c>
      <c r="F3708" s="3">
        <v>30854002</v>
      </c>
      <c r="G3708" s="3">
        <f t="shared" si="230"/>
        <v>17.244777024375438</v>
      </c>
      <c r="H3708" s="3">
        <f t="shared" si="231"/>
        <v>16.897160448069968</v>
      </c>
      <c r="I3708" s="3">
        <f>COUNTIF(Expirydates!$A$2:$A$233,Analysis!A3708)</f>
        <v>0</v>
      </c>
      <c r="J3708" s="20">
        <f t="shared" si="229"/>
        <v>16.897160448069968</v>
      </c>
      <c r="K3708" s="3">
        <f>COUNTIF(Expirydates!$B$2:$B$233,Analysis!A3708)</f>
        <v>0</v>
      </c>
      <c r="L3708" s="3">
        <f t="shared" si="232"/>
        <v>16.897160448069968</v>
      </c>
      <c r="M3708" s="3">
        <f>COUNTIF(Expirydates!$C$2:$C$233,Analysis!A3708)</f>
        <v>0</v>
      </c>
    </row>
    <row r="3709" spans="1:13">
      <c r="A3709" s="8">
        <v>36669</v>
      </c>
      <c r="B3709" s="3">
        <v>1229.25</v>
      </c>
      <c r="C3709" s="3">
        <v>1230.9000000000001</v>
      </c>
      <c r="D3709" s="3">
        <v>1203.2</v>
      </c>
      <c r="E3709" s="3">
        <v>1224.4000000000001</v>
      </c>
      <c r="F3709" s="3">
        <v>21794331</v>
      </c>
      <c r="G3709" s="3">
        <f t="shared" si="230"/>
        <v>16.897160448069968</v>
      </c>
      <c r="H3709" s="3">
        <f t="shared" si="231"/>
        <v>16.743187413341762</v>
      </c>
      <c r="I3709" s="3">
        <f>COUNTIF(Expirydates!$A$2:$A$233,Analysis!A3709)</f>
        <v>0</v>
      </c>
      <c r="J3709" s="20">
        <f t="shared" si="229"/>
        <v>16.743187413341762</v>
      </c>
      <c r="K3709" s="3">
        <f>COUNTIF(Expirydates!$B$2:$B$233,Analysis!A3709)</f>
        <v>0</v>
      </c>
      <c r="L3709" s="3">
        <f t="shared" si="232"/>
        <v>16.743187413341762</v>
      </c>
      <c r="M3709" s="3">
        <f>COUNTIF(Expirydates!$C$2:$C$233,Analysis!A3709)</f>
        <v>0</v>
      </c>
    </row>
    <row r="3710" spans="1:13">
      <c r="A3710" s="8">
        <v>36668</v>
      </c>
      <c r="B3710" s="3">
        <v>1267.8499999999999</v>
      </c>
      <c r="C3710" s="3">
        <v>1267.8499999999999</v>
      </c>
      <c r="D3710" s="3">
        <v>1228.4000000000001</v>
      </c>
      <c r="E3710" s="3">
        <v>1233</v>
      </c>
      <c r="F3710" s="3">
        <v>18684174</v>
      </c>
      <c r="G3710" s="3">
        <f t="shared" si="230"/>
        <v>16.743187413341762</v>
      </c>
      <c r="H3710" s="3">
        <f t="shared" si="231"/>
        <v>17.126175790166648</v>
      </c>
      <c r="I3710" s="3">
        <f>COUNTIF(Expirydates!$A$2:$A$233,Analysis!A3710)</f>
        <v>0</v>
      </c>
      <c r="J3710" s="20">
        <f t="shared" si="229"/>
        <v>17.126175790166648</v>
      </c>
      <c r="K3710" s="3">
        <f>COUNTIF(Expirydates!$B$2:$B$233,Analysis!A3710)</f>
        <v>0</v>
      </c>
      <c r="L3710" s="3">
        <f t="shared" si="232"/>
        <v>17.126175790166648</v>
      </c>
      <c r="M3710" s="3">
        <f>COUNTIF(Expirydates!$C$2:$C$233,Analysis!A3710)</f>
        <v>0</v>
      </c>
    </row>
    <row r="3711" spans="1:13">
      <c r="A3711" s="8">
        <v>36665</v>
      </c>
      <c r="B3711" s="3">
        <v>1293.45</v>
      </c>
      <c r="C3711" s="3">
        <v>1293.45</v>
      </c>
      <c r="D3711" s="3">
        <v>1252.7</v>
      </c>
      <c r="E3711" s="3">
        <v>1268</v>
      </c>
      <c r="F3711" s="3">
        <v>27403349</v>
      </c>
      <c r="G3711" s="3">
        <f t="shared" si="230"/>
        <v>17.126175790166648</v>
      </c>
      <c r="H3711" s="3">
        <f t="shared" si="231"/>
        <v>16.961205353242416</v>
      </c>
      <c r="I3711" s="3">
        <f>COUNTIF(Expirydates!$A$2:$A$233,Analysis!A3711)</f>
        <v>0</v>
      </c>
      <c r="J3711" s="20">
        <f t="shared" si="229"/>
        <v>16.961205353242416</v>
      </c>
      <c r="K3711" s="3">
        <f>COUNTIF(Expirydates!$B$2:$B$233,Analysis!A3711)</f>
        <v>0</v>
      </c>
      <c r="L3711" s="3">
        <f t="shared" si="232"/>
        <v>16.961205353242416</v>
      </c>
      <c r="M3711" s="3">
        <f>COUNTIF(Expirydates!$C$2:$C$233,Analysis!A3711)</f>
        <v>0</v>
      </c>
    </row>
    <row r="3712" spans="1:13">
      <c r="A3712" s="8">
        <v>36664</v>
      </c>
      <c r="B3712" s="3">
        <v>1311.3</v>
      </c>
      <c r="C3712" s="3">
        <v>1316.2</v>
      </c>
      <c r="D3712" s="3">
        <v>1289.55</v>
      </c>
      <c r="E3712" s="3">
        <v>1293.4000000000001</v>
      </c>
      <c r="F3712" s="3">
        <v>23235814</v>
      </c>
      <c r="G3712" s="3">
        <f t="shared" si="230"/>
        <v>16.961205353242416</v>
      </c>
      <c r="H3712" s="3">
        <f t="shared" si="231"/>
        <v>17.049577255059869</v>
      </c>
      <c r="I3712" s="3">
        <f>COUNTIF(Expirydates!$A$2:$A$233,Analysis!A3712)</f>
        <v>0</v>
      </c>
      <c r="J3712" s="20">
        <f t="shared" si="229"/>
        <v>17.049577255059869</v>
      </c>
      <c r="K3712" s="3">
        <f>COUNTIF(Expirydates!$B$2:$B$233,Analysis!A3712)</f>
        <v>0</v>
      </c>
      <c r="L3712" s="3">
        <f t="shared" si="232"/>
        <v>17.049577255059869</v>
      </c>
      <c r="M3712" s="3">
        <f>COUNTIF(Expirydates!$C$2:$C$233,Analysis!A3712)</f>
        <v>0</v>
      </c>
    </row>
    <row r="3713" spans="1:13">
      <c r="A3713" s="8">
        <v>36663</v>
      </c>
      <c r="B3713" s="3">
        <v>1310.8</v>
      </c>
      <c r="C3713" s="3">
        <v>1347.7</v>
      </c>
      <c r="D3713" s="3">
        <v>1303.75</v>
      </c>
      <c r="E3713" s="3">
        <v>1311.65</v>
      </c>
      <c r="F3713" s="3">
        <v>25382671</v>
      </c>
      <c r="G3713" s="3">
        <f t="shared" si="230"/>
        <v>17.049577255059869</v>
      </c>
      <c r="H3713" s="3">
        <f t="shared" si="231"/>
        <v>16.672588567940373</v>
      </c>
      <c r="I3713" s="3">
        <f>COUNTIF(Expirydates!$A$2:$A$233,Analysis!A3713)</f>
        <v>0</v>
      </c>
      <c r="J3713" s="20">
        <f t="shared" si="229"/>
        <v>16.672588567940373</v>
      </c>
      <c r="K3713" s="3">
        <f>COUNTIF(Expirydates!$B$2:$B$233,Analysis!A3713)</f>
        <v>0</v>
      </c>
      <c r="L3713" s="3">
        <f t="shared" si="232"/>
        <v>16.672588567940373</v>
      </c>
      <c r="M3713" s="3">
        <f>COUNTIF(Expirydates!$C$2:$C$233,Analysis!A3713)</f>
        <v>0</v>
      </c>
    </row>
    <row r="3714" spans="1:13">
      <c r="A3714" s="8">
        <v>36662</v>
      </c>
      <c r="B3714" s="3">
        <v>1300.2</v>
      </c>
      <c r="C3714" s="3">
        <v>1310.45</v>
      </c>
      <c r="D3714" s="3">
        <v>1287.8</v>
      </c>
      <c r="E3714" s="3">
        <v>1306.8499999999999</v>
      </c>
      <c r="F3714" s="3">
        <v>17410579</v>
      </c>
      <c r="G3714" s="3">
        <f t="shared" si="230"/>
        <v>16.672588567940373</v>
      </c>
      <c r="H3714" s="3">
        <f t="shared" si="231"/>
        <v>16.895758826797767</v>
      </c>
      <c r="I3714" s="3">
        <f>COUNTIF(Expirydates!$A$2:$A$233,Analysis!A3714)</f>
        <v>0</v>
      </c>
      <c r="J3714" s="20">
        <f t="shared" ref="J3714:J3777" si="233">H3714</f>
        <v>16.895758826797767</v>
      </c>
      <c r="K3714" s="3">
        <f>COUNTIF(Expirydates!$B$2:$B$233,Analysis!A3714)</f>
        <v>0</v>
      </c>
      <c r="L3714" s="3">
        <f t="shared" si="232"/>
        <v>16.895758826797767</v>
      </c>
      <c r="M3714" s="3">
        <f>COUNTIF(Expirydates!$C$2:$C$233,Analysis!A3714)</f>
        <v>0</v>
      </c>
    </row>
    <row r="3715" spans="1:13">
      <c r="A3715" s="8">
        <v>36661</v>
      </c>
      <c r="B3715" s="3">
        <v>1281.3</v>
      </c>
      <c r="C3715" s="3">
        <v>1311.7</v>
      </c>
      <c r="D3715" s="3">
        <v>1220.7</v>
      </c>
      <c r="E3715" s="3">
        <v>1299.25</v>
      </c>
      <c r="F3715" s="3">
        <v>21763805</v>
      </c>
      <c r="G3715" s="3">
        <f t="shared" ref="G3714:H3778" si="234">LN(F3715)</f>
        <v>16.895758826797767</v>
      </c>
      <c r="H3715" s="3">
        <f t="shared" ref="H3715:H3778" si="235">LN(F3716)</f>
        <v>16.967500404572132</v>
      </c>
      <c r="I3715" s="3">
        <f>COUNTIF(Expirydates!$A$2:$A$233,Analysis!A3715)</f>
        <v>0</v>
      </c>
      <c r="J3715" s="20">
        <f t="shared" si="233"/>
        <v>16.967500404572132</v>
      </c>
      <c r="K3715" s="3">
        <f>COUNTIF(Expirydates!$B$2:$B$233,Analysis!A3715)</f>
        <v>0</v>
      </c>
      <c r="L3715" s="3">
        <f t="shared" si="232"/>
        <v>16.967500404572132</v>
      </c>
      <c r="M3715" s="3">
        <f>COUNTIF(Expirydates!$C$2:$C$233,Analysis!A3715)</f>
        <v>0</v>
      </c>
    </row>
    <row r="3716" spans="1:13">
      <c r="A3716" s="8">
        <v>36658</v>
      </c>
      <c r="B3716" s="3">
        <v>1305.3</v>
      </c>
      <c r="C3716" s="3">
        <v>1326.3</v>
      </c>
      <c r="D3716" s="3">
        <v>1276.4000000000001</v>
      </c>
      <c r="E3716" s="3">
        <v>1282.8</v>
      </c>
      <c r="F3716" s="3">
        <v>23382546</v>
      </c>
      <c r="G3716" s="3">
        <f t="shared" si="234"/>
        <v>16.967500404572132</v>
      </c>
      <c r="H3716" s="3">
        <f t="shared" si="235"/>
        <v>16.986408428731128</v>
      </c>
      <c r="I3716" s="3">
        <f>COUNTIF(Expirydates!$A$2:$A$233,Analysis!A3716)</f>
        <v>0</v>
      </c>
      <c r="J3716" s="20">
        <f t="shared" si="233"/>
        <v>16.986408428731128</v>
      </c>
      <c r="K3716" s="3">
        <f>COUNTIF(Expirydates!$B$2:$B$233,Analysis!A3716)</f>
        <v>0</v>
      </c>
      <c r="L3716" s="3">
        <f t="shared" si="232"/>
        <v>16.986408428731128</v>
      </c>
      <c r="M3716" s="3">
        <f>COUNTIF(Expirydates!$C$2:$C$233,Analysis!A3716)</f>
        <v>0</v>
      </c>
    </row>
    <row r="3717" spans="1:13">
      <c r="A3717" s="8">
        <v>36657</v>
      </c>
      <c r="B3717" s="3">
        <v>1359.1</v>
      </c>
      <c r="C3717" s="3">
        <v>1359.1</v>
      </c>
      <c r="D3717" s="3">
        <v>1295.95</v>
      </c>
      <c r="E3717" s="3">
        <v>1304.55</v>
      </c>
      <c r="F3717" s="3">
        <v>23828870</v>
      </c>
      <c r="G3717" s="3">
        <f t="shared" si="234"/>
        <v>16.986408428731128</v>
      </c>
      <c r="H3717" s="3">
        <f t="shared" si="235"/>
        <v>16.914677824546676</v>
      </c>
      <c r="I3717" s="3">
        <f>COUNTIF(Expirydates!$A$2:$A$233,Analysis!A3717)</f>
        <v>0</v>
      </c>
      <c r="J3717" s="20">
        <f t="shared" si="233"/>
        <v>16.914677824546676</v>
      </c>
      <c r="K3717" s="3">
        <f>COUNTIF(Expirydates!$B$2:$B$233,Analysis!A3717)</f>
        <v>0</v>
      </c>
      <c r="L3717" s="3">
        <f t="shared" si="232"/>
        <v>16.914677824546676</v>
      </c>
      <c r="M3717" s="3">
        <f>COUNTIF(Expirydates!$C$2:$C$233,Analysis!A3717)</f>
        <v>0</v>
      </c>
    </row>
    <row r="3718" spans="1:13">
      <c r="A3718" s="8">
        <v>36656</v>
      </c>
      <c r="B3718" s="3">
        <v>1380.4</v>
      </c>
      <c r="C3718" s="3">
        <v>1391.35</v>
      </c>
      <c r="D3718" s="3">
        <v>1359.65</v>
      </c>
      <c r="E3718" s="3">
        <v>1363.15</v>
      </c>
      <c r="F3718" s="3">
        <v>22179474</v>
      </c>
      <c r="G3718" s="3">
        <f t="shared" si="234"/>
        <v>16.914677824546676</v>
      </c>
      <c r="H3718" s="3">
        <f t="shared" si="235"/>
        <v>17.030325709446434</v>
      </c>
      <c r="I3718" s="3">
        <f>COUNTIF(Expirydates!$A$2:$A$233,Analysis!A3718)</f>
        <v>0</v>
      </c>
      <c r="J3718" s="20">
        <f t="shared" si="233"/>
        <v>17.030325709446434</v>
      </c>
      <c r="K3718" s="3">
        <f>COUNTIF(Expirydates!$B$2:$B$233,Analysis!A3718)</f>
        <v>0</v>
      </c>
      <c r="L3718" s="3">
        <f t="shared" si="232"/>
        <v>17.030325709446434</v>
      </c>
      <c r="M3718" s="3">
        <f>COUNTIF(Expirydates!$C$2:$C$233,Analysis!A3718)</f>
        <v>0</v>
      </c>
    </row>
    <row r="3719" spans="1:13">
      <c r="A3719" s="8">
        <v>36655</v>
      </c>
      <c r="B3719" s="3">
        <v>1362.45</v>
      </c>
      <c r="C3719" s="3">
        <v>1385.7</v>
      </c>
      <c r="D3719" s="3">
        <v>1328.05</v>
      </c>
      <c r="E3719" s="3">
        <v>1378.55</v>
      </c>
      <c r="F3719" s="3">
        <v>24898689</v>
      </c>
      <c r="G3719" s="3">
        <f t="shared" si="234"/>
        <v>17.030325709446434</v>
      </c>
      <c r="H3719" s="3">
        <f t="shared" si="235"/>
        <v>16.992132989349351</v>
      </c>
      <c r="I3719" s="3">
        <f>COUNTIF(Expirydates!$A$2:$A$233,Analysis!A3719)</f>
        <v>0</v>
      </c>
      <c r="J3719" s="20">
        <f t="shared" si="233"/>
        <v>16.992132989349351</v>
      </c>
      <c r="K3719" s="3">
        <f>COUNTIF(Expirydates!$B$2:$B$233,Analysis!A3719)</f>
        <v>0</v>
      </c>
      <c r="L3719" s="3">
        <f t="shared" si="232"/>
        <v>16.992132989349351</v>
      </c>
      <c r="M3719" s="3">
        <f>COUNTIF(Expirydates!$C$2:$C$233,Analysis!A3719)</f>
        <v>0</v>
      </c>
    </row>
    <row r="3720" spans="1:13">
      <c r="A3720" s="8">
        <v>36654</v>
      </c>
      <c r="B3720" s="3">
        <v>1423.25</v>
      </c>
      <c r="C3720" s="3">
        <v>1436.6</v>
      </c>
      <c r="D3720" s="3">
        <v>1358.8</v>
      </c>
      <c r="E3720" s="3">
        <v>1365.05</v>
      </c>
      <c r="F3720" s="3">
        <v>23965671</v>
      </c>
      <c r="G3720" s="3">
        <f t="shared" si="234"/>
        <v>16.992132989349351</v>
      </c>
      <c r="H3720" s="3">
        <f t="shared" si="235"/>
        <v>17.386603585791079</v>
      </c>
      <c r="I3720" s="3">
        <f>COUNTIF(Expirydates!$A$2:$A$233,Analysis!A3720)</f>
        <v>0</v>
      </c>
      <c r="J3720" s="20">
        <f t="shared" si="233"/>
        <v>17.386603585791079</v>
      </c>
      <c r="K3720" s="3">
        <f>COUNTIF(Expirydates!$B$2:$B$233,Analysis!A3720)</f>
        <v>0</v>
      </c>
      <c r="L3720" s="3">
        <f t="shared" si="232"/>
        <v>17.386603585791079</v>
      </c>
      <c r="M3720" s="3">
        <f>COUNTIF(Expirydates!$C$2:$C$233,Analysis!A3720)</f>
        <v>0</v>
      </c>
    </row>
    <row r="3721" spans="1:13">
      <c r="A3721" s="8">
        <v>36651</v>
      </c>
      <c r="B3721" s="3">
        <v>1381.9</v>
      </c>
      <c r="C3721" s="3">
        <v>1428.6</v>
      </c>
      <c r="D3721" s="3">
        <v>1381.9</v>
      </c>
      <c r="E3721" s="3">
        <v>1422.4</v>
      </c>
      <c r="F3721" s="3">
        <v>35555435</v>
      </c>
      <c r="G3721" s="3">
        <f t="shared" si="234"/>
        <v>17.386603585791079</v>
      </c>
      <c r="H3721" s="3">
        <f t="shared" si="235"/>
        <v>17.215506217847967</v>
      </c>
      <c r="I3721" s="3">
        <f>COUNTIF(Expirydates!$A$2:$A$233,Analysis!A3721)</f>
        <v>0</v>
      </c>
      <c r="J3721" s="20">
        <f t="shared" si="233"/>
        <v>17.215506217847967</v>
      </c>
      <c r="K3721" s="3">
        <f>COUNTIF(Expirydates!$B$2:$B$233,Analysis!A3721)</f>
        <v>0</v>
      </c>
      <c r="L3721" s="3">
        <f t="shared" si="232"/>
        <v>17.215506217847967</v>
      </c>
      <c r="M3721" s="3">
        <f>COUNTIF(Expirydates!$C$2:$C$233,Analysis!A3721)</f>
        <v>0</v>
      </c>
    </row>
    <row r="3722" spans="1:13">
      <c r="A3722" s="8">
        <v>36650</v>
      </c>
      <c r="B3722" s="3">
        <v>1317.95</v>
      </c>
      <c r="C3722" s="3">
        <v>1385.15</v>
      </c>
      <c r="D3722" s="3">
        <v>1317.95</v>
      </c>
      <c r="E3722" s="3">
        <v>1380.55</v>
      </c>
      <c r="F3722" s="3">
        <v>29963970</v>
      </c>
      <c r="G3722" s="3">
        <f t="shared" si="234"/>
        <v>17.215506217847967</v>
      </c>
      <c r="H3722" s="3">
        <f t="shared" si="235"/>
        <v>17.362529399033527</v>
      </c>
      <c r="I3722" s="3">
        <f>COUNTIF(Expirydates!$A$2:$A$233,Analysis!A3722)</f>
        <v>0</v>
      </c>
      <c r="J3722" s="20">
        <f t="shared" si="233"/>
        <v>17.362529399033527</v>
      </c>
      <c r="K3722" s="3">
        <f>COUNTIF(Expirydates!$B$2:$B$233,Analysis!A3722)</f>
        <v>0</v>
      </c>
      <c r="L3722" s="3">
        <f t="shared" si="232"/>
        <v>17.362529399033527</v>
      </c>
      <c r="M3722" s="3">
        <f>COUNTIF(Expirydates!$C$2:$C$233,Analysis!A3722)</f>
        <v>0</v>
      </c>
    </row>
    <row r="3723" spans="1:13">
      <c r="A3723" s="8">
        <v>36649</v>
      </c>
      <c r="B3723" s="3">
        <v>1330.15</v>
      </c>
      <c r="C3723" s="3">
        <v>1342.15</v>
      </c>
      <c r="D3723" s="3">
        <v>1258.0999999999999</v>
      </c>
      <c r="E3723" s="3">
        <v>1316.05</v>
      </c>
      <c r="F3723" s="3">
        <v>34709688</v>
      </c>
      <c r="G3723" s="3">
        <f t="shared" si="234"/>
        <v>17.362529399033527</v>
      </c>
      <c r="H3723" s="3">
        <f t="shared" si="235"/>
        <v>17.488710986039962</v>
      </c>
      <c r="I3723" s="3">
        <f>COUNTIF(Expirydates!$A$2:$A$233,Analysis!A3723)</f>
        <v>0</v>
      </c>
      <c r="J3723" s="20">
        <f t="shared" si="233"/>
        <v>17.488710986039962</v>
      </c>
      <c r="K3723" s="3">
        <f>COUNTIF(Expirydates!$B$2:$B$233,Analysis!A3723)</f>
        <v>0</v>
      </c>
      <c r="L3723" s="3">
        <f t="shared" si="232"/>
        <v>17.488710986039962</v>
      </c>
      <c r="M3723" s="3">
        <f>COUNTIF(Expirydates!$C$2:$C$233,Analysis!A3723)</f>
        <v>0</v>
      </c>
    </row>
    <row r="3724" spans="1:13">
      <c r="A3724" s="8">
        <v>36648</v>
      </c>
      <c r="B3724" s="3">
        <v>1410</v>
      </c>
      <c r="C3724" s="3">
        <v>1421.5</v>
      </c>
      <c r="D3724" s="3">
        <v>1319.65</v>
      </c>
      <c r="E3724" s="3">
        <v>1333.45</v>
      </c>
      <c r="F3724" s="3">
        <v>39377730</v>
      </c>
      <c r="G3724" s="3">
        <f t="shared" si="234"/>
        <v>17.488710986039962</v>
      </c>
      <c r="H3724" s="3">
        <f t="shared" si="235"/>
        <v>17.128111197518454</v>
      </c>
      <c r="I3724" s="3">
        <f>COUNTIF(Expirydates!$A$2:$A$233,Analysis!A3724)</f>
        <v>0</v>
      </c>
      <c r="J3724" s="20">
        <f t="shared" si="233"/>
        <v>17.128111197518454</v>
      </c>
      <c r="K3724" s="3">
        <f>COUNTIF(Expirydates!$B$2:$B$233,Analysis!A3724)</f>
        <v>0</v>
      </c>
      <c r="L3724" s="3">
        <f t="shared" si="232"/>
        <v>17.128111197518454</v>
      </c>
      <c r="M3724" s="3">
        <f>COUNTIF(Expirydates!$C$2:$C$233,Analysis!A3724)</f>
        <v>0</v>
      </c>
    </row>
    <row r="3725" spans="1:13">
      <c r="A3725" s="8">
        <v>36644</v>
      </c>
      <c r="B3725" s="3">
        <v>1419.9</v>
      </c>
      <c r="C3725" s="3">
        <v>1438</v>
      </c>
      <c r="D3725" s="3">
        <v>1396.55</v>
      </c>
      <c r="E3725" s="3">
        <v>1406.55</v>
      </c>
      <c r="F3725" s="3">
        <v>27456437</v>
      </c>
      <c r="G3725" s="3">
        <f t="shared" si="234"/>
        <v>17.128111197518454</v>
      </c>
      <c r="H3725" s="3">
        <f t="shared" si="235"/>
        <v>17.762391542878504</v>
      </c>
      <c r="I3725" s="3">
        <f>COUNTIF(Expirydates!$A$2:$A$233,Analysis!A3725)</f>
        <v>0</v>
      </c>
      <c r="J3725" s="20">
        <f t="shared" si="233"/>
        <v>17.762391542878504</v>
      </c>
      <c r="K3725" s="3">
        <f>COUNTIF(Expirydates!$B$2:$B$233,Analysis!A3725)</f>
        <v>0</v>
      </c>
      <c r="L3725" s="3">
        <f t="shared" si="232"/>
        <v>17.762391542878504</v>
      </c>
      <c r="M3725" s="3">
        <f>COUNTIF(Expirydates!$C$2:$C$233,Analysis!A3725)</f>
        <v>0</v>
      </c>
    </row>
    <row r="3726" spans="1:13">
      <c r="A3726" s="8">
        <v>36643</v>
      </c>
      <c r="B3726" s="3">
        <v>1436.15</v>
      </c>
      <c r="C3726" s="3">
        <v>1455.85</v>
      </c>
      <c r="D3726" s="3">
        <v>1400.65</v>
      </c>
      <c r="E3726" s="3">
        <v>1416.9</v>
      </c>
      <c r="F3726" s="3">
        <v>51773632</v>
      </c>
      <c r="G3726" s="3">
        <f t="shared" si="234"/>
        <v>17.762391542878504</v>
      </c>
      <c r="H3726" s="3">
        <f t="shared" si="235"/>
        <v>17.62289167834664</v>
      </c>
      <c r="I3726" s="3">
        <f>COUNTIF(Expirydates!$A$2:$A$233,Analysis!A3726)</f>
        <v>0</v>
      </c>
      <c r="J3726" s="20">
        <f t="shared" si="233"/>
        <v>17.62289167834664</v>
      </c>
      <c r="K3726" s="3">
        <f>COUNTIF(Expirydates!$B$2:$B$233,Analysis!A3726)</f>
        <v>0</v>
      </c>
      <c r="L3726" s="3">
        <f t="shared" si="232"/>
        <v>17.62289167834664</v>
      </c>
      <c r="M3726" s="3">
        <f>COUNTIF(Expirydates!$C$2:$C$233,Analysis!A3726)</f>
        <v>0</v>
      </c>
    </row>
    <row r="3727" spans="1:13">
      <c r="A3727" s="8">
        <v>36642</v>
      </c>
      <c r="B3727" s="3">
        <v>1362.5</v>
      </c>
      <c r="C3727" s="3">
        <v>1439.05</v>
      </c>
      <c r="D3727" s="3">
        <v>1362.5</v>
      </c>
      <c r="E3727" s="3">
        <v>1436.1</v>
      </c>
      <c r="F3727" s="3">
        <v>45032350</v>
      </c>
      <c r="G3727" s="3">
        <f t="shared" si="234"/>
        <v>17.62289167834664</v>
      </c>
      <c r="H3727" s="3">
        <f t="shared" si="235"/>
        <v>17.516997527309773</v>
      </c>
      <c r="I3727" s="3">
        <f>COUNTIF(Expirydates!$A$2:$A$233,Analysis!A3727)</f>
        <v>0</v>
      </c>
      <c r="J3727" s="20">
        <f t="shared" si="233"/>
        <v>17.516997527309773</v>
      </c>
      <c r="K3727" s="3">
        <f>COUNTIF(Expirydates!$B$2:$B$233,Analysis!A3727)</f>
        <v>0</v>
      </c>
      <c r="L3727" s="3">
        <f t="shared" si="232"/>
        <v>17.516997527309773</v>
      </c>
      <c r="M3727" s="3">
        <f>COUNTIF(Expirydates!$C$2:$C$233,Analysis!A3727)</f>
        <v>0</v>
      </c>
    </row>
    <row r="3728" spans="1:13">
      <c r="A3728" s="8">
        <v>36641</v>
      </c>
      <c r="B3728" s="3">
        <v>1383.8</v>
      </c>
      <c r="C3728" s="3">
        <v>1383.8</v>
      </c>
      <c r="D3728" s="3">
        <v>1311.3</v>
      </c>
      <c r="E3728" s="3">
        <v>1359.45</v>
      </c>
      <c r="F3728" s="3">
        <v>40507493</v>
      </c>
      <c r="G3728" s="3">
        <f t="shared" si="234"/>
        <v>17.516997527309773</v>
      </c>
      <c r="H3728" s="3">
        <f t="shared" si="235"/>
        <v>17.349844708563932</v>
      </c>
      <c r="I3728" s="3">
        <f>COUNTIF(Expirydates!$A$2:$A$233,Analysis!A3728)</f>
        <v>0</v>
      </c>
      <c r="J3728" s="20">
        <f t="shared" si="233"/>
        <v>17.349844708563932</v>
      </c>
      <c r="K3728" s="3">
        <f>COUNTIF(Expirydates!$B$2:$B$233,Analysis!A3728)</f>
        <v>0</v>
      </c>
      <c r="L3728" s="3">
        <f t="shared" si="232"/>
        <v>17.349844708563932</v>
      </c>
      <c r="M3728" s="3">
        <f>COUNTIF(Expirydates!$C$2:$C$233,Analysis!A3728)</f>
        <v>0</v>
      </c>
    </row>
    <row r="3729" spans="1:13">
      <c r="A3729" s="8">
        <v>36640</v>
      </c>
      <c r="B3729" s="3">
        <v>1416.05</v>
      </c>
      <c r="C3729" s="3">
        <v>1431.8</v>
      </c>
      <c r="D3729" s="3">
        <v>1371.85</v>
      </c>
      <c r="E3729" s="3">
        <v>1388</v>
      </c>
      <c r="F3729" s="3">
        <v>34272187</v>
      </c>
      <c r="G3729" s="3">
        <f t="shared" si="234"/>
        <v>17.349844708563932</v>
      </c>
      <c r="H3729" s="3">
        <f t="shared" si="235"/>
        <v>17.596731858919828</v>
      </c>
      <c r="I3729" s="3">
        <f>COUNTIF(Expirydates!$A$2:$A$233,Analysis!A3729)</f>
        <v>0</v>
      </c>
      <c r="J3729" s="20">
        <f t="shared" si="233"/>
        <v>17.596731858919828</v>
      </c>
      <c r="K3729" s="3">
        <f>COUNTIF(Expirydates!$B$2:$B$233,Analysis!A3729)</f>
        <v>0</v>
      </c>
      <c r="L3729" s="3">
        <f t="shared" si="232"/>
        <v>17.596731858919828</v>
      </c>
      <c r="M3729" s="3">
        <f>COUNTIF(Expirydates!$C$2:$C$233,Analysis!A3729)</f>
        <v>0</v>
      </c>
    </row>
    <row r="3730" spans="1:13">
      <c r="A3730" s="8">
        <v>36636</v>
      </c>
      <c r="B3730" s="3">
        <v>1405.7</v>
      </c>
      <c r="C3730" s="3">
        <v>1425.55</v>
      </c>
      <c r="D3730" s="3">
        <v>1339.75</v>
      </c>
      <c r="E3730" s="3">
        <v>1415.65</v>
      </c>
      <c r="F3730" s="3">
        <v>43869587</v>
      </c>
      <c r="G3730" s="3">
        <f t="shared" si="234"/>
        <v>17.596731858919828</v>
      </c>
      <c r="H3730" s="3">
        <f t="shared" si="235"/>
        <v>17.475820564264133</v>
      </c>
      <c r="I3730" s="3">
        <f>COUNTIF(Expirydates!$A$2:$A$233,Analysis!A3730)</f>
        <v>0</v>
      </c>
      <c r="J3730" s="20">
        <f t="shared" si="233"/>
        <v>17.475820564264133</v>
      </c>
      <c r="K3730" s="3">
        <f>COUNTIF(Expirydates!$B$2:$B$233,Analysis!A3730)</f>
        <v>0</v>
      </c>
      <c r="L3730" s="3">
        <f t="shared" si="232"/>
        <v>17.475820564264133</v>
      </c>
      <c r="M3730" s="3">
        <f>COUNTIF(Expirydates!$C$2:$C$233,Analysis!A3730)</f>
        <v>0</v>
      </c>
    </row>
    <row r="3731" spans="1:13">
      <c r="A3731" s="8">
        <v>36635</v>
      </c>
      <c r="B3731" s="3">
        <v>1417.75</v>
      </c>
      <c r="C3731" s="3">
        <v>1469.05</v>
      </c>
      <c r="D3731" s="3">
        <v>1375.05</v>
      </c>
      <c r="E3731" s="3">
        <v>1404.95</v>
      </c>
      <c r="F3731" s="3">
        <v>38873392</v>
      </c>
      <c r="G3731" s="3">
        <f t="shared" si="234"/>
        <v>17.475820564264133</v>
      </c>
      <c r="H3731" s="3">
        <f t="shared" si="235"/>
        <v>17.218541723882513</v>
      </c>
      <c r="I3731" s="3">
        <f>COUNTIF(Expirydates!$A$2:$A$233,Analysis!A3731)</f>
        <v>0</v>
      </c>
      <c r="J3731" s="20">
        <f t="shared" si="233"/>
        <v>17.218541723882513</v>
      </c>
      <c r="K3731" s="3">
        <f>COUNTIF(Expirydates!$B$2:$B$233,Analysis!A3731)</f>
        <v>0</v>
      </c>
      <c r="L3731" s="3">
        <f t="shared" si="232"/>
        <v>17.218541723882513</v>
      </c>
      <c r="M3731" s="3">
        <f>COUNTIF(Expirydates!$C$2:$C$233,Analysis!A3731)</f>
        <v>0</v>
      </c>
    </row>
    <row r="3732" spans="1:13">
      <c r="A3732" s="8">
        <v>36634</v>
      </c>
      <c r="B3732" s="3">
        <v>1443.55</v>
      </c>
      <c r="C3732" s="3">
        <v>1478.85</v>
      </c>
      <c r="D3732" s="3">
        <v>1410</v>
      </c>
      <c r="E3732" s="3">
        <v>1414.8</v>
      </c>
      <c r="F3732" s="3">
        <v>30055064</v>
      </c>
      <c r="G3732" s="3">
        <f t="shared" si="234"/>
        <v>17.218541723882513</v>
      </c>
      <c r="H3732" s="3">
        <f t="shared" si="235"/>
        <v>17.682257916067183</v>
      </c>
      <c r="I3732" s="3">
        <f>COUNTIF(Expirydates!$A$2:$A$233,Analysis!A3732)</f>
        <v>0</v>
      </c>
      <c r="J3732" s="20">
        <f t="shared" si="233"/>
        <v>17.682257916067183</v>
      </c>
      <c r="K3732" s="3">
        <f>COUNTIF(Expirydates!$B$2:$B$233,Analysis!A3732)</f>
        <v>0</v>
      </c>
      <c r="L3732" s="3">
        <f t="shared" si="232"/>
        <v>17.682257916067183</v>
      </c>
      <c r="M3732" s="3">
        <f>COUNTIF(Expirydates!$C$2:$C$233,Analysis!A3732)</f>
        <v>0</v>
      </c>
    </row>
    <row r="3733" spans="1:13">
      <c r="A3733" s="8">
        <v>36633</v>
      </c>
      <c r="B3733" s="3">
        <v>1518.55</v>
      </c>
      <c r="C3733" s="3">
        <v>1518.55</v>
      </c>
      <c r="D3733" s="3">
        <v>1412.45</v>
      </c>
      <c r="E3733" s="3">
        <v>1443.55</v>
      </c>
      <c r="F3733" s="3">
        <v>47786700</v>
      </c>
      <c r="G3733" s="3">
        <f t="shared" si="234"/>
        <v>17.682257916067183</v>
      </c>
      <c r="H3733" s="3">
        <f t="shared" si="235"/>
        <v>16.859344758907088</v>
      </c>
      <c r="I3733" s="3">
        <f>COUNTIF(Expirydates!$A$2:$A$233,Analysis!A3733)</f>
        <v>0</v>
      </c>
      <c r="J3733" s="20">
        <f t="shared" si="233"/>
        <v>16.859344758907088</v>
      </c>
      <c r="K3733" s="3">
        <f>COUNTIF(Expirydates!$B$2:$B$233,Analysis!A3733)</f>
        <v>0</v>
      </c>
      <c r="L3733" s="3">
        <f t="shared" si="232"/>
        <v>16.859344758907088</v>
      </c>
      <c r="M3733" s="3">
        <f>COUNTIF(Expirydates!$C$2:$C$233,Analysis!A3733)</f>
        <v>0</v>
      </c>
    </row>
    <row r="3734" spans="1:13">
      <c r="A3734" s="8">
        <v>36629</v>
      </c>
      <c r="B3734" s="3">
        <v>1587.95</v>
      </c>
      <c r="C3734" s="3">
        <v>1587.95</v>
      </c>
      <c r="D3734" s="3">
        <v>1502.7</v>
      </c>
      <c r="E3734" s="3">
        <v>1518.65</v>
      </c>
      <c r="F3734" s="3">
        <v>20985552</v>
      </c>
      <c r="G3734" s="3">
        <f t="shared" si="234"/>
        <v>16.859344758907088</v>
      </c>
      <c r="H3734" s="3">
        <f t="shared" si="235"/>
        <v>17.380061514044538</v>
      </c>
      <c r="I3734" s="3">
        <f>COUNTIF(Expirydates!$A$2:$A$233,Analysis!A3734)</f>
        <v>0</v>
      </c>
      <c r="J3734" s="20">
        <f t="shared" si="233"/>
        <v>17.380061514044538</v>
      </c>
      <c r="K3734" s="3">
        <f>COUNTIF(Expirydates!$B$2:$B$233,Analysis!A3734)</f>
        <v>0</v>
      </c>
      <c r="L3734" s="3">
        <f t="shared" si="232"/>
        <v>17.380061514044538</v>
      </c>
      <c r="M3734" s="3">
        <f>COUNTIF(Expirydates!$C$2:$C$233,Analysis!A3734)</f>
        <v>0</v>
      </c>
    </row>
    <row r="3735" spans="1:13">
      <c r="A3735" s="8">
        <v>36628</v>
      </c>
      <c r="B3735" s="3">
        <v>1624.4</v>
      </c>
      <c r="C3735" s="3">
        <v>1628.55</v>
      </c>
      <c r="D3735" s="3">
        <v>1586</v>
      </c>
      <c r="E3735" s="3">
        <v>1592.7</v>
      </c>
      <c r="F3735" s="3">
        <v>35323588</v>
      </c>
      <c r="G3735" s="3">
        <f t="shared" si="234"/>
        <v>17.380061514044538</v>
      </c>
      <c r="H3735" s="3">
        <f t="shared" si="235"/>
        <v>17.369896642616588</v>
      </c>
      <c r="I3735" s="3">
        <f>COUNTIF(Expirydates!$A$2:$A$233,Analysis!A3735)</f>
        <v>0</v>
      </c>
      <c r="J3735" s="20">
        <f t="shared" si="233"/>
        <v>17.369896642616588</v>
      </c>
      <c r="K3735" s="3">
        <f>COUNTIF(Expirydates!$B$2:$B$233,Analysis!A3735)</f>
        <v>0</v>
      </c>
      <c r="L3735" s="3">
        <f t="shared" si="232"/>
        <v>17.369896642616588</v>
      </c>
      <c r="M3735" s="3">
        <f>COUNTIF(Expirydates!$C$2:$C$233,Analysis!A3735)</f>
        <v>0</v>
      </c>
    </row>
    <row r="3736" spans="1:13">
      <c r="A3736" s="8">
        <v>36627</v>
      </c>
      <c r="B3736" s="3">
        <v>1613</v>
      </c>
      <c r="C3736" s="3">
        <v>1631.6</v>
      </c>
      <c r="D3736" s="3">
        <v>1550.85</v>
      </c>
      <c r="E3736" s="3">
        <v>1624.65</v>
      </c>
      <c r="F3736" s="3">
        <v>34966347</v>
      </c>
      <c r="G3736" s="3">
        <f t="shared" si="234"/>
        <v>17.369896642616588</v>
      </c>
      <c r="H3736" s="3">
        <f t="shared" si="235"/>
        <v>18.034423218489362</v>
      </c>
      <c r="I3736" s="3">
        <f>COUNTIF(Expirydates!$A$2:$A$233,Analysis!A3736)</f>
        <v>0</v>
      </c>
      <c r="J3736" s="20">
        <f t="shared" si="233"/>
        <v>18.034423218489362</v>
      </c>
      <c r="K3736" s="3">
        <f>COUNTIF(Expirydates!$B$2:$B$233,Analysis!A3736)</f>
        <v>0</v>
      </c>
      <c r="L3736" s="3">
        <f t="shared" si="232"/>
        <v>18.034423218489362</v>
      </c>
      <c r="M3736" s="3">
        <f>COUNTIF(Expirydates!$C$2:$C$233,Analysis!A3736)</f>
        <v>0</v>
      </c>
    </row>
    <row r="3737" spans="1:13">
      <c r="A3737" s="8">
        <v>36626</v>
      </c>
      <c r="B3737" s="3">
        <v>1557.55</v>
      </c>
      <c r="C3737" s="3">
        <v>1636.95</v>
      </c>
      <c r="D3737" s="3">
        <v>1557.55</v>
      </c>
      <c r="E3737" s="3">
        <v>1613</v>
      </c>
      <c r="F3737" s="3">
        <v>67959549</v>
      </c>
      <c r="G3737" s="3">
        <f t="shared" si="234"/>
        <v>18.034423218489362</v>
      </c>
      <c r="H3737" s="3">
        <f t="shared" si="235"/>
        <v>17.716837847608915</v>
      </c>
      <c r="I3737" s="3">
        <f>COUNTIF(Expirydates!$A$2:$A$233,Analysis!A3737)</f>
        <v>0</v>
      </c>
      <c r="J3737" s="20">
        <f t="shared" si="233"/>
        <v>17.716837847608915</v>
      </c>
      <c r="K3737" s="3">
        <f>COUNTIF(Expirydates!$B$2:$B$233,Analysis!A3737)</f>
        <v>0</v>
      </c>
      <c r="L3737" s="3">
        <f t="shared" si="232"/>
        <v>17.716837847608915</v>
      </c>
      <c r="M3737" s="3">
        <f>COUNTIF(Expirydates!$C$2:$C$233,Analysis!A3737)</f>
        <v>0</v>
      </c>
    </row>
    <row r="3738" spans="1:13">
      <c r="A3738" s="8">
        <v>36623</v>
      </c>
      <c r="B3738" s="3">
        <v>1453.3</v>
      </c>
      <c r="C3738" s="3">
        <v>1558.05</v>
      </c>
      <c r="D3738" s="3">
        <v>1453.3</v>
      </c>
      <c r="E3738" s="3">
        <v>1557.15</v>
      </c>
      <c r="F3738" s="3">
        <v>49468064</v>
      </c>
      <c r="G3738" s="3">
        <f t="shared" si="234"/>
        <v>17.716837847608915</v>
      </c>
      <c r="H3738" s="3">
        <f t="shared" si="235"/>
        <v>17.525903014084587</v>
      </c>
      <c r="I3738" s="3">
        <f>COUNTIF(Expirydates!$A$2:$A$233,Analysis!A3738)</f>
        <v>0</v>
      </c>
      <c r="J3738" s="20">
        <f t="shared" si="233"/>
        <v>17.525903014084587</v>
      </c>
      <c r="K3738" s="3">
        <f>COUNTIF(Expirydates!$B$2:$B$233,Analysis!A3738)</f>
        <v>0</v>
      </c>
      <c r="L3738" s="3">
        <f t="shared" si="232"/>
        <v>17.525903014084587</v>
      </c>
      <c r="M3738" s="3">
        <f>COUNTIF(Expirydates!$C$2:$C$233,Analysis!A3738)</f>
        <v>0</v>
      </c>
    </row>
    <row r="3739" spans="1:13">
      <c r="A3739" s="8">
        <v>36622</v>
      </c>
      <c r="B3739" s="3">
        <v>1436.15</v>
      </c>
      <c r="C3739" s="3">
        <v>1475.25</v>
      </c>
      <c r="D3739" s="3">
        <v>1381.05</v>
      </c>
      <c r="E3739" s="3">
        <v>1452.95</v>
      </c>
      <c r="F3739" s="3">
        <v>40869843</v>
      </c>
      <c r="G3739" s="3">
        <f t="shared" si="234"/>
        <v>17.525903014084587</v>
      </c>
      <c r="H3739" s="3">
        <f t="shared" si="235"/>
        <v>17.715480131772367</v>
      </c>
      <c r="I3739" s="3">
        <f>COUNTIF(Expirydates!$A$2:$A$233,Analysis!A3739)</f>
        <v>0</v>
      </c>
      <c r="J3739" s="20">
        <f t="shared" si="233"/>
        <v>17.715480131772367</v>
      </c>
      <c r="K3739" s="3">
        <f>COUNTIF(Expirydates!$B$2:$B$233,Analysis!A3739)</f>
        <v>0</v>
      </c>
      <c r="L3739" s="3">
        <f t="shared" si="232"/>
        <v>17.715480131772367</v>
      </c>
      <c r="M3739" s="3">
        <f>COUNTIF(Expirydates!$C$2:$C$233,Analysis!A3739)</f>
        <v>0</v>
      </c>
    </row>
    <row r="3740" spans="1:13">
      <c r="A3740" s="8">
        <v>36621</v>
      </c>
      <c r="B3740" s="3">
        <v>1428.5</v>
      </c>
      <c r="C3740" s="3">
        <v>1467.4</v>
      </c>
      <c r="D3740" s="3">
        <v>1391.65</v>
      </c>
      <c r="E3740" s="3">
        <v>1434.65</v>
      </c>
      <c r="F3740" s="3">
        <v>49400946</v>
      </c>
      <c r="G3740" s="3">
        <f t="shared" si="234"/>
        <v>17.715480131772367</v>
      </c>
      <c r="H3740" s="3">
        <f t="shared" si="235"/>
        <v>17.557464983336487</v>
      </c>
      <c r="I3740" s="3">
        <f>COUNTIF(Expirydates!$A$2:$A$233,Analysis!A3740)</f>
        <v>0</v>
      </c>
      <c r="J3740" s="20">
        <f t="shared" si="233"/>
        <v>17.557464983336487</v>
      </c>
      <c r="K3740" s="3">
        <f>COUNTIF(Expirydates!$B$2:$B$233,Analysis!A3740)</f>
        <v>0</v>
      </c>
      <c r="L3740" s="3">
        <f t="shared" si="232"/>
        <v>17.557464983336487</v>
      </c>
      <c r="M3740" s="3">
        <f>COUNTIF(Expirydates!$C$2:$C$233,Analysis!A3740)</f>
        <v>0</v>
      </c>
    </row>
    <row r="3741" spans="1:13">
      <c r="A3741" s="8">
        <v>36620</v>
      </c>
      <c r="B3741" s="3">
        <v>1534.05</v>
      </c>
      <c r="C3741" s="3">
        <v>1534.05</v>
      </c>
      <c r="D3741" s="3">
        <v>1420.85</v>
      </c>
      <c r="E3741" s="3">
        <v>1428.1</v>
      </c>
      <c r="F3741" s="3">
        <v>42180348</v>
      </c>
      <c r="G3741" s="3">
        <f t="shared" si="234"/>
        <v>17.557464983336487</v>
      </c>
      <c r="H3741" s="3">
        <f t="shared" si="235"/>
        <v>17.745561754562477</v>
      </c>
      <c r="I3741" s="3">
        <f>COUNTIF(Expirydates!$A$2:$A$233,Analysis!A3741)</f>
        <v>0</v>
      </c>
      <c r="J3741" s="20">
        <f t="shared" si="233"/>
        <v>17.745561754562477</v>
      </c>
      <c r="K3741" s="3">
        <f>COUNTIF(Expirydates!$B$2:$B$233,Analysis!A3741)</f>
        <v>0</v>
      </c>
      <c r="L3741" s="3">
        <f t="shared" si="232"/>
        <v>17.745561754562477</v>
      </c>
      <c r="M3741" s="3">
        <f>COUNTIF(Expirydates!$C$2:$C$233,Analysis!A3741)</f>
        <v>0</v>
      </c>
    </row>
    <row r="3742" spans="1:13">
      <c r="A3742" s="8">
        <v>36619</v>
      </c>
      <c r="B3742" s="3">
        <v>1528.7</v>
      </c>
      <c r="C3742" s="3">
        <v>1555.5</v>
      </c>
      <c r="D3742" s="3">
        <v>1510.75</v>
      </c>
      <c r="E3742" s="3">
        <v>1534.75</v>
      </c>
      <c r="F3742" s="3">
        <v>50909584</v>
      </c>
      <c r="G3742" s="3">
        <f t="shared" si="234"/>
        <v>17.745561754562477</v>
      </c>
      <c r="H3742" s="3">
        <f t="shared" si="235"/>
        <v>17.721132540487062</v>
      </c>
      <c r="I3742" s="3">
        <f>COUNTIF(Expirydates!$A$2:$A$233,Analysis!A3742)</f>
        <v>0</v>
      </c>
      <c r="J3742" s="20">
        <f t="shared" si="233"/>
        <v>17.721132540487062</v>
      </c>
      <c r="K3742" s="3">
        <f>COUNTIF(Expirydates!$B$2:$B$233,Analysis!A3742)</f>
        <v>0</v>
      </c>
      <c r="L3742" s="3">
        <f t="shared" si="232"/>
        <v>17.721132540487062</v>
      </c>
      <c r="M3742" s="3">
        <f>COUNTIF(Expirydates!$C$2:$C$233,Analysis!A3742)</f>
        <v>0</v>
      </c>
    </row>
    <row r="3743" spans="1:13">
      <c r="A3743" s="8">
        <v>36616</v>
      </c>
      <c r="B3743" s="3">
        <v>1545.55</v>
      </c>
      <c r="C3743" s="3">
        <v>1545.55</v>
      </c>
      <c r="D3743" s="3">
        <v>1493.9</v>
      </c>
      <c r="E3743" s="3">
        <v>1528.45</v>
      </c>
      <c r="F3743" s="3">
        <v>49680971</v>
      </c>
      <c r="G3743" s="3">
        <f t="shared" si="234"/>
        <v>17.721132540487062</v>
      </c>
      <c r="H3743" s="3">
        <f t="shared" si="235"/>
        <v>17.475762888189571</v>
      </c>
      <c r="I3743" s="3">
        <f>COUNTIF(Expirydates!$A$2:$A$233,Analysis!A3743)</f>
        <v>0</v>
      </c>
      <c r="J3743" s="20">
        <f t="shared" si="233"/>
        <v>17.475762888189571</v>
      </c>
      <c r="K3743" s="3">
        <f>COUNTIF(Expirydates!$B$2:$B$233,Analysis!A3743)</f>
        <v>0</v>
      </c>
      <c r="L3743" s="3">
        <f t="shared" si="232"/>
        <v>17.475762888189571</v>
      </c>
      <c r="M3743" s="3">
        <f>COUNTIF(Expirydates!$C$2:$C$233,Analysis!A3743)</f>
        <v>0</v>
      </c>
    </row>
    <row r="3744" spans="1:13">
      <c r="A3744" s="8">
        <v>36615</v>
      </c>
      <c r="B3744" s="3">
        <v>1556.95</v>
      </c>
      <c r="C3744" s="3">
        <v>1557.85</v>
      </c>
      <c r="D3744" s="3">
        <v>1489.1</v>
      </c>
      <c r="E3744" s="3">
        <v>1549.5</v>
      </c>
      <c r="F3744" s="3">
        <v>38871150</v>
      </c>
      <c r="G3744" s="3">
        <f t="shared" si="234"/>
        <v>17.475762888189571</v>
      </c>
      <c r="H3744" s="3">
        <f t="shared" si="235"/>
        <v>17.290228563134225</v>
      </c>
      <c r="I3744" s="3">
        <f>COUNTIF(Expirydates!$A$2:$A$233,Analysis!A3744)</f>
        <v>0</v>
      </c>
      <c r="J3744" s="20">
        <f t="shared" si="233"/>
        <v>17.290228563134225</v>
      </c>
      <c r="K3744" s="3">
        <f>COUNTIF(Expirydates!$B$2:$B$233,Analysis!A3744)</f>
        <v>0</v>
      </c>
      <c r="L3744" s="3">
        <f t="shared" si="232"/>
        <v>17.290228563134225</v>
      </c>
      <c r="M3744" s="3">
        <f>COUNTIF(Expirydates!$C$2:$C$233,Analysis!A3744)</f>
        <v>0</v>
      </c>
    </row>
    <row r="3745" spans="1:13">
      <c r="A3745" s="8">
        <v>36614</v>
      </c>
      <c r="B3745" s="3">
        <v>1569.3</v>
      </c>
      <c r="C3745" s="3">
        <v>1609.4</v>
      </c>
      <c r="D3745" s="3">
        <v>1553.4</v>
      </c>
      <c r="E3745" s="3">
        <v>1558.25</v>
      </c>
      <c r="F3745" s="3">
        <v>32288722</v>
      </c>
      <c r="G3745" s="3">
        <f t="shared" si="234"/>
        <v>17.290228563134225</v>
      </c>
      <c r="H3745" s="3">
        <f t="shared" si="235"/>
        <v>17.153924393175075</v>
      </c>
      <c r="I3745" s="3">
        <f>COUNTIF(Expirydates!$A$2:$A$233,Analysis!A3745)</f>
        <v>0</v>
      </c>
      <c r="J3745" s="20">
        <f t="shared" si="233"/>
        <v>17.153924393175075</v>
      </c>
      <c r="K3745" s="3">
        <f>COUNTIF(Expirydates!$B$2:$B$233,Analysis!A3745)</f>
        <v>0</v>
      </c>
      <c r="L3745" s="3">
        <f t="shared" si="232"/>
        <v>17.153924393175075</v>
      </c>
      <c r="M3745" s="3">
        <f>COUNTIF(Expirydates!$C$2:$C$233,Analysis!A3745)</f>
        <v>0</v>
      </c>
    </row>
    <row r="3746" spans="1:13">
      <c r="A3746" s="8">
        <v>36613</v>
      </c>
      <c r="B3746" s="3">
        <v>1563.3</v>
      </c>
      <c r="C3746" s="3">
        <v>1575.85</v>
      </c>
      <c r="D3746" s="3">
        <v>1527.55</v>
      </c>
      <c r="E3746" s="3">
        <v>1568.6</v>
      </c>
      <c r="F3746" s="3">
        <v>28174402</v>
      </c>
      <c r="G3746" s="3">
        <f t="shared" si="234"/>
        <v>17.153924393175075</v>
      </c>
      <c r="H3746" s="3">
        <f t="shared" si="235"/>
        <v>16.762565166020622</v>
      </c>
      <c r="I3746" s="3">
        <f>COUNTIF(Expirydates!$A$2:$A$233,Analysis!A3746)</f>
        <v>0</v>
      </c>
      <c r="J3746" s="20">
        <f t="shared" si="233"/>
        <v>16.762565166020622</v>
      </c>
      <c r="K3746" s="3">
        <f>COUNTIF(Expirydates!$B$2:$B$233,Analysis!A3746)</f>
        <v>0</v>
      </c>
      <c r="L3746" s="3">
        <f t="shared" si="232"/>
        <v>16.762565166020622</v>
      </c>
      <c r="M3746" s="3">
        <f>COUNTIF(Expirydates!$C$2:$C$233,Analysis!A3746)</f>
        <v>0</v>
      </c>
    </row>
    <row r="3747" spans="1:13">
      <c r="A3747" s="8">
        <v>36612</v>
      </c>
      <c r="B3747" s="3">
        <v>1570.45</v>
      </c>
      <c r="C3747" s="3">
        <v>1593.3</v>
      </c>
      <c r="D3747" s="3">
        <v>1555.75</v>
      </c>
      <c r="E3747" s="3">
        <v>1562.95</v>
      </c>
      <c r="F3747" s="3">
        <v>19049762</v>
      </c>
      <c r="G3747" s="3">
        <f t="shared" si="234"/>
        <v>16.762565166020622</v>
      </c>
      <c r="H3747" s="3">
        <f t="shared" si="235"/>
        <v>16.550369764662754</v>
      </c>
      <c r="I3747" s="3">
        <f>COUNTIF(Expirydates!$A$2:$A$233,Analysis!A3747)</f>
        <v>0</v>
      </c>
      <c r="J3747" s="20">
        <f t="shared" si="233"/>
        <v>16.550369764662754</v>
      </c>
      <c r="K3747" s="3">
        <f>COUNTIF(Expirydates!$B$2:$B$233,Analysis!A3747)</f>
        <v>0</v>
      </c>
      <c r="L3747" s="3">
        <f t="shared" si="232"/>
        <v>16.550369764662754</v>
      </c>
      <c r="M3747" s="3">
        <f>COUNTIF(Expirydates!$C$2:$C$233,Analysis!A3747)</f>
        <v>0</v>
      </c>
    </row>
    <row r="3748" spans="1:13">
      <c r="A3748" s="8">
        <v>36609</v>
      </c>
      <c r="B3748" s="3">
        <v>1554.2</v>
      </c>
      <c r="C3748" s="3">
        <v>1579.4</v>
      </c>
      <c r="D3748" s="3">
        <v>1540.45</v>
      </c>
      <c r="E3748" s="3">
        <v>1569.55</v>
      </c>
      <c r="F3748" s="3">
        <v>15407574</v>
      </c>
      <c r="G3748" s="3">
        <f t="shared" si="234"/>
        <v>16.550369764662754</v>
      </c>
      <c r="H3748" s="3">
        <f t="shared" si="235"/>
        <v>16.874627922085477</v>
      </c>
      <c r="I3748" s="3">
        <f>COUNTIF(Expirydates!$A$2:$A$233,Analysis!A3748)</f>
        <v>0</v>
      </c>
      <c r="J3748" s="20">
        <f t="shared" si="233"/>
        <v>16.874627922085477</v>
      </c>
      <c r="K3748" s="3">
        <f>COUNTIF(Expirydates!$B$2:$B$233,Analysis!A3748)</f>
        <v>0</v>
      </c>
      <c r="L3748" s="3">
        <f t="shared" si="232"/>
        <v>16.874627922085477</v>
      </c>
      <c r="M3748" s="3">
        <f>COUNTIF(Expirydates!$C$2:$C$233,Analysis!A3748)</f>
        <v>0</v>
      </c>
    </row>
    <row r="3749" spans="1:13">
      <c r="A3749" s="8">
        <v>36608</v>
      </c>
      <c r="B3749" s="3">
        <v>1590.3</v>
      </c>
      <c r="C3749" s="3">
        <v>1629.2</v>
      </c>
      <c r="D3749" s="3">
        <v>1544.5</v>
      </c>
      <c r="E3749" s="3">
        <v>1553.4</v>
      </c>
      <c r="F3749" s="3">
        <v>21308741</v>
      </c>
      <c r="G3749" s="3">
        <f t="shared" si="234"/>
        <v>16.874627922085477</v>
      </c>
      <c r="H3749" s="3">
        <f t="shared" si="235"/>
        <v>17.109062110925144</v>
      </c>
      <c r="I3749" s="3">
        <f>COUNTIF(Expirydates!$A$2:$A$233,Analysis!A3749)</f>
        <v>0</v>
      </c>
      <c r="J3749" s="20">
        <f t="shared" si="233"/>
        <v>17.109062110925144</v>
      </c>
      <c r="K3749" s="3">
        <f>COUNTIF(Expirydates!$B$2:$B$233,Analysis!A3749)</f>
        <v>0</v>
      </c>
      <c r="L3749" s="3">
        <f t="shared" si="232"/>
        <v>17.109062110925144</v>
      </c>
      <c r="M3749" s="3">
        <f>COUNTIF(Expirydates!$C$2:$C$233,Analysis!A3749)</f>
        <v>0</v>
      </c>
    </row>
    <row r="3750" spans="1:13">
      <c r="A3750" s="8">
        <v>36607</v>
      </c>
      <c r="B3750" s="3">
        <v>1551.05</v>
      </c>
      <c r="C3750" s="3">
        <v>1604</v>
      </c>
      <c r="D3750" s="3">
        <v>1551.05</v>
      </c>
      <c r="E3750" s="3">
        <v>1589.6</v>
      </c>
      <c r="F3750" s="3">
        <v>26938367</v>
      </c>
      <c r="G3750" s="3">
        <f t="shared" si="234"/>
        <v>17.109062110925144</v>
      </c>
      <c r="H3750" s="3">
        <f t="shared" si="235"/>
        <v>17.242011682511805</v>
      </c>
      <c r="I3750" s="3">
        <f>COUNTIF(Expirydates!$A$2:$A$233,Analysis!A3750)</f>
        <v>0</v>
      </c>
      <c r="J3750" s="20">
        <f t="shared" si="233"/>
        <v>17.242011682511805</v>
      </c>
      <c r="K3750" s="3">
        <f>COUNTIF(Expirydates!$B$2:$B$233,Analysis!A3750)</f>
        <v>0</v>
      </c>
      <c r="L3750" s="3">
        <f t="shared" si="232"/>
        <v>17.242011682511805</v>
      </c>
      <c r="M3750" s="3">
        <f>COUNTIF(Expirydates!$C$2:$C$233,Analysis!A3750)</f>
        <v>0</v>
      </c>
    </row>
    <row r="3751" spans="1:13">
      <c r="A3751" s="8">
        <v>36606</v>
      </c>
      <c r="B3751" s="3">
        <v>1563.3</v>
      </c>
      <c r="C3751" s="3">
        <v>1585.25</v>
      </c>
      <c r="D3751" s="3">
        <v>1542.65</v>
      </c>
      <c r="E3751" s="3">
        <v>1556.6</v>
      </c>
      <c r="F3751" s="3">
        <v>30768798</v>
      </c>
      <c r="G3751" s="3">
        <f t="shared" si="234"/>
        <v>17.242011682511805</v>
      </c>
      <c r="H3751" s="3">
        <f t="shared" si="235"/>
        <v>17.34134038296077</v>
      </c>
      <c r="I3751" s="3">
        <f>COUNTIF(Expirydates!$A$2:$A$233,Analysis!A3751)</f>
        <v>0</v>
      </c>
      <c r="J3751" s="20">
        <f t="shared" si="233"/>
        <v>17.34134038296077</v>
      </c>
      <c r="K3751" s="3">
        <f>COUNTIF(Expirydates!$B$2:$B$233,Analysis!A3751)</f>
        <v>0</v>
      </c>
      <c r="L3751" s="3">
        <f t="shared" si="232"/>
        <v>17.34134038296077</v>
      </c>
      <c r="M3751" s="3">
        <f>COUNTIF(Expirydates!$C$2:$C$233,Analysis!A3751)</f>
        <v>0</v>
      </c>
    </row>
    <row r="3752" spans="1:13">
      <c r="A3752" s="8">
        <v>36601</v>
      </c>
      <c r="B3752" s="3">
        <v>1620.4</v>
      </c>
      <c r="C3752" s="3">
        <v>1621.2</v>
      </c>
      <c r="D3752" s="3">
        <v>1554.3</v>
      </c>
      <c r="E3752" s="3">
        <v>1562.2</v>
      </c>
      <c r="F3752" s="3">
        <v>33981961</v>
      </c>
      <c r="G3752" s="3">
        <f t="shared" si="234"/>
        <v>17.34134038296077</v>
      </c>
      <c r="H3752" s="3">
        <f t="shared" si="235"/>
        <v>17.179207990442592</v>
      </c>
      <c r="I3752" s="3">
        <f>COUNTIF(Expirydates!$A$2:$A$233,Analysis!A3752)</f>
        <v>0</v>
      </c>
      <c r="J3752" s="20">
        <f t="shared" si="233"/>
        <v>17.179207990442592</v>
      </c>
      <c r="K3752" s="3">
        <f>COUNTIF(Expirydates!$B$2:$B$233,Analysis!A3752)</f>
        <v>0</v>
      </c>
      <c r="L3752" s="3">
        <f t="shared" si="232"/>
        <v>17.179207990442592</v>
      </c>
      <c r="M3752" s="3">
        <f>COUNTIF(Expirydates!$C$2:$C$233,Analysis!A3752)</f>
        <v>0</v>
      </c>
    </row>
    <row r="3753" spans="1:13">
      <c r="A3753" s="8">
        <v>36600</v>
      </c>
      <c r="B3753" s="3">
        <v>1546.8</v>
      </c>
      <c r="C3753" s="3">
        <v>1630.95</v>
      </c>
      <c r="D3753" s="3">
        <v>1538.7</v>
      </c>
      <c r="E3753" s="3">
        <v>1620.1</v>
      </c>
      <c r="F3753" s="3">
        <v>28895834</v>
      </c>
      <c r="G3753" s="3">
        <f t="shared" si="234"/>
        <v>17.179207990442592</v>
      </c>
      <c r="H3753" s="3">
        <f t="shared" si="235"/>
        <v>17.452194257964774</v>
      </c>
      <c r="I3753" s="3">
        <f>COUNTIF(Expirydates!$A$2:$A$233,Analysis!A3753)</f>
        <v>0</v>
      </c>
      <c r="J3753" s="20">
        <f t="shared" si="233"/>
        <v>17.452194257964774</v>
      </c>
      <c r="K3753" s="3">
        <f>COUNTIF(Expirydates!$B$2:$B$233,Analysis!A3753)</f>
        <v>0</v>
      </c>
      <c r="L3753" s="3">
        <f t="shared" si="232"/>
        <v>17.452194257964774</v>
      </c>
      <c r="M3753" s="3">
        <f>COUNTIF(Expirydates!$C$2:$C$233,Analysis!A3753)</f>
        <v>0</v>
      </c>
    </row>
    <row r="3754" spans="1:13">
      <c r="A3754" s="8">
        <v>36599</v>
      </c>
      <c r="B3754" s="3">
        <v>1561.55</v>
      </c>
      <c r="C3754" s="3">
        <v>1571.3</v>
      </c>
      <c r="D3754" s="3">
        <v>1503.2</v>
      </c>
      <c r="E3754" s="3">
        <v>1567.05</v>
      </c>
      <c r="F3754" s="3">
        <v>37965722</v>
      </c>
      <c r="G3754" s="3">
        <f t="shared" si="234"/>
        <v>17.452194257964774</v>
      </c>
      <c r="H3754" s="3">
        <f t="shared" si="235"/>
        <v>17.282028311289206</v>
      </c>
      <c r="I3754" s="3">
        <f>COUNTIF(Expirydates!$A$2:$A$233,Analysis!A3754)</f>
        <v>0</v>
      </c>
      <c r="J3754" s="20">
        <f t="shared" si="233"/>
        <v>17.282028311289206</v>
      </c>
      <c r="K3754" s="3">
        <f>COUNTIF(Expirydates!$B$2:$B$233,Analysis!A3754)</f>
        <v>0</v>
      </c>
      <c r="L3754" s="3">
        <f t="shared" si="232"/>
        <v>17.282028311289206</v>
      </c>
      <c r="M3754" s="3">
        <f>COUNTIF(Expirydates!$C$2:$C$233,Analysis!A3754)</f>
        <v>0</v>
      </c>
    </row>
    <row r="3755" spans="1:13">
      <c r="A3755" s="8">
        <v>36598</v>
      </c>
      <c r="B3755" s="3">
        <v>1601.4</v>
      </c>
      <c r="C3755" s="3">
        <v>1645</v>
      </c>
      <c r="D3755" s="3">
        <v>1553.45</v>
      </c>
      <c r="E3755" s="3">
        <v>1560.7</v>
      </c>
      <c r="F3755" s="3">
        <v>32025029</v>
      </c>
      <c r="G3755" s="3">
        <f t="shared" si="234"/>
        <v>17.282028311289206</v>
      </c>
      <c r="H3755" s="3">
        <f t="shared" si="235"/>
        <v>16.98158264303321</v>
      </c>
      <c r="I3755" s="3">
        <f>COUNTIF(Expirydates!$A$2:$A$233,Analysis!A3755)</f>
        <v>0</v>
      </c>
      <c r="J3755" s="20">
        <f t="shared" si="233"/>
        <v>16.98158264303321</v>
      </c>
      <c r="K3755" s="3">
        <f>COUNTIF(Expirydates!$B$2:$B$233,Analysis!A3755)</f>
        <v>0</v>
      </c>
      <c r="L3755" s="3">
        <f t="shared" si="232"/>
        <v>16.98158264303321</v>
      </c>
      <c r="M3755" s="3">
        <f>COUNTIF(Expirydates!$C$2:$C$233,Analysis!A3755)</f>
        <v>0</v>
      </c>
    </row>
    <row r="3756" spans="1:13">
      <c r="A3756" s="8">
        <v>36595</v>
      </c>
      <c r="B3756" s="3">
        <v>1647.85</v>
      </c>
      <c r="C3756" s="3">
        <v>1680.45</v>
      </c>
      <c r="D3756" s="3">
        <v>1588.2</v>
      </c>
      <c r="E3756" s="3">
        <v>1602.75</v>
      </c>
      <c r="F3756" s="3">
        <v>23714154</v>
      </c>
      <c r="G3756" s="3">
        <f t="shared" si="234"/>
        <v>16.98158264303321</v>
      </c>
      <c r="H3756" s="3">
        <f t="shared" si="235"/>
        <v>17.138192947733984</v>
      </c>
      <c r="I3756" s="3">
        <f>COUNTIF(Expirydates!$A$2:$A$233,Analysis!A3756)</f>
        <v>0</v>
      </c>
      <c r="J3756" s="20">
        <f t="shared" si="233"/>
        <v>17.138192947733984</v>
      </c>
      <c r="K3756" s="3">
        <f>COUNTIF(Expirydates!$B$2:$B$233,Analysis!A3756)</f>
        <v>0</v>
      </c>
      <c r="L3756" s="3">
        <f t="shared" si="232"/>
        <v>17.138192947733984</v>
      </c>
      <c r="M3756" s="3">
        <f>COUNTIF(Expirydates!$C$2:$C$233,Analysis!A3756)</f>
        <v>0</v>
      </c>
    </row>
    <row r="3757" spans="1:13">
      <c r="A3757" s="8">
        <v>36594</v>
      </c>
      <c r="B3757" s="3">
        <v>1667.45</v>
      </c>
      <c r="C3757" s="3">
        <v>1692.25</v>
      </c>
      <c r="D3757" s="3">
        <v>1595.45</v>
      </c>
      <c r="E3757" s="3">
        <v>1646.25</v>
      </c>
      <c r="F3757" s="3">
        <v>27734646</v>
      </c>
      <c r="G3757" s="3">
        <f t="shared" si="234"/>
        <v>17.138192947733984</v>
      </c>
      <c r="H3757" s="3">
        <f t="shared" si="235"/>
        <v>17.225005849878741</v>
      </c>
      <c r="I3757" s="3">
        <f>COUNTIF(Expirydates!$A$2:$A$233,Analysis!A3757)</f>
        <v>0</v>
      </c>
      <c r="J3757" s="20">
        <f t="shared" si="233"/>
        <v>17.225005849878741</v>
      </c>
      <c r="K3757" s="3">
        <f>COUNTIF(Expirydates!$B$2:$B$233,Analysis!A3757)</f>
        <v>0</v>
      </c>
      <c r="L3757" s="3">
        <f t="shared" si="232"/>
        <v>17.225005849878741</v>
      </c>
      <c r="M3757" s="3">
        <f>COUNTIF(Expirydates!$C$2:$C$233,Analysis!A3757)</f>
        <v>0</v>
      </c>
    </row>
    <row r="3758" spans="1:13">
      <c r="A3758" s="8">
        <v>36593</v>
      </c>
      <c r="B3758" s="3">
        <v>1717.75</v>
      </c>
      <c r="C3758" s="3">
        <v>1765.25</v>
      </c>
      <c r="D3758" s="3">
        <v>1654.45</v>
      </c>
      <c r="E3758" s="3">
        <v>1666.35</v>
      </c>
      <c r="F3758" s="3">
        <v>30249973</v>
      </c>
      <c r="G3758" s="3">
        <f t="shared" si="234"/>
        <v>17.225005849878741</v>
      </c>
      <c r="H3758" s="3">
        <f t="shared" si="235"/>
        <v>17.422670173807052</v>
      </c>
      <c r="I3758" s="3">
        <f>COUNTIF(Expirydates!$A$2:$A$233,Analysis!A3758)</f>
        <v>0</v>
      </c>
      <c r="J3758" s="20">
        <f t="shared" si="233"/>
        <v>17.422670173807052</v>
      </c>
      <c r="K3758" s="3">
        <f>COUNTIF(Expirydates!$B$2:$B$233,Analysis!A3758)</f>
        <v>0</v>
      </c>
      <c r="L3758" s="3">
        <f t="shared" si="232"/>
        <v>17.422670173807052</v>
      </c>
      <c r="M3758" s="3">
        <f>COUNTIF(Expirydates!$C$2:$C$233,Analysis!A3758)</f>
        <v>0</v>
      </c>
    </row>
    <row r="3759" spans="1:13">
      <c r="A3759" s="8">
        <v>36592</v>
      </c>
      <c r="B3759" s="3">
        <v>1711.85</v>
      </c>
      <c r="C3759" s="3">
        <v>1730.85</v>
      </c>
      <c r="D3759" s="3">
        <v>1684.9</v>
      </c>
      <c r="E3759" s="3">
        <v>1702.75</v>
      </c>
      <c r="F3759" s="3">
        <v>36861204</v>
      </c>
      <c r="G3759" s="3">
        <f t="shared" si="234"/>
        <v>17.422670173807052</v>
      </c>
      <c r="H3759" s="3">
        <f t="shared" si="235"/>
        <v>17.29448682524891</v>
      </c>
      <c r="I3759" s="3">
        <f>COUNTIF(Expirydates!$A$2:$A$233,Analysis!A3759)</f>
        <v>0</v>
      </c>
      <c r="J3759" s="20">
        <f t="shared" si="233"/>
        <v>17.29448682524891</v>
      </c>
      <c r="K3759" s="3">
        <f>COUNTIF(Expirydates!$B$2:$B$233,Analysis!A3759)</f>
        <v>0</v>
      </c>
      <c r="L3759" s="3">
        <f t="shared" si="232"/>
        <v>17.29448682524891</v>
      </c>
      <c r="M3759" s="3">
        <f>COUNTIF(Expirydates!$C$2:$C$233,Analysis!A3759)</f>
        <v>0</v>
      </c>
    </row>
    <row r="3760" spans="1:13">
      <c r="A3760" s="8">
        <v>36591</v>
      </c>
      <c r="B3760" s="3">
        <v>1656</v>
      </c>
      <c r="C3760" s="3">
        <v>1721</v>
      </c>
      <c r="D3760" s="3">
        <v>1656</v>
      </c>
      <c r="E3760" s="3">
        <v>1688.5</v>
      </c>
      <c r="F3760" s="3">
        <v>32426509</v>
      </c>
      <c r="G3760" s="3">
        <f t="shared" si="234"/>
        <v>17.29448682524891</v>
      </c>
      <c r="H3760" s="3">
        <f t="shared" si="235"/>
        <v>17.199913363604274</v>
      </c>
      <c r="I3760" s="3">
        <f>COUNTIF(Expirydates!$A$2:$A$233,Analysis!A3760)</f>
        <v>0</v>
      </c>
      <c r="J3760" s="20">
        <f t="shared" si="233"/>
        <v>17.199913363604274</v>
      </c>
      <c r="K3760" s="3">
        <f>COUNTIF(Expirydates!$B$2:$B$233,Analysis!A3760)</f>
        <v>0</v>
      </c>
      <c r="L3760" s="3">
        <f t="shared" si="232"/>
        <v>17.199913363604274</v>
      </c>
      <c r="M3760" s="3">
        <f>COUNTIF(Expirydates!$C$2:$C$233,Analysis!A3760)</f>
        <v>0</v>
      </c>
    </row>
    <row r="3761" spans="1:13">
      <c r="A3761" s="8">
        <v>36588</v>
      </c>
      <c r="B3761" s="3">
        <v>1696.45</v>
      </c>
      <c r="C3761" s="3">
        <v>1719.15</v>
      </c>
      <c r="D3761" s="3">
        <v>1644.4</v>
      </c>
      <c r="E3761" s="3">
        <v>1656</v>
      </c>
      <c r="F3761" s="3">
        <v>29500370</v>
      </c>
      <c r="G3761" s="3">
        <f t="shared" si="234"/>
        <v>17.199913363604274</v>
      </c>
      <c r="H3761" s="3">
        <f t="shared" si="235"/>
        <v>17.559733063867341</v>
      </c>
      <c r="I3761" s="3">
        <f>COUNTIF(Expirydates!$A$2:$A$233,Analysis!A3761)</f>
        <v>0</v>
      </c>
      <c r="J3761" s="20">
        <f t="shared" si="233"/>
        <v>17.559733063867341</v>
      </c>
      <c r="K3761" s="3">
        <f>COUNTIF(Expirydates!$B$2:$B$233,Analysis!A3761)</f>
        <v>0</v>
      </c>
      <c r="L3761" s="3">
        <f t="shared" si="232"/>
        <v>17.559733063867341</v>
      </c>
      <c r="M3761" s="3">
        <f>COUNTIF(Expirydates!$C$2:$C$233,Analysis!A3761)</f>
        <v>0</v>
      </c>
    </row>
    <row r="3762" spans="1:13">
      <c r="A3762" s="8">
        <v>36587</v>
      </c>
      <c r="B3762" s="3">
        <v>1713.65</v>
      </c>
      <c r="C3762" s="3">
        <v>1773.85</v>
      </c>
      <c r="D3762" s="3">
        <v>1690.05</v>
      </c>
      <c r="E3762" s="3">
        <v>1696.55</v>
      </c>
      <c r="F3762" s="3">
        <v>42276125</v>
      </c>
      <c r="G3762" s="3">
        <f t="shared" si="234"/>
        <v>17.559733063867341</v>
      </c>
      <c r="H3762" s="3">
        <f t="shared" si="235"/>
        <v>17.442149435309581</v>
      </c>
      <c r="I3762" s="3">
        <f>COUNTIF(Expirydates!$A$2:$A$233,Analysis!A3762)</f>
        <v>0</v>
      </c>
      <c r="J3762" s="20">
        <f t="shared" si="233"/>
        <v>17.442149435309581</v>
      </c>
      <c r="K3762" s="3">
        <f>COUNTIF(Expirydates!$B$2:$B$233,Analysis!A3762)</f>
        <v>0</v>
      </c>
      <c r="L3762" s="3">
        <f t="shared" ref="L3762:L3804" si="236">H3762</f>
        <v>17.442149435309581</v>
      </c>
      <c r="M3762" s="3">
        <f>COUNTIF(Expirydates!$C$2:$C$233,Analysis!A3762)</f>
        <v>0</v>
      </c>
    </row>
    <row r="3763" spans="1:13">
      <c r="A3763" s="8">
        <v>36586</v>
      </c>
      <c r="B3763" s="3">
        <v>1661.5</v>
      </c>
      <c r="C3763" s="3">
        <v>1727.9</v>
      </c>
      <c r="D3763" s="3">
        <v>1630</v>
      </c>
      <c r="E3763" s="3">
        <v>1712.7</v>
      </c>
      <c r="F3763" s="3">
        <v>37586272</v>
      </c>
      <c r="G3763" s="3">
        <f t="shared" si="234"/>
        <v>17.442149435309581</v>
      </c>
      <c r="H3763" s="3">
        <f t="shared" si="235"/>
        <v>17.717459691908424</v>
      </c>
      <c r="I3763" s="3">
        <f>COUNTIF(Expirydates!$A$2:$A$233,Analysis!A3763)</f>
        <v>0</v>
      </c>
      <c r="J3763" s="20">
        <f t="shared" si="233"/>
        <v>17.717459691908424</v>
      </c>
      <c r="K3763" s="3">
        <f>COUNTIF(Expirydates!$B$2:$B$233,Analysis!A3763)</f>
        <v>0</v>
      </c>
      <c r="L3763" s="3">
        <f t="shared" si="236"/>
        <v>17.717459691908424</v>
      </c>
      <c r="M3763" s="3">
        <f>COUNTIF(Expirydates!$C$2:$C$233,Analysis!A3763)</f>
        <v>0</v>
      </c>
    </row>
    <row r="3764" spans="1:13">
      <c r="A3764" s="8">
        <v>36585</v>
      </c>
      <c r="B3764" s="3">
        <v>1722.85</v>
      </c>
      <c r="C3764" s="3">
        <v>1783.3</v>
      </c>
      <c r="D3764" s="3">
        <v>1626.35</v>
      </c>
      <c r="E3764" s="3">
        <v>1654.8</v>
      </c>
      <c r="F3764" s="3">
        <v>49498835</v>
      </c>
      <c r="G3764" s="3">
        <f t="shared" si="234"/>
        <v>17.717459691908424</v>
      </c>
      <c r="H3764" s="3">
        <f t="shared" si="235"/>
        <v>17.121162725537044</v>
      </c>
      <c r="I3764" s="3">
        <f>COUNTIF(Expirydates!$A$2:$A$233,Analysis!A3764)</f>
        <v>0</v>
      </c>
      <c r="J3764" s="20">
        <f t="shared" si="233"/>
        <v>17.121162725537044</v>
      </c>
      <c r="K3764" s="3">
        <f>COUNTIF(Expirydates!$B$2:$B$233,Analysis!A3764)</f>
        <v>0</v>
      </c>
      <c r="L3764" s="3">
        <f t="shared" si="236"/>
        <v>17.121162725537044</v>
      </c>
      <c r="M3764" s="3">
        <f>COUNTIF(Expirydates!$C$2:$C$233,Analysis!A3764)</f>
        <v>0</v>
      </c>
    </row>
    <row r="3765" spans="1:13">
      <c r="A3765" s="8">
        <v>36584</v>
      </c>
      <c r="B3765" s="3">
        <v>1711.15</v>
      </c>
      <c r="C3765" s="3">
        <v>1726.65</v>
      </c>
      <c r="D3765" s="3">
        <v>1670.75</v>
      </c>
      <c r="E3765" s="3">
        <v>1722.55</v>
      </c>
      <c r="F3765" s="3">
        <v>27266318</v>
      </c>
      <c r="G3765" s="3">
        <f t="shared" si="234"/>
        <v>17.121162725537044</v>
      </c>
      <c r="H3765" s="3">
        <f t="shared" si="235"/>
        <v>16.78380174533234</v>
      </c>
      <c r="I3765" s="3">
        <f>COUNTIF(Expirydates!$A$2:$A$233,Analysis!A3765)</f>
        <v>0</v>
      </c>
      <c r="J3765" s="20">
        <f t="shared" si="233"/>
        <v>16.78380174533234</v>
      </c>
      <c r="K3765" s="3">
        <f>COUNTIF(Expirydates!$B$2:$B$233,Analysis!A3765)</f>
        <v>0</v>
      </c>
      <c r="L3765" s="3">
        <f t="shared" si="236"/>
        <v>16.78380174533234</v>
      </c>
      <c r="M3765" s="3">
        <f>COUNTIF(Expirydates!$C$2:$C$233,Analysis!A3765)</f>
        <v>0</v>
      </c>
    </row>
    <row r="3766" spans="1:13">
      <c r="A3766" s="8">
        <v>36581</v>
      </c>
      <c r="B3766" s="3">
        <v>1734.05</v>
      </c>
      <c r="C3766" s="3">
        <v>1757.05</v>
      </c>
      <c r="D3766" s="3">
        <v>1699.25</v>
      </c>
      <c r="E3766" s="3">
        <v>1710.45</v>
      </c>
      <c r="F3766" s="3">
        <v>19458640</v>
      </c>
      <c r="G3766" s="3">
        <f t="shared" si="234"/>
        <v>16.78380174533234</v>
      </c>
      <c r="H3766" s="3">
        <f t="shared" si="235"/>
        <v>16.972187863088237</v>
      </c>
      <c r="I3766" s="3">
        <f>COUNTIF(Expirydates!$A$2:$A$233,Analysis!A3766)</f>
        <v>0</v>
      </c>
      <c r="J3766" s="20">
        <f t="shared" si="233"/>
        <v>16.972187863088237</v>
      </c>
      <c r="K3766" s="3">
        <f>COUNTIF(Expirydates!$B$2:$B$233,Analysis!A3766)</f>
        <v>0</v>
      </c>
      <c r="L3766" s="3">
        <f t="shared" si="236"/>
        <v>16.972187863088237</v>
      </c>
      <c r="M3766" s="3">
        <f>COUNTIF(Expirydates!$C$2:$C$233,Analysis!A3766)</f>
        <v>0</v>
      </c>
    </row>
    <row r="3767" spans="1:13">
      <c r="A3767" s="8">
        <v>36580</v>
      </c>
      <c r="B3767" s="3">
        <v>1696.4</v>
      </c>
      <c r="C3767" s="3">
        <v>1751.6</v>
      </c>
      <c r="D3767" s="3">
        <v>1693.1</v>
      </c>
      <c r="E3767" s="3">
        <v>1732</v>
      </c>
      <c r="F3767" s="3">
        <v>23492408</v>
      </c>
      <c r="G3767" s="3">
        <f t="shared" si="234"/>
        <v>16.972187863088237</v>
      </c>
      <c r="H3767" s="3">
        <f t="shared" si="235"/>
        <v>17.14433944856966</v>
      </c>
      <c r="I3767" s="3">
        <f>COUNTIF(Expirydates!$A$2:$A$233,Analysis!A3767)</f>
        <v>0</v>
      </c>
      <c r="J3767" s="20">
        <f t="shared" si="233"/>
        <v>17.14433944856966</v>
      </c>
      <c r="K3767" s="3">
        <f>COUNTIF(Expirydates!$B$2:$B$233,Analysis!A3767)</f>
        <v>0</v>
      </c>
      <c r="L3767" s="3">
        <f t="shared" si="236"/>
        <v>17.14433944856966</v>
      </c>
      <c r="M3767" s="3">
        <f>COUNTIF(Expirydates!$C$2:$C$233,Analysis!A3767)</f>
        <v>0</v>
      </c>
    </row>
    <row r="3768" spans="1:13">
      <c r="A3768" s="8">
        <v>36579</v>
      </c>
      <c r="B3768" s="3">
        <v>1745.2</v>
      </c>
      <c r="C3768" s="3">
        <v>1818.15</v>
      </c>
      <c r="D3768" s="3">
        <v>1689.2</v>
      </c>
      <c r="E3768" s="3">
        <v>1696.4</v>
      </c>
      <c r="F3768" s="3">
        <v>27905642</v>
      </c>
      <c r="G3768" s="3">
        <f t="shared" si="234"/>
        <v>17.14433944856966</v>
      </c>
      <c r="H3768" s="3">
        <f t="shared" si="235"/>
        <v>17.324817014532204</v>
      </c>
      <c r="I3768" s="3">
        <f>COUNTIF(Expirydates!$A$2:$A$233,Analysis!A3768)</f>
        <v>0</v>
      </c>
      <c r="J3768" s="20">
        <f t="shared" si="233"/>
        <v>17.324817014532204</v>
      </c>
      <c r="K3768" s="3">
        <f>COUNTIF(Expirydates!$B$2:$B$233,Analysis!A3768)</f>
        <v>0</v>
      </c>
      <c r="L3768" s="3">
        <f t="shared" si="236"/>
        <v>17.324817014532204</v>
      </c>
      <c r="M3768" s="3">
        <f>COUNTIF(Expirydates!$C$2:$C$233,Analysis!A3768)</f>
        <v>0</v>
      </c>
    </row>
    <row r="3769" spans="1:13">
      <c r="A3769" s="8">
        <v>36578</v>
      </c>
      <c r="B3769" s="3">
        <v>1754.2</v>
      </c>
      <c r="C3769" s="3">
        <v>1781.05</v>
      </c>
      <c r="D3769" s="3">
        <v>1733.55</v>
      </c>
      <c r="E3769" s="3">
        <v>1739.05</v>
      </c>
      <c r="F3769" s="3">
        <v>33425078</v>
      </c>
      <c r="G3769" s="3">
        <f t="shared" si="234"/>
        <v>17.324817014532204</v>
      </c>
      <c r="H3769" s="3">
        <f t="shared" si="235"/>
        <v>17.074202610939214</v>
      </c>
      <c r="I3769" s="3">
        <f>COUNTIF(Expirydates!$A$2:$A$233,Analysis!A3769)</f>
        <v>0</v>
      </c>
      <c r="J3769" s="20">
        <f t="shared" si="233"/>
        <v>17.074202610939214</v>
      </c>
      <c r="K3769" s="3">
        <f>COUNTIF(Expirydates!$B$2:$B$233,Analysis!A3769)</f>
        <v>0</v>
      </c>
      <c r="L3769" s="3">
        <f t="shared" si="236"/>
        <v>17.074202610939214</v>
      </c>
      <c r="M3769" s="3">
        <f>COUNTIF(Expirydates!$C$2:$C$233,Analysis!A3769)</f>
        <v>0</v>
      </c>
    </row>
    <row r="3770" spans="1:13">
      <c r="A3770" s="8">
        <v>36577</v>
      </c>
      <c r="B3770" s="3">
        <v>1719.55</v>
      </c>
      <c r="C3770" s="3">
        <v>1767.8</v>
      </c>
      <c r="D3770" s="3">
        <v>1719.55</v>
      </c>
      <c r="E3770" s="3">
        <v>1753.5</v>
      </c>
      <c r="F3770" s="3">
        <v>26015488</v>
      </c>
      <c r="G3770" s="3">
        <f t="shared" si="234"/>
        <v>17.074202610939214</v>
      </c>
      <c r="H3770" s="3">
        <f t="shared" si="235"/>
        <v>17.013848762294927</v>
      </c>
      <c r="I3770" s="3">
        <f>COUNTIF(Expirydates!$A$2:$A$233,Analysis!A3770)</f>
        <v>0</v>
      </c>
      <c r="J3770" s="20">
        <f t="shared" si="233"/>
        <v>17.013848762294927</v>
      </c>
      <c r="K3770" s="3">
        <f>COUNTIF(Expirydates!$B$2:$B$233,Analysis!A3770)</f>
        <v>0</v>
      </c>
      <c r="L3770" s="3">
        <f t="shared" si="236"/>
        <v>17.013848762294927</v>
      </c>
      <c r="M3770" s="3">
        <f>COUNTIF(Expirydates!$C$2:$C$233,Analysis!A3770)</f>
        <v>0</v>
      </c>
    </row>
    <row r="3771" spans="1:13">
      <c r="A3771" s="8">
        <v>36574</v>
      </c>
      <c r="B3771" s="3">
        <v>1742.3</v>
      </c>
      <c r="C3771" s="3">
        <v>1764.15</v>
      </c>
      <c r="D3771" s="3">
        <v>1713.45</v>
      </c>
      <c r="E3771" s="3">
        <v>1717.8</v>
      </c>
      <c r="F3771" s="3">
        <v>24491796</v>
      </c>
      <c r="G3771" s="3">
        <f t="shared" si="234"/>
        <v>17.013848762294927</v>
      </c>
      <c r="H3771" s="3">
        <f t="shared" si="235"/>
        <v>17.159571360842211</v>
      </c>
      <c r="I3771" s="3">
        <f>COUNTIF(Expirydates!$A$2:$A$233,Analysis!A3771)</f>
        <v>0</v>
      </c>
      <c r="J3771" s="20">
        <f t="shared" si="233"/>
        <v>17.159571360842211</v>
      </c>
      <c r="K3771" s="3">
        <f>COUNTIF(Expirydates!$B$2:$B$233,Analysis!A3771)</f>
        <v>0</v>
      </c>
      <c r="L3771" s="3">
        <f t="shared" si="236"/>
        <v>17.159571360842211</v>
      </c>
      <c r="M3771" s="3">
        <f>COUNTIF(Expirydates!$C$2:$C$233,Analysis!A3771)</f>
        <v>0</v>
      </c>
    </row>
    <row r="3772" spans="1:13">
      <c r="A3772" s="8">
        <v>36573</v>
      </c>
      <c r="B3772" s="3">
        <v>1710.05</v>
      </c>
      <c r="C3772" s="3">
        <v>1753.1</v>
      </c>
      <c r="D3772" s="3">
        <v>1710.05</v>
      </c>
      <c r="E3772" s="3">
        <v>1742.1</v>
      </c>
      <c r="F3772" s="3">
        <v>28333952</v>
      </c>
      <c r="G3772" s="3">
        <f t="shared" si="234"/>
        <v>17.159571360842211</v>
      </c>
      <c r="H3772" s="3">
        <f t="shared" si="235"/>
        <v>17.259588070729819</v>
      </c>
      <c r="I3772" s="3">
        <f>COUNTIF(Expirydates!$A$2:$A$233,Analysis!A3772)</f>
        <v>0</v>
      </c>
      <c r="J3772" s="20">
        <f t="shared" si="233"/>
        <v>17.259588070729819</v>
      </c>
      <c r="K3772" s="3">
        <f>COUNTIF(Expirydates!$B$2:$B$233,Analysis!A3772)</f>
        <v>0</v>
      </c>
      <c r="L3772" s="3">
        <f t="shared" si="236"/>
        <v>17.259588070729819</v>
      </c>
      <c r="M3772" s="3">
        <f>COUNTIF(Expirydates!$C$2:$C$233,Analysis!A3772)</f>
        <v>0</v>
      </c>
    </row>
    <row r="3773" spans="1:13">
      <c r="A3773" s="8">
        <v>36572</v>
      </c>
      <c r="B3773" s="3">
        <v>1704.85</v>
      </c>
      <c r="C3773" s="3">
        <v>1742.8</v>
      </c>
      <c r="D3773" s="3">
        <v>1704.15</v>
      </c>
      <c r="E3773" s="3">
        <v>1711.1</v>
      </c>
      <c r="F3773" s="3">
        <v>31314383</v>
      </c>
      <c r="G3773" s="3">
        <f t="shared" si="234"/>
        <v>17.259588070729819</v>
      </c>
      <c r="H3773" s="3">
        <f t="shared" si="235"/>
        <v>17.482543582139556</v>
      </c>
      <c r="I3773" s="3">
        <f>COUNTIF(Expirydates!$A$2:$A$233,Analysis!A3773)</f>
        <v>0</v>
      </c>
      <c r="J3773" s="20">
        <f t="shared" si="233"/>
        <v>17.482543582139556</v>
      </c>
      <c r="K3773" s="3">
        <f>COUNTIF(Expirydates!$B$2:$B$233,Analysis!A3773)</f>
        <v>0</v>
      </c>
      <c r="L3773" s="3">
        <f t="shared" si="236"/>
        <v>17.482543582139556</v>
      </c>
      <c r="M3773" s="3">
        <f>COUNTIF(Expirydates!$C$2:$C$233,Analysis!A3773)</f>
        <v>0</v>
      </c>
    </row>
    <row r="3774" spans="1:13">
      <c r="A3774" s="8">
        <v>36571</v>
      </c>
      <c r="B3774" s="3">
        <v>1744.5</v>
      </c>
      <c r="C3774" s="3">
        <v>1744.5</v>
      </c>
      <c r="D3774" s="3">
        <v>1694.45</v>
      </c>
      <c r="E3774" s="3">
        <v>1702.55</v>
      </c>
      <c r="F3774" s="3">
        <v>39135619</v>
      </c>
      <c r="G3774" s="3">
        <f t="shared" si="234"/>
        <v>17.482543582139556</v>
      </c>
      <c r="H3774" s="3">
        <f t="shared" si="235"/>
        <v>17.269332362668997</v>
      </c>
      <c r="I3774" s="3">
        <f>COUNTIF(Expirydates!$A$2:$A$233,Analysis!A3774)</f>
        <v>0</v>
      </c>
      <c r="J3774" s="20">
        <f t="shared" si="233"/>
        <v>17.269332362668997</v>
      </c>
      <c r="K3774" s="3">
        <f>COUNTIF(Expirydates!$B$2:$B$233,Analysis!A3774)</f>
        <v>0</v>
      </c>
      <c r="L3774" s="3">
        <f t="shared" si="236"/>
        <v>17.269332362668997</v>
      </c>
      <c r="M3774" s="3">
        <f>COUNTIF(Expirydates!$C$2:$C$233,Analysis!A3774)</f>
        <v>0</v>
      </c>
    </row>
    <row r="3775" spans="1:13">
      <c r="A3775" s="8">
        <v>36570</v>
      </c>
      <c r="B3775" s="3">
        <v>1777.75</v>
      </c>
      <c r="C3775" s="3">
        <v>1795.45</v>
      </c>
      <c r="D3775" s="3">
        <v>1738.75</v>
      </c>
      <c r="E3775" s="3">
        <v>1744.5</v>
      </c>
      <c r="F3775" s="3">
        <v>31621011</v>
      </c>
      <c r="G3775" s="3">
        <f t="shared" si="234"/>
        <v>17.269332362668997</v>
      </c>
      <c r="H3775" s="3">
        <f t="shared" si="235"/>
        <v>17.324269970171041</v>
      </c>
      <c r="I3775" s="3">
        <f>COUNTIF(Expirydates!$A$2:$A$233,Analysis!A3775)</f>
        <v>0</v>
      </c>
      <c r="J3775" s="20">
        <f t="shared" si="233"/>
        <v>17.324269970171041</v>
      </c>
      <c r="K3775" s="3">
        <f>COUNTIF(Expirydates!$B$2:$B$233,Analysis!A3775)</f>
        <v>0</v>
      </c>
      <c r="L3775" s="3">
        <f t="shared" si="236"/>
        <v>17.324269970171041</v>
      </c>
      <c r="M3775" s="3">
        <f>COUNTIF(Expirydates!$C$2:$C$233,Analysis!A3775)</f>
        <v>0</v>
      </c>
    </row>
    <row r="3776" spans="1:13">
      <c r="A3776" s="8">
        <v>36567</v>
      </c>
      <c r="B3776" s="3">
        <v>1712.85</v>
      </c>
      <c r="C3776" s="3">
        <v>1771.65</v>
      </c>
      <c r="D3776" s="3">
        <v>1712.85</v>
      </c>
      <c r="E3776" s="3">
        <v>1756</v>
      </c>
      <c r="F3776" s="3">
        <v>33406798</v>
      </c>
      <c r="G3776" s="3">
        <f t="shared" si="234"/>
        <v>17.324269970171041</v>
      </c>
      <c r="H3776" s="3">
        <f t="shared" si="235"/>
        <v>17.220372085105421</v>
      </c>
      <c r="I3776" s="3">
        <f>COUNTIF(Expirydates!$A$2:$A$233,Analysis!A3776)</f>
        <v>0</v>
      </c>
      <c r="J3776" s="20">
        <f t="shared" si="233"/>
        <v>17.220372085105421</v>
      </c>
      <c r="K3776" s="3">
        <f>COUNTIF(Expirydates!$B$2:$B$233,Analysis!A3776)</f>
        <v>0</v>
      </c>
      <c r="L3776" s="3">
        <f t="shared" si="236"/>
        <v>17.220372085105421</v>
      </c>
      <c r="M3776" s="3">
        <f>COUNTIF(Expirydates!$C$2:$C$233,Analysis!A3776)</f>
        <v>0</v>
      </c>
    </row>
    <row r="3777" spans="1:13">
      <c r="A3777" s="8">
        <v>36566</v>
      </c>
      <c r="B3777" s="3">
        <v>1692.1</v>
      </c>
      <c r="C3777" s="3">
        <v>1713.7</v>
      </c>
      <c r="D3777" s="3">
        <v>1692.1</v>
      </c>
      <c r="E3777" s="3">
        <v>1711.2</v>
      </c>
      <c r="F3777" s="3">
        <v>30110126</v>
      </c>
      <c r="G3777" s="3">
        <f t="shared" si="234"/>
        <v>17.220372085105421</v>
      </c>
      <c r="H3777" s="3">
        <f t="shared" si="235"/>
        <v>17.547617519032123</v>
      </c>
      <c r="I3777" s="3">
        <f>COUNTIF(Expirydates!$A$2:$A$233,Analysis!A3777)</f>
        <v>0</v>
      </c>
      <c r="J3777" s="20">
        <f t="shared" si="233"/>
        <v>17.547617519032123</v>
      </c>
      <c r="K3777" s="3">
        <f>COUNTIF(Expirydates!$B$2:$B$233,Analysis!A3777)</f>
        <v>0</v>
      </c>
      <c r="L3777" s="3">
        <f t="shared" si="236"/>
        <v>17.547617519032123</v>
      </c>
      <c r="M3777" s="3">
        <f>COUNTIF(Expirydates!$C$2:$C$233,Analysis!A3777)</f>
        <v>0</v>
      </c>
    </row>
    <row r="3778" spans="1:13">
      <c r="A3778" s="8">
        <v>36565</v>
      </c>
      <c r="B3778" s="3">
        <v>1666.95</v>
      </c>
      <c r="C3778" s="3">
        <v>1731.65</v>
      </c>
      <c r="D3778" s="3">
        <v>1666.7</v>
      </c>
      <c r="E3778" s="3">
        <v>1689.65</v>
      </c>
      <c r="F3778" s="3">
        <v>41767017</v>
      </c>
      <c r="G3778" s="3">
        <f t="shared" si="234"/>
        <v>17.547617519032123</v>
      </c>
      <c r="H3778" s="3">
        <f t="shared" si="235"/>
        <v>17.522299746040478</v>
      </c>
      <c r="I3778" s="3">
        <f>COUNTIF(Expirydates!$A$2:$A$233,Analysis!A3778)</f>
        <v>0</v>
      </c>
      <c r="J3778" s="20">
        <f t="shared" ref="J3778:J3804" si="237">H3778</f>
        <v>17.522299746040478</v>
      </c>
      <c r="K3778" s="3">
        <f>COUNTIF(Expirydates!$B$2:$B$233,Analysis!A3778)</f>
        <v>0</v>
      </c>
      <c r="L3778" s="3">
        <f t="shared" si="236"/>
        <v>17.522299746040478</v>
      </c>
      <c r="M3778" s="3">
        <f>COUNTIF(Expirydates!$C$2:$C$233,Analysis!A3778)</f>
        <v>0</v>
      </c>
    </row>
    <row r="3779" spans="1:13">
      <c r="A3779" s="8">
        <v>36564</v>
      </c>
      <c r="B3779" s="3">
        <v>1636.6</v>
      </c>
      <c r="C3779" s="3">
        <v>1676.1</v>
      </c>
      <c r="D3779" s="3">
        <v>1636.6</v>
      </c>
      <c r="E3779" s="3">
        <v>1662.75</v>
      </c>
      <c r="F3779" s="3">
        <v>40722843</v>
      </c>
      <c r="G3779" s="3">
        <f t="shared" ref="G3778:H3804" si="238">LN(F3779)</f>
        <v>17.522299746040478</v>
      </c>
      <c r="H3779" s="3">
        <f t="shared" ref="H3779:H3804" si="239">LN(F3780)</f>
        <v>17.361298149166441</v>
      </c>
      <c r="I3779" s="3">
        <f>COUNTIF(Expirydates!$A$2:$A$233,Analysis!A3779)</f>
        <v>0</v>
      </c>
      <c r="J3779" s="20">
        <f t="shared" si="237"/>
        <v>17.361298149166441</v>
      </c>
      <c r="K3779" s="3">
        <f>COUNTIF(Expirydates!$B$2:$B$233,Analysis!A3779)</f>
        <v>0</v>
      </c>
      <c r="L3779" s="3">
        <f t="shared" si="236"/>
        <v>17.361298149166441</v>
      </c>
      <c r="M3779" s="3">
        <f>COUNTIF(Expirydates!$C$2:$C$233,Analysis!A3779)</f>
        <v>0</v>
      </c>
    </row>
    <row r="3780" spans="1:13">
      <c r="A3780" s="8">
        <v>36563</v>
      </c>
      <c r="B3780" s="3">
        <v>1599.8</v>
      </c>
      <c r="C3780" s="3">
        <v>1645.9</v>
      </c>
      <c r="D3780" s="3">
        <v>1599.8</v>
      </c>
      <c r="E3780" s="3">
        <v>1636.6</v>
      </c>
      <c r="F3780" s="3">
        <v>34666978</v>
      </c>
      <c r="G3780" s="3">
        <f t="shared" si="238"/>
        <v>17.361298149166441</v>
      </c>
      <c r="H3780" s="3">
        <f t="shared" si="239"/>
        <v>17.23190986920531</v>
      </c>
      <c r="I3780" s="3">
        <f>COUNTIF(Expirydates!$A$2:$A$233,Analysis!A3780)</f>
        <v>0</v>
      </c>
      <c r="J3780" s="20">
        <f t="shared" si="237"/>
        <v>17.23190986920531</v>
      </c>
      <c r="K3780" s="3">
        <f>COUNTIF(Expirydates!$B$2:$B$233,Analysis!A3780)</f>
        <v>0</v>
      </c>
      <c r="L3780" s="3">
        <f t="shared" si="236"/>
        <v>17.23190986920531</v>
      </c>
      <c r="M3780" s="3">
        <f>COUNTIF(Expirydates!$C$2:$C$233,Analysis!A3780)</f>
        <v>0</v>
      </c>
    </row>
    <row r="3781" spans="1:13">
      <c r="A3781" s="8">
        <v>36560</v>
      </c>
      <c r="B3781" s="3">
        <v>1598.5</v>
      </c>
      <c r="C3781" s="3">
        <v>1621.35</v>
      </c>
      <c r="D3781" s="3">
        <v>1596.45</v>
      </c>
      <c r="E3781" s="3">
        <v>1599.75</v>
      </c>
      <c r="F3781" s="3">
        <v>30459542</v>
      </c>
      <c r="G3781" s="3">
        <f t="shared" si="238"/>
        <v>17.23190986920531</v>
      </c>
      <c r="H3781" s="3">
        <f t="shared" si="239"/>
        <v>17.52483885210259</v>
      </c>
      <c r="I3781" s="3">
        <f>COUNTIF(Expirydates!$A$2:$A$233,Analysis!A3781)</f>
        <v>0</v>
      </c>
      <c r="J3781" s="20">
        <f t="shared" si="237"/>
        <v>17.52483885210259</v>
      </c>
      <c r="K3781" s="3">
        <f>COUNTIF(Expirydates!$B$2:$B$233,Analysis!A3781)</f>
        <v>0</v>
      </c>
      <c r="L3781" s="3">
        <f t="shared" si="236"/>
        <v>17.52483885210259</v>
      </c>
      <c r="M3781" s="3">
        <f>COUNTIF(Expirydates!$C$2:$C$233,Analysis!A3781)</f>
        <v>0</v>
      </c>
    </row>
    <row r="3782" spans="1:13">
      <c r="A3782" s="8">
        <v>36559</v>
      </c>
      <c r="B3782" s="3">
        <v>1591.25</v>
      </c>
      <c r="C3782" s="3">
        <v>1616.7</v>
      </c>
      <c r="D3782" s="3">
        <v>1591.25</v>
      </c>
      <c r="E3782" s="3">
        <v>1597.9</v>
      </c>
      <c r="F3782" s="3">
        <v>40826374</v>
      </c>
      <c r="G3782" s="3">
        <f t="shared" si="238"/>
        <v>17.52483885210259</v>
      </c>
      <c r="H3782" s="3">
        <f t="shared" si="239"/>
        <v>17.488221782849063</v>
      </c>
      <c r="I3782" s="3">
        <f>COUNTIF(Expirydates!$A$2:$A$233,Analysis!A3782)</f>
        <v>0</v>
      </c>
      <c r="J3782" s="20">
        <f t="shared" si="237"/>
        <v>17.488221782849063</v>
      </c>
      <c r="K3782" s="3">
        <f>COUNTIF(Expirydates!$B$2:$B$233,Analysis!A3782)</f>
        <v>0</v>
      </c>
      <c r="L3782" s="3">
        <f t="shared" si="236"/>
        <v>17.488221782849063</v>
      </c>
      <c r="M3782" s="3">
        <f>COUNTIF(Expirydates!$C$2:$C$233,Analysis!A3782)</f>
        <v>0</v>
      </c>
    </row>
    <row r="3783" spans="1:13">
      <c r="A3783" s="8">
        <v>36558</v>
      </c>
      <c r="B3783" s="3">
        <v>1554.2</v>
      </c>
      <c r="C3783" s="3">
        <v>1605.9</v>
      </c>
      <c r="D3783" s="3">
        <v>1554.2</v>
      </c>
      <c r="E3783" s="3">
        <v>1588</v>
      </c>
      <c r="F3783" s="3">
        <v>39358471</v>
      </c>
      <c r="G3783" s="3">
        <f t="shared" si="238"/>
        <v>17.488221782849063</v>
      </c>
      <c r="H3783" s="3">
        <f t="shared" si="239"/>
        <v>17.43077985445581</v>
      </c>
      <c r="I3783" s="3">
        <f>COUNTIF(Expirydates!$A$2:$A$233,Analysis!A3783)</f>
        <v>0</v>
      </c>
      <c r="J3783" s="20">
        <f t="shared" si="237"/>
        <v>17.43077985445581</v>
      </c>
      <c r="K3783" s="3">
        <f>COUNTIF(Expirydates!$B$2:$B$233,Analysis!A3783)</f>
        <v>0</v>
      </c>
      <c r="L3783" s="3">
        <f t="shared" si="236"/>
        <v>17.43077985445581</v>
      </c>
      <c r="M3783" s="3">
        <f>COUNTIF(Expirydates!$C$2:$C$233,Analysis!A3783)</f>
        <v>0</v>
      </c>
    </row>
    <row r="3784" spans="1:13">
      <c r="A3784" s="8">
        <v>36557</v>
      </c>
      <c r="B3784" s="3">
        <v>1546.2</v>
      </c>
      <c r="C3784" s="3">
        <v>1554.15</v>
      </c>
      <c r="D3784" s="3">
        <v>1521.4</v>
      </c>
      <c r="E3784" s="3">
        <v>1549.5</v>
      </c>
      <c r="F3784" s="3">
        <v>37161352</v>
      </c>
      <c r="G3784" s="3">
        <f t="shared" si="238"/>
        <v>17.43077985445581</v>
      </c>
      <c r="H3784" s="3">
        <f t="shared" si="239"/>
        <v>17.403277101448808</v>
      </c>
      <c r="I3784" s="3">
        <f>COUNTIF(Expirydates!$A$2:$A$233,Analysis!A3784)</f>
        <v>0</v>
      </c>
      <c r="J3784" s="20">
        <f t="shared" si="237"/>
        <v>17.403277101448808</v>
      </c>
      <c r="K3784" s="3">
        <f>COUNTIF(Expirydates!$B$2:$B$233,Analysis!A3784)</f>
        <v>0</v>
      </c>
      <c r="L3784" s="3">
        <f t="shared" si="236"/>
        <v>17.403277101448808</v>
      </c>
      <c r="M3784" s="3">
        <f>COUNTIF(Expirydates!$C$2:$C$233,Analysis!A3784)</f>
        <v>0</v>
      </c>
    </row>
    <row r="3785" spans="1:13">
      <c r="A3785" s="8">
        <v>36556</v>
      </c>
      <c r="B3785" s="3">
        <v>1598.35</v>
      </c>
      <c r="C3785" s="3">
        <v>1598.35</v>
      </c>
      <c r="D3785" s="3">
        <v>1538.7</v>
      </c>
      <c r="E3785" s="3">
        <v>1546.2</v>
      </c>
      <c r="F3785" s="3">
        <v>36153239</v>
      </c>
      <c r="G3785" s="3">
        <f t="shared" si="238"/>
        <v>17.403277101448808</v>
      </c>
      <c r="H3785" s="3">
        <f t="shared" si="239"/>
        <v>17.656326048535036</v>
      </c>
      <c r="I3785" s="3">
        <f>COUNTIF(Expirydates!$A$2:$A$233,Analysis!A3785)</f>
        <v>0</v>
      </c>
      <c r="J3785" s="20">
        <f t="shared" si="237"/>
        <v>17.656326048535036</v>
      </c>
      <c r="K3785" s="3">
        <f>COUNTIF(Expirydates!$B$2:$B$233,Analysis!A3785)</f>
        <v>0</v>
      </c>
      <c r="L3785" s="3">
        <f t="shared" si="236"/>
        <v>17.656326048535036</v>
      </c>
      <c r="M3785" s="3">
        <f>COUNTIF(Expirydates!$C$2:$C$233,Analysis!A3785)</f>
        <v>0</v>
      </c>
    </row>
    <row r="3786" spans="1:13">
      <c r="A3786" s="8">
        <v>36553</v>
      </c>
      <c r="B3786" s="3">
        <v>1603.65</v>
      </c>
      <c r="C3786" s="3">
        <v>1610.9</v>
      </c>
      <c r="D3786" s="3">
        <v>1592.7</v>
      </c>
      <c r="E3786" s="3">
        <v>1599.1</v>
      </c>
      <c r="F3786" s="3">
        <v>46563431</v>
      </c>
      <c r="G3786" s="3">
        <f t="shared" si="238"/>
        <v>17.656326048535036</v>
      </c>
      <c r="H3786" s="3">
        <f t="shared" si="239"/>
        <v>17.455800375301816</v>
      </c>
      <c r="I3786" s="3">
        <f>COUNTIF(Expirydates!$A$2:$A$233,Analysis!A3786)</f>
        <v>0</v>
      </c>
      <c r="J3786" s="20">
        <f t="shared" si="237"/>
        <v>17.455800375301816</v>
      </c>
      <c r="K3786" s="3">
        <f>COUNTIF(Expirydates!$B$2:$B$233,Analysis!A3786)</f>
        <v>0</v>
      </c>
      <c r="L3786" s="3">
        <f t="shared" si="236"/>
        <v>17.455800375301816</v>
      </c>
      <c r="M3786" s="3">
        <f>COUNTIF(Expirydates!$C$2:$C$233,Analysis!A3786)</f>
        <v>0</v>
      </c>
    </row>
    <row r="3787" spans="1:13">
      <c r="A3787" s="8">
        <v>36552</v>
      </c>
      <c r="B3787" s="3">
        <v>1600.5</v>
      </c>
      <c r="C3787" s="3">
        <v>1633.55</v>
      </c>
      <c r="D3787" s="3">
        <v>1600.05</v>
      </c>
      <c r="E3787" s="3">
        <v>1603.9</v>
      </c>
      <c r="F3787" s="3">
        <v>38102878</v>
      </c>
      <c r="G3787" s="3">
        <f t="shared" si="238"/>
        <v>17.455800375301816</v>
      </c>
      <c r="H3787" s="3">
        <f t="shared" si="239"/>
        <v>17.423227623629376</v>
      </c>
      <c r="I3787" s="3">
        <f>COUNTIF(Expirydates!$A$2:$A$233,Analysis!A3787)</f>
        <v>0</v>
      </c>
      <c r="J3787" s="20">
        <f t="shared" si="237"/>
        <v>17.423227623629376</v>
      </c>
      <c r="K3787" s="3">
        <f>COUNTIF(Expirydates!$B$2:$B$233,Analysis!A3787)</f>
        <v>0</v>
      </c>
      <c r="L3787" s="3">
        <f t="shared" si="236"/>
        <v>17.423227623629376</v>
      </c>
      <c r="M3787" s="3">
        <f>COUNTIF(Expirydates!$C$2:$C$233,Analysis!A3787)</f>
        <v>0</v>
      </c>
    </row>
    <row r="3788" spans="1:13">
      <c r="A3788" s="8">
        <v>36550</v>
      </c>
      <c r="B3788" s="3">
        <v>1612.95</v>
      </c>
      <c r="C3788" s="3">
        <v>1613.65</v>
      </c>
      <c r="D3788" s="3">
        <v>1579.55</v>
      </c>
      <c r="E3788" s="3">
        <v>1586.4</v>
      </c>
      <c r="F3788" s="3">
        <v>36881758</v>
      </c>
      <c r="G3788" s="3">
        <f t="shared" si="238"/>
        <v>17.423227623629376</v>
      </c>
      <c r="H3788" s="3">
        <f t="shared" si="239"/>
        <v>17.363016377875237</v>
      </c>
      <c r="I3788" s="3">
        <f>COUNTIF(Expirydates!$A$2:$A$233,Analysis!A3788)</f>
        <v>0</v>
      </c>
      <c r="J3788" s="20">
        <f t="shared" si="237"/>
        <v>17.363016377875237</v>
      </c>
      <c r="K3788" s="3">
        <f>COUNTIF(Expirydates!$B$2:$B$233,Analysis!A3788)</f>
        <v>0</v>
      </c>
      <c r="L3788" s="3">
        <f t="shared" si="236"/>
        <v>17.363016377875237</v>
      </c>
      <c r="M3788" s="3">
        <f>COUNTIF(Expirydates!$C$2:$C$233,Analysis!A3788)</f>
        <v>0</v>
      </c>
    </row>
    <row r="3789" spans="1:13">
      <c r="A3789" s="8">
        <v>36549</v>
      </c>
      <c r="B3789" s="3">
        <v>1623.05</v>
      </c>
      <c r="C3789" s="3">
        <v>1645</v>
      </c>
      <c r="D3789" s="3">
        <v>1608.3</v>
      </c>
      <c r="E3789" s="3">
        <v>1613.6</v>
      </c>
      <c r="F3789" s="3">
        <v>34726595</v>
      </c>
      <c r="G3789" s="3">
        <f t="shared" si="238"/>
        <v>17.363016377875237</v>
      </c>
      <c r="H3789" s="3">
        <f t="shared" si="239"/>
        <v>17.497262295149682</v>
      </c>
      <c r="I3789" s="3">
        <f>COUNTIF(Expirydates!$A$2:$A$233,Analysis!A3789)</f>
        <v>0</v>
      </c>
      <c r="J3789" s="20">
        <f t="shared" si="237"/>
        <v>17.497262295149682</v>
      </c>
      <c r="K3789" s="3">
        <f>COUNTIF(Expirydates!$B$2:$B$233,Analysis!A3789)</f>
        <v>0</v>
      </c>
      <c r="L3789" s="3">
        <f t="shared" si="236"/>
        <v>17.497262295149682</v>
      </c>
      <c r="M3789" s="3">
        <f>COUNTIF(Expirydates!$C$2:$C$233,Analysis!A3789)</f>
        <v>0</v>
      </c>
    </row>
    <row r="3790" spans="1:13">
      <c r="A3790" s="8">
        <v>36546</v>
      </c>
      <c r="B3790" s="3">
        <v>1601.25</v>
      </c>
      <c r="C3790" s="3">
        <v>1626.5</v>
      </c>
      <c r="D3790" s="3">
        <v>1593.2</v>
      </c>
      <c r="E3790" s="3">
        <v>1620.6</v>
      </c>
      <c r="F3790" s="3">
        <v>39715905</v>
      </c>
      <c r="G3790" s="3">
        <f t="shared" si="238"/>
        <v>17.497262295149682</v>
      </c>
      <c r="H3790" s="3">
        <f t="shared" si="239"/>
        <v>17.567962543360277</v>
      </c>
      <c r="I3790" s="3">
        <f>COUNTIF(Expirydates!$A$2:$A$233,Analysis!A3790)</f>
        <v>0</v>
      </c>
      <c r="J3790" s="20">
        <f t="shared" si="237"/>
        <v>17.567962543360277</v>
      </c>
      <c r="K3790" s="3">
        <f>COUNTIF(Expirydates!$B$2:$B$233,Analysis!A3790)</f>
        <v>0</v>
      </c>
      <c r="L3790" s="3">
        <f t="shared" si="236"/>
        <v>17.567962543360277</v>
      </c>
      <c r="M3790" s="3">
        <f>COUNTIF(Expirydates!$C$2:$C$233,Analysis!A3790)</f>
        <v>0</v>
      </c>
    </row>
    <row r="3791" spans="1:13">
      <c r="A3791" s="8">
        <v>36545</v>
      </c>
      <c r="B3791" s="3">
        <v>1634.65</v>
      </c>
      <c r="C3791" s="3">
        <v>1644.4</v>
      </c>
      <c r="D3791" s="3">
        <v>1596.65</v>
      </c>
      <c r="E3791" s="3">
        <v>1601.1</v>
      </c>
      <c r="F3791" s="3">
        <v>42625471</v>
      </c>
      <c r="G3791" s="3">
        <f t="shared" si="238"/>
        <v>17.567962543360277</v>
      </c>
      <c r="H3791" s="3">
        <f t="shared" si="239"/>
        <v>17.576275579017889</v>
      </c>
      <c r="I3791" s="3">
        <f>COUNTIF(Expirydates!$A$2:$A$233,Analysis!A3791)</f>
        <v>0</v>
      </c>
      <c r="J3791" s="20">
        <f t="shared" si="237"/>
        <v>17.576275579017889</v>
      </c>
      <c r="K3791" s="3">
        <f>COUNTIF(Expirydates!$B$2:$B$233,Analysis!A3791)</f>
        <v>0</v>
      </c>
      <c r="L3791" s="3">
        <f t="shared" si="236"/>
        <v>17.576275579017889</v>
      </c>
      <c r="M3791" s="3">
        <f>COUNTIF(Expirydates!$C$2:$C$233,Analysis!A3791)</f>
        <v>0</v>
      </c>
    </row>
    <row r="3792" spans="1:13">
      <c r="A3792" s="8">
        <v>36544</v>
      </c>
      <c r="B3792" s="3">
        <v>1610.05</v>
      </c>
      <c r="C3792" s="3">
        <v>1644.45</v>
      </c>
      <c r="D3792" s="3">
        <v>1608.85</v>
      </c>
      <c r="E3792" s="3">
        <v>1634.85</v>
      </c>
      <c r="F3792" s="3">
        <v>42981295</v>
      </c>
      <c r="G3792" s="3">
        <f t="shared" si="238"/>
        <v>17.576275579017889</v>
      </c>
      <c r="H3792" s="3">
        <f t="shared" si="239"/>
        <v>17.441562000517994</v>
      </c>
      <c r="I3792" s="3">
        <f>COUNTIF(Expirydates!$A$2:$A$233,Analysis!A3792)</f>
        <v>0</v>
      </c>
      <c r="J3792" s="20">
        <f t="shared" si="237"/>
        <v>17.441562000517994</v>
      </c>
      <c r="K3792" s="3">
        <f>COUNTIF(Expirydates!$B$2:$B$233,Analysis!A3792)</f>
        <v>0</v>
      </c>
      <c r="L3792" s="3">
        <f t="shared" si="236"/>
        <v>17.441562000517994</v>
      </c>
      <c r="M3792" s="3">
        <f>COUNTIF(Expirydates!$C$2:$C$233,Analysis!A3792)</f>
        <v>0</v>
      </c>
    </row>
    <row r="3793" spans="1:13">
      <c r="A3793" s="8">
        <v>36543</v>
      </c>
      <c r="B3793" s="3">
        <v>1611.65</v>
      </c>
      <c r="C3793" s="3">
        <v>1615.15</v>
      </c>
      <c r="D3793" s="3">
        <v>1587.85</v>
      </c>
      <c r="E3793" s="3">
        <v>1606.7</v>
      </c>
      <c r="F3793" s="3">
        <v>37564199</v>
      </c>
      <c r="G3793" s="3">
        <f t="shared" si="238"/>
        <v>17.441562000517994</v>
      </c>
      <c r="H3793" s="3">
        <f t="shared" si="239"/>
        <v>17.569317363861348</v>
      </c>
      <c r="I3793" s="3">
        <f>COUNTIF(Expirydates!$A$2:$A$233,Analysis!A3793)</f>
        <v>0</v>
      </c>
      <c r="J3793" s="20">
        <f t="shared" si="237"/>
        <v>17.569317363861348</v>
      </c>
      <c r="K3793" s="3">
        <f>COUNTIF(Expirydates!$B$2:$B$233,Analysis!A3793)</f>
        <v>0</v>
      </c>
      <c r="L3793" s="3">
        <f t="shared" si="236"/>
        <v>17.569317363861348</v>
      </c>
      <c r="M3793" s="3">
        <f>COUNTIF(Expirydates!$C$2:$C$233,Analysis!A3793)</f>
        <v>0</v>
      </c>
    </row>
    <row r="3794" spans="1:13">
      <c r="A3794" s="8">
        <v>36542</v>
      </c>
      <c r="B3794" s="3">
        <v>1623.5</v>
      </c>
      <c r="C3794" s="3">
        <v>1668.45</v>
      </c>
      <c r="D3794" s="3">
        <v>1604.65</v>
      </c>
      <c r="E3794" s="3">
        <v>1611.6</v>
      </c>
      <c r="F3794" s="3">
        <v>42683260</v>
      </c>
      <c r="G3794" s="3">
        <f t="shared" si="238"/>
        <v>17.569317363861348</v>
      </c>
      <c r="H3794" s="3">
        <f t="shared" si="239"/>
        <v>17.583478626287757</v>
      </c>
      <c r="I3794" s="3">
        <f>COUNTIF(Expirydates!$A$2:$A$233,Analysis!A3794)</f>
        <v>0</v>
      </c>
      <c r="J3794" s="20">
        <f t="shared" si="237"/>
        <v>17.583478626287757</v>
      </c>
      <c r="K3794" s="3">
        <f>COUNTIF(Expirydates!$B$2:$B$233,Analysis!A3794)</f>
        <v>0</v>
      </c>
      <c r="L3794" s="3">
        <f t="shared" si="236"/>
        <v>17.583478626287757</v>
      </c>
      <c r="M3794" s="3">
        <f>COUNTIF(Expirydates!$C$2:$C$233,Analysis!A3794)</f>
        <v>0</v>
      </c>
    </row>
    <row r="3795" spans="1:13">
      <c r="A3795" s="8">
        <v>36539</v>
      </c>
      <c r="B3795" s="3">
        <v>1622.15</v>
      </c>
      <c r="C3795" s="3">
        <v>1627.4</v>
      </c>
      <c r="D3795" s="3">
        <v>1591.4</v>
      </c>
      <c r="E3795" s="3">
        <v>1622.75</v>
      </c>
      <c r="F3795" s="3">
        <v>43292009</v>
      </c>
      <c r="G3795" s="3">
        <f t="shared" si="238"/>
        <v>17.583478626287757</v>
      </c>
      <c r="H3795" s="3">
        <f t="shared" si="239"/>
        <v>17.616343801756383</v>
      </c>
      <c r="I3795" s="3">
        <f>COUNTIF(Expirydates!$A$2:$A$233,Analysis!A3795)</f>
        <v>0</v>
      </c>
      <c r="J3795" s="20">
        <f t="shared" si="237"/>
        <v>17.616343801756383</v>
      </c>
      <c r="K3795" s="3">
        <f>COUNTIF(Expirydates!$B$2:$B$233,Analysis!A3795)</f>
        <v>0</v>
      </c>
      <c r="L3795" s="3">
        <f t="shared" si="236"/>
        <v>17.616343801756383</v>
      </c>
      <c r="M3795" s="3">
        <f>COUNTIF(Expirydates!$C$2:$C$233,Analysis!A3795)</f>
        <v>0</v>
      </c>
    </row>
    <row r="3796" spans="1:13">
      <c r="A3796" s="8">
        <v>36538</v>
      </c>
      <c r="B3796" s="3">
        <v>1627.85</v>
      </c>
      <c r="C3796" s="3">
        <v>1671.15</v>
      </c>
      <c r="D3796" s="3">
        <v>1613.65</v>
      </c>
      <c r="E3796" s="3">
        <v>1621.4</v>
      </c>
      <c r="F3796" s="3">
        <v>44738447</v>
      </c>
      <c r="G3796" s="3">
        <f t="shared" si="238"/>
        <v>17.616343801756383</v>
      </c>
      <c r="H3796" s="3">
        <f t="shared" si="239"/>
        <v>17.462655127041842</v>
      </c>
      <c r="I3796" s="3">
        <f>COUNTIF(Expirydates!$A$2:$A$233,Analysis!A3796)</f>
        <v>0</v>
      </c>
      <c r="J3796" s="20">
        <f t="shared" si="237"/>
        <v>17.462655127041842</v>
      </c>
      <c r="K3796" s="3">
        <f>COUNTIF(Expirydates!$B$2:$B$233,Analysis!A3796)</f>
        <v>0</v>
      </c>
      <c r="L3796" s="3">
        <f t="shared" si="236"/>
        <v>17.462655127041842</v>
      </c>
      <c r="M3796" s="3">
        <f>COUNTIF(Expirydates!$C$2:$C$233,Analysis!A3796)</f>
        <v>0</v>
      </c>
    </row>
    <row r="3797" spans="1:13">
      <c r="A3797" s="8">
        <v>36537</v>
      </c>
      <c r="B3797" s="3">
        <v>1572.3</v>
      </c>
      <c r="C3797" s="3">
        <v>1631.55</v>
      </c>
      <c r="D3797" s="3">
        <v>1571.7</v>
      </c>
      <c r="E3797" s="3">
        <v>1624.8</v>
      </c>
      <c r="F3797" s="3">
        <v>38364961</v>
      </c>
      <c r="G3797" s="3">
        <f t="shared" si="238"/>
        <v>17.462655127041842</v>
      </c>
      <c r="H3797" s="3">
        <f t="shared" si="239"/>
        <v>17.709782012799565</v>
      </c>
      <c r="I3797" s="3">
        <f>COUNTIF(Expirydates!$A$2:$A$233,Analysis!A3797)</f>
        <v>0</v>
      </c>
      <c r="J3797" s="20">
        <f t="shared" si="237"/>
        <v>17.709782012799565</v>
      </c>
      <c r="K3797" s="3">
        <f>COUNTIF(Expirydates!$B$2:$B$233,Analysis!A3797)</f>
        <v>0</v>
      </c>
      <c r="L3797" s="3">
        <f t="shared" si="236"/>
        <v>17.709782012799565</v>
      </c>
      <c r="M3797" s="3">
        <f>COUNTIF(Expirydates!$C$2:$C$233,Analysis!A3797)</f>
        <v>0</v>
      </c>
    </row>
    <row r="3798" spans="1:13">
      <c r="A3798" s="8">
        <v>36536</v>
      </c>
      <c r="B3798" s="3">
        <v>1633.25</v>
      </c>
      <c r="C3798" s="3">
        <v>1639.9</v>
      </c>
      <c r="D3798" s="3">
        <v>1548.25</v>
      </c>
      <c r="E3798" s="3">
        <v>1572.5</v>
      </c>
      <c r="F3798" s="3">
        <v>49120254</v>
      </c>
      <c r="G3798" s="3">
        <f t="shared" si="238"/>
        <v>17.709782012799565</v>
      </c>
      <c r="H3798" s="3">
        <f t="shared" si="239"/>
        <v>17.622482977479187</v>
      </c>
      <c r="I3798" s="3">
        <f>COUNTIF(Expirydates!$A$2:$A$233,Analysis!A3798)</f>
        <v>0</v>
      </c>
      <c r="J3798" s="20">
        <f t="shared" si="237"/>
        <v>17.622482977479187</v>
      </c>
      <c r="K3798" s="3">
        <f>COUNTIF(Expirydates!$B$2:$B$233,Analysis!A3798)</f>
        <v>0</v>
      </c>
      <c r="L3798" s="3">
        <f t="shared" si="236"/>
        <v>17.622482977479187</v>
      </c>
      <c r="M3798" s="3">
        <f>COUNTIF(Expirydates!$C$2:$C$233,Analysis!A3798)</f>
        <v>0</v>
      </c>
    </row>
    <row r="3799" spans="1:13">
      <c r="A3799" s="8">
        <v>36535</v>
      </c>
      <c r="B3799" s="3">
        <v>1615.65</v>
      </c>
      <c r="C3799" s="3">
        <v>1662.1</v>
      </c>
      <c r="D3799" s="3">
        <v>1614.95</v>
      </c>
      <c r="E3799" s="3">
        <v>1632.95</v>
      </c>
      <c r="F3799" s="3">
        <v>45013949</v>
      </c>
      <c r="G3799" s="3">
        <f t="shared" si="238"/>
        <v>17.622482977479187</v>
      </c>
      <c r="H3799" s="3">
        <f t="shared" si="239"/>
        <v>17.810328388207335</v>
      </c>
      <c r="I3799" s="3">
        <f>COUNTIF(Expirydates!$A$2:$A$233,Analysis!A3799)</f>
        <v>0</v>
      </c>
      <c r="J3799" s="20">
        <f t="shared" si="237"/>
        <v>17.810328388207335</v>
      </c>
      <c r="K3799" s="3">
        <f>COUNTIF(Expirydates!$B$2:$B$233,Analysis!A3799)</f>
        <v>0</v>
      </c>
      <c r="L3799" s="3">
        <f t="shared" si="236"/>
        <v>17.810328388207335</v>
      </c>
      <c r="M3799" s="3">
        <f>COUNTIF(Expirydates!$C$2:$C$233,Analysis!A3799)</f>
        <v>0</v>
      </c>
    </row>
    <row r="3800" spans="1:13">
      <c r="A3800" s="8">
        <v>36532</v>
      </c>
      <c r="B3800" s="3">
        <v>1616.6</v>
      </c>
      <c r="C3800" s="3">
        <v>1628.25</v>
      </c>
      <c r="D3800" s="3">
        <v>1597.2</v>
      </c>
      <c r="E3800" s="3">
        <v>1613.3</v>
      </c>
      <c r="F3800" s="3">
        <v>54315945</v>
      </c>
      <c r="G3800" s="3">
        <f t="shared" si="238"/>
        <v>17.810328388207335</v>
      </c>
      <c r="H3800" s="3">
        <f t="shared" si="239"/>
        <v>17.752672417865487</v>
      </c>
      <c r="I3800" s="3">
        <f>COUNTIF(Expirydates!$A$2:$A$233,Analysis!A3800)</f>
        <v>0</v>
      </c>
      <c r="J3800" s="20">
        <f t="shared" si="237"/>
        <v>17.752672417865487</v>
      </c>
      <c r="K3800" s="3">
        <f>COUNTIF(Expirydates!$B$2:$B$233,Analysis!A3800)</f>
        <v>0</v>
      </c>
      <c r="L3800" s="3">
        <f t="shared" si="236"/>
        <v>17.752672417865487</v>
      </c>
      <c r="M3800" s="3">
        <f>COUNTIF(Expirydates!$C$2:$C$233,Analysis!A3800)</f>
        <v>0</v>
      </c>
    </row>
    <row r="3801" spans="1:13">
      <c r="A3801" s="8">
        <v>36531</v>
      </c>
      <c r="B3801" s="3">
        <v>1595.8</v>
      </c>
      <c r="C3801" s="3">
        <v>1639</v>
      </c>
      <c r="D3801" s="3">
        <v>1595.8</v>
      </c>
      <c r="E3801" s="3">
        <v>1617.6</v>
      </c>
      <c r="F3801" s="3">
        <v>51272875</v>
      </c>
      <c r="G3801" s="3">
        <f t="shared" si="238"/>
        <v>17.752672417865487</v>
      </c>
      <c r="H3801" s="3">
        <f t="shared" si="239"/>
        <v>17.945116579546081</v>
      </c>
      <c r="I3801" s="3">
        <f>COUNTIF(Expirydates!$A$2:$A$233,Analysis!A3801)</f>
        <v>0</v>
      </c>
      <c r="J3801" s="20">
        <f t="shared" si="237"/>
        <v>17.945116579546081</v>
      </c>
      <c r="K3801" s="3">
        <f>COUNTIF(Expirydates!$B$2:$B$233,Analysis!A3801)</f>
        <v>0</v>
      </c>
      <c r="L3801" s="3">
        <f t="shared" si="236"/>
        <v>17.945116579546081</v>
      </c>
      <c r="M3801" s="3">
        <f>COUNTIF(Expirydates!$C$2:$C$233,Analysis!A3801)</f>
        <v>0</v>
      </c>
    </row>
    <row r="3802" spans="1:13">
      <c r="A3802" s="8">
        <v>36530</v>
      </c>
      <c r="B3802" s="3">
        <v>1634.55</v>
      </c>
      <c r="C3802" s="3">
        <v>1635.5</v>
      </c>
      <c r="D3802" s="3">
        <v>1555.05</v>
      </c>
      <c r="E3802" s="3">
        <v>1595.8</v>
      </c>
      <c r="F3802" s="3">
        <v>62153431</v>
      </c>
      <c r="G3802" s="3">
        <f t="shared" si="238"/>
        <v>17.945116579546081</v>
      </c>
      <c r="H3802" s="3">
        <f t="shared" si="239"/>
        <v>17.473618178411442</v>
      </c>
      <c r="I3802" s="3">
        <f>COUNTIF(Expirydates!$A$2:$A$233,Analysis!A3802)</f>
        <v>0</v>
      </c>
      <c r="J3802" s="20">
        <f t="shared" si="237"/>
        <v>17.473618178411442</v>
      </c>
      <c r="K3802" s="3">
        <f>COUNTIF(Expirydates!$B$2:$B$233,Analysis!A3802)</f>
        <v>0</v>
      </c>
      <c r="L3802" s="3">
        <f t="shared" si="236"/>
        <v>17.473618178411442</v>
      </c>
      <c r="M3802" s="3">
        <f>COUNTIF(Expirydates!$C$2:$C$233,Analysis!A3802)</f>
        <v>0</v>
      </c>
    </row>
    <row r="3803" spans="1:13">
      <c r="A3803" s="8">
        <v>36529</v>
      </c>
      <c r="B3803" s="3">
        <v>1594.4</v>
      </c>
      <c r="C3803" s="3">
        <v>1641.95</v>
      </c>
      <c r="D3803" s="3">
        <v>1594.4</v>
      </c>
      <c r="E3803" s="3">
        <v>1638.7</v>
      </c>
      <c r="F3803" s="3">
        <v>38787872</v>
      </c>
      <c r="G3803" s="3">
        <f t="shared" si="238"/>
        <v>17.473618178411442</v>
      </c>
      <c r="H3803" s="3">
        <f t="shared" si="239"/>
        <v>17.048617518151726</v>
      </c>
      <c r="I3803" s="3">
        <f>COUNTIF(Expirydates!$A$2:$A$233,Analysis!A3803)</f>
        <v>0</v>
      </c>
      <c r="J3803" s="20">
        <f t="shared" si="237"/>
        <v>17.048617518151726</v>
      </c>
      <c r="K3803" s="3">
        <f>COUNTIF(Expirydates!$B$2:$B$233,Analysis!A3803)</f>
        <v>0</v>
      </c>
      <c r="L3803" s="3">
        <f t="shared" si="236"/>
        <v>17.048617518151726</v>
      </c>
      <c r="M3803" s="3">
        <f>COUNTIF(Expirydates!$C$2:$C$233,Analysis!A3803)</f>
        <v>0</v>
      </c>
    </row>
    <row r="3804" spans="1:13">
      <c r="A3804" s="8">
        <v>36528</v>
      </c>
      <c r="B3804" s="3">
        <v>1482.15</v>
      </c>
      <c r="C3804" s="3">
        <v>1592.9</v>
      </c>
      <c r="D3804" s="3">
        <v>1482.15</v>
      </c>
      <c r="E3804" s="3">
        <v>1592.2</v>
      </c>
      <c r="F3804" s="3">
        <v>25358322</v>
      </c>
      <c r="G3804" s="3">
        <f t="shared" si="238"/>
        <v>17.048617518151726</v>
      </c>
      <c r="H3804" s="3">
        <v>0</v>
      </c>
      <c r="I3804" s="3">
        <f>COUNTIF(Expirydates!$A$2:$A$233,Analysis!A3804)</f>
        <v>0</v>
      </c>
      <c r="J3804" s="20">
        <f t="shared" si="237"/>
        <v>0</v>
      </c>
      <c r="K3804" s="3">
        <f>COUNTIF(Expirydates!$B$2:$B$233,Analysis!A3804)</f>
        <v>0</v>
      </c>
      <c r="L3804" s="3">
        <f t="shared" si="236"/>
        <v>0</v>
      </c>
      <c r="M3804" s="3">
        <f>COUNTIF(Expirydates!$C$2:$C$233,Analysis!A3804)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16"/>
  <sheetViews>
    <sheetView workbookViewId="0">
      <selection activeCell="C2" sqref="C2"/>
    </sheetView>
  </sheetViews>
  <sheetFormatPr defaultRowHeight="15"/>
  <cols>
    <col min="1" max="1" width="10.7109375" bestFit="1" customWidth="1"/>
    <col min="2" max="2" width="15" bestFit="1" customWidth="1"/>
    <col min="3" max="3" width="18.5703125" bestFit="1" customWidth="1"/>
  </cols>
  <sheetData>
    <row r="1" spans="1:3">
      <c r="A1" s="9" t="s">
        <v>3</v>
      </c>
      <c r="B1" t="s">
        <v>29</v>
      </c>
      <c r="C1" t="s">
        <v>30</v>
      </c>
    </row>
    <row r="2" spans="1:3">
      <c r="A2" s="4">
        <f>AnalysisExpiryAllDates!D2</f>
        <v>42020</v>
      </c>
      <c r="B2" s="4">
        <f>A2+1</f>
        <v>42021</v>
      </c>
      <c r="C2" s="4">
        <f>A2-7</f>
        <v>42013</v>
      </c>
    </row>
    <row r="3" spans="1:3">
      <c r="A3" s="4">
        <f>AnalysisExpiryAllDates!D3</f>
        <v>42033</v>
      </c>
      <c r="B3" s="4">
        <f t="shared" ref="B3:B66" si="0">A3+1</f>
        <v>42034</v>
      </c>
      <c r="C3" s="4">
        <f t="shared" ref="C3:C66" si="1">A3-7</f>
        <v>42026</v>
      </c>
    </row>
    <row r="4" spans="1:3">
      <c r="A4" s="4">
        <f>AnalysisExpiryAllDates!D4</f>
        <v>42055</v>
      </c>
      <c r="B4" s="4">
        <f t="shared" si="0"/>
        <v>42056</v>
      </c>
      <c r="C4" s="4">
        <f t="shared" si="1"/>
        <v>42048</v>
      </c>
    </row>
    <row r="5" spans="1:3">
      <c r="A5" s="4">
        <f>AnalysisExpiryAllDates!D5</f>
        <v>42061</v>
      </c>
      <c r="B5" s="4">
        <f t="shared" si="0"/>
        <v>42062</v>
      </c>
      <c r="C5" s="4">
        <f t="shared" si="1"/>
        <v>42054</v>
      </c>
    </row>
    <row r="6" spans="1:3">
      <c r="A6" s="4">
        <f>AnalysisExpiryAllDates!D6</f>
        <v>42083</v>
      </c>
      <c r="B6" s="4">
        <f t="shared" si="0"/>
        <v>42084</v>
      </c>
      <c r="C6" s="4">
        <f t="shared" si="1"/>
        <v>42076</v>
      </c>
    </row>
    <row r="7" spans="1:3">
      <c r="A7" s="4">
        <f>AnalysisExpiryAllDates!D7</f>
        <v>42089</v>
      </c>
      <c r="B7" s="4">
        <f>A7+1</f>
        <v>42090</v>
      </c>
      <c r="C7" s="4">
        <f t="shared" si="1"/>
        <v>42082</v>
      </c>
    </row>
    <row r="8" spans="1:3">
      <c r="A8" s="4">
        <f>AnalysisExpiryAllDates!D8</f>
        <v>42111</v>
      </c>
      <c r="B8" s="4">
        <f t="shared" si="0"/>
        <v>42112</v>
      </c>
      <c r="C8" s="4">
        <f t="shared" si="1"/>
        <v>42104</v>
      </c>
    </row>
    <row r="9" spans="1:3">
      <c r="A9" s="4">
        <f>AnalysisExpiryAllDates!D9</f>
        <v>42124</v>
      </c>
      <c r="B9" s="4">
        <f t="shared" si="0"/>
        <v>42125</v>
      </c>
      <c r="C9" s="4">
        <f t="shared" si="1"/>
        <v>42117</v>
      </c>
    </row>
    <row r="10" spans="1:3">
      <c r="A10" s="4">
        <f>AnalysisExpiryAllDates!D10</f>
        <v>42139</v>
      </c>
      <c r="B10" s="4">
        <f t="shared" si="0"/>
        <v>42140</v>
      </c>
      <c r="C10" s="4">
        <f t="shared" si="1"/>
        <v>42132</v>
      </c>
    </row>
    <row r="11" spans="1:3">
      <c r="A11" s="4">
        <f>AnalysisExpiryAllDates!D11</f>
        <v>42152</v>
      </c>
      <c r="B11" s="4">
        <f t="shared" si="0"/>
        <v>42153</v>
      </c>
      <c r="C11" s="4">
        <f t="shared" si="1"/>
        <v>42145</v>
      </c>
    </row>
    <row r="12" spans="1:3">
      <c r="A12" s="4">
        <f>AnalysisExpiryAllDates!D12</f>
        <v>42174</v>
      </c>
      <c r="B12" s="4">
        <f t="shared" si="0"/>
        <v>42175</v>
      </c>
      <c r="C12" s="4">
        <f t="shared" si="1"/>
        <v>42167</v>
      </c>
    </row>
    <row r="13" spans="1:3">
      <c r="A13" s="4">
        <f>AnalysisExpiryAllDates!D13</f>
        <v>42180</v>
      </c>
      <c r="B13" s="4">
        <f t="shared" si="0"/>
        <v>42181</v>
      </c>
      <c r="C13" s="4">
        <f t="shared" si="1"/>
        <v>42173</v>
      </c>
    </row>
    <row r="14" spans="1:3">
      <c r="A14" s="4">
        <f>AnalysisExpiryAllDates!D14</f>
        <v>42265</v>
      </c>
      <c r="B14" s="4">
        <f t="shared" si="0"/>
        <v>42266</v>
      </c>
      <c r="C14" s="4">
        <f t="shared" si="1"/>
        <v>42258</v>
      </c>
    </row>
    <row r="15" spans="1:3">
      <c r="A15" s="4">
        <f>AnalysisExpiryAllDates!D15</f>
        <v>42271</v>
      </c>
      <c r="B15" s="4">
        <f t="shared" si="0"/>
        <v>42272</v>
      </c>
      <c r="C15" s="4">
        <f t="shared" si="1"/>
        <v>42264</v>
      </c>
    </row>
    <row r="16" spans="1:3">
      <c r="A16" s="4">
        <f>AnalysisExpiryAllDates!D16</f>
        <v>42356</v>
      </c>
      <c r="B16" s="4">
        <f t="shared" si="0"/>
        <v>42357</v>
      </c>
      <c r="C16" s="4">
        <f t="shared" si="1"/>
        <v>42349</v>
      </c>
    </row>
    <row r="17" spans="1:3">
      <c r="A17" s="4">
        <f>AnalysisExpiryAllDates!D17</f>
        <v>42369</v>
      </c>
      <c r="B17" s="4">
        <f t="shared" si="0"/>
        <v>42370</v>
      </c>
      <c r="C17" s="4">
        <f t="shared" si="1"/>
        <v>42362</v>
      </c>
    </row>
    <row r="18" spans="1:3">
      <c r="A18" s="4">
        <f>AnalysisExpiryAllDates!D18</f>
        <v>41656</v>
      </c>
      <c r="B18" s="4">
        <f t="shared" si="0"/>
        <v>41657</v>
      </c>
      <c r="C18" s="4">
        <f t="shared" si="1"/>
        <v>41649</v>
      </c>
    </row>
    <row r="19" spans="1:3">
      <c r="A19" s="4">
        <f>AnalysisExpiryAllDates!D19</f>
        <v>41669</v>
      </c>
      <c r="B19" s="4">
        <f t="shared" si="0"/>
        <v>41670</v>
      </c>
      <c r="C19" s="4">
        <f t="shared" si="1"/>
        <v>41662</v>
      </c>
    </row>
    <row r="20" spans="1:3">
      <c r="A20" s="4">
        <f>AnalysisExpiryAllDates!D20</f>
        <v>41691</v>
      </c>
      <c r="B20" s="4">
        <f t="shared" si="0"/>
        <v>41692</v>
      </c>
      <c r="C20" s="4">
        <f t="shared" si="1"/>
        <v>41684</v>
      </c>
    </row>
    <row r="21" spans="1:3">
      <c r="A21" s="4">
        <f>AnalysisExpiryAllDates!D21</f>
        <v>41696</v>
      </c>
      <c r="B21" s="4">
        <f t="shared" si="0"/>
        <v>41697</v>
      </c>
      <c r="C21" s="4">
        <f t="shared" si="1"/>
        <v>41689</v>
      </c>
    </row>
    <row r="22" spans="1:3">
      <c r="A22" s="4">
        <f>AnalysisExpiryAllDates!D22</f>
        <v>41697</v>
      </c>
      <c r="B22" s="4">
        <f t="shared" si="0"/>
        <v>41698</v>
      </c>
      <c r="C22" s="4">
        <f t="shared" si="1"/>
        <v>41690</v>
      </c>
    </row>
    <row r="23" spans="1:3">
      <c r="A23" s="4">
        <f>AnalysisExpiryAllDates!D23</f>
        <v>41719</v>
      </c>
      <c r="B23" s="4">
        <f t="shared" si="0"/>
        <v>41720</v>
      </c>
      <c r="C23" s="4">
        <f t="shared" si="1"/>
        <v>41712</v>
      </c>
    </row>
    <row r="24" spans="1:3">
      <c r="A24" s="4">
        <f>AnalysisExpiryAllDates!D24</f>
        <v>41725</v>
      </c>
      <c r="B24" s="4">
        <f t="shared" si="0"/>
        <v>41726</v>
      </c>
      <c r="C24" s="4">
        <f t="shared" si="1"/>
        <v>41718</v>
      </c>
    </row>
    <row r="25" spans="1:3">
      <c r="A25" s="4">
        <f>AnalysisExpiryAllDates!D25</f>
        <v>41746</v>
      </c>
      <c r="B25" s="4">
        <f t="shared" si="0"/>
        <v>41747</v>
      </c>
      <c r="C25" s="4">
        <f t="shared" si="1"/>
        <v>41739</v>
      </c>
    </row>
    <row r="26" spans="1:3">
      <c r="A26" s="4">
        <f>AnalysisExpiryAllDates!D26</f>
        <v>41753</v>
      </c>
      <c r="B26" s="4">
        <f t="shared" si="0"/>
        <v>41754</v>
      </c>
      <c r="C26" s="4">
        <f t="shared" si="1"/>
        <v>41746</v>
      </c>
    </row>
    <row r="27" spans="1:3">
      <c r="A27" s="4">
        <f>AnalysisExpiryAllDates!D27</f>
        <v>41775</v>
      </c>
      <c r="B27" s="4">
        <f t="shared" si="0"/>
        <v>41776</v>
      </c>
      <c r="C27" s="4">
        <f t="shared" si="1"/>
        <v>41768</v>
      </c>
    </row>
    <row r="28" spans="1:3">
      <c r="A28" s="4">
        <f>AnalysisExpiryAllDates!D28</f>
        <v>41788</v>
      </c>
      <c r="B28" s="4">
        <f t="shared" si="0"/>
        <v>41789</v>
      </c>
      <c r="C28" s="4">
        <f t="shared" si="1"/>
        <v>41781</v>
      </c>
    </row>
    <row r="29" spans="1:3">
      <c r="A29" s="4">
        <f>AnalysisExpiryAllDates!D29</f>
        <v>41810</v>
      </c>
      <c r="B29" s="4">
        <f t="shared" si="0"/>
        <v>41811</v>
      </c>
      <c r="C29" s="4">
        <f t="shared" si="1"/>
        <v>41803</v>
      </c>
    </row>
    <row r="30" spans="1:3">
      <c r="A30" s="4">
        <f>AnalysisExpiryAllDates!D30</f>
        <v>41816</v>
      </c>
      <c r="B30" s="4">
        <f t="shared" si="0"/>
        <v>41817</v>
      </c>
      <c r="C30" s="4">
        <f t="shared" si="1"/>
        <v>41809</v>
      </c>
    </row>
    <row r="31" spans="1:3">
      <c r="A31" s="4">
        <f>AnalysisExpiryAllDates!D31</f>
        <v>41838</v>
      </c>
      <c r="B31" s="4">
        <f t="shared" si="0"/>
        <v>41839</v>
      </c>
      <c r="C31" s="4">
        <f t="shared" si="1"/>
        <v>41831</v>
      </c>
    </row>
    <row r="32" spans="1:3">
      <c r="A32" s="4">
        <f>AnalysisExpiryAllDates!D32</f>
        <v>41851</v>
      </c>
      <c r="B32" s="4">
        <f t="shared" si="0"/>
        <v>41852</v>
      </c>
      <c r="C32" s="4">
        <f t="shared" si="1"/>
        <v>41844</v>
      </c>
    </row>
    <row r="33" spans="1:3">
      <c r="A33" s="4">
        <f>AnalysisExpiryAllDates!D33</f>
        <v>41865</v>
      </c>
      <c r="B33" s="4">
        <f t="shared" si="0"/>
        <v>41866</v>
      </c>
      <c r="C33" s="4">
        <f t="shared" si="1"/>
        <v>41858</v>
      </c>
    </row>
    <row r="34" spans="1:3">
      <c r="A34" s="4">
        <f>AnalysisExpiryAllDates!D34</f>
        <v>41879</v>
      </c>
      <c r="B34" s="4">
        <f t="shared" si="0"/>
        <v>41880</v>
      </c>
      <c r="C34" s="4">
        <f t="shared" si="1"/>
        <v>41872</v>
      </c>
    </row>
    <row r="35" spans="1:3">
      <c r="A35" s="4">
        <f>AnalysisExpiryAllDates!D35</f>
        <v>41901</v>
      </c>
      <c r="B35" s="4">
        <f t="shared" si="0"/>
        <v>41902</v>
      </c>
      <c r="C35" s="4">
        <f t="shared" si="1"/>
        <v>41894</v>
      </c>
    </row>
    <row r="36" spans="1:3">
      <c r="A36" s="4">
        <f>AnalysisExpiryAllDates!D36</f>
        <v>41907</v>
      </c>
      <c r="B36" s="4">
        <f t="shared" si="0"/>
        <v>41908</v>
      </c>
      <c r="C36" s="4">
        <f t="shared" si="1"/>
        <v>41900</v>
      </c>
    </row>
    <row r="37" spans="1:3">
      <c r="A37" s="4">
        <f>AnalysisExpiryAllDates!D37</f>
        <v>41929</v>
      </c>
      <c r="B37" s="4">
        <f t="shared" si="0"/>
        <v>41930</v>
      </c>
      <c r="C37" s="4">
        <f t="shared" si="1"/>
        <v>41922</v>
      </c>
    </row>
    <row r="38" spans="1:3">
      <c r="A38" s="4">
        <f>AnalysisExpiryAllDates!D38</f>
        <v>41942</v>
      </c>
      <c r="B38" s="4">
        <f t="shared" si="0"/>
        <v>41943</v>
      </c>
      <c r="C38" s="4">
        <f t="shared" si="1"/>
        <v>41935</v>
      </c>
    </row>
    <row r="39" spans="1:3">
      <c r="A39" s="4">
        <f>AnalysisExpiryAllDates!D39</f>
        <v>41964</v>
      </c>
      <c r="B39" s="4">
        <f t="shared" si="0"/>
        <v>41965</v>
      </c>
      <c r="C39" s="4">
        <f t="shared" si="1"/>
        <v>41957</v>
      </c>
    </row>
    <row r="40" spans="1:3">
      <c r="A40" s="4">
        <f>AnalysisExpiryAllDates!D40</f>
        <v>41970</v>
      </c>
      <c r="B40" s="4">
        <f t="shared" si="0"/>
        <v>41971</v>
      </c>
      <c r="C40" s="4">
        <f t="shared" si="1"/>
        <v>41963</v>
      </c>
    </row>
    <row r="41" spans="1:3">
      <c r="A41" s="4">
        <f>AnalysisExpiryAllDates!D41</f>
        <v>41992</v>
      </c>
      <c r="B41" s="4">
        <f t="shared" si="0"/>
        <v>41993</v>
      </c>
      <c r="C41" s="4">
        <f t="shared" si="1"/>
        <v>41985</v>
      </c>
    </row>
    <row r="42" spans="1:3">
      <c r="A42" s="4">
        <f>AnalysisExpiryAllDates!D42</f>
        <v>41997</v>
      </c>
      <c r="B42" s="4">
        <f t="shared" si="0"/>
        <v>41998</v>
      </c>
      <c r="C42" s="4">
        <f t="shared" si="1"/>
        <v>41990</v>
      </c>
    </row>
    <row r="43" spans="1:3">
      <c r="A43" s="4">
        <f>AnalysisExpiryAllDates!D43</f>
        <v>41292</v>
      </c>
      <c r="B43" s="4">
        <f t="shared" si="0"/>
        <v>41293</v>
      </c>
      <c r="C43" s="4">
        <f t="shared" si="1"/>
        <v>41285</v>
      </c>
    </row>
    <row r="44" spans="1:3">
      <c r="A44" s="4">
        <f>AnalysisExpiryAllDates!D44</f>
        <v>41305</v>
      </c>
      <c r="B44" s="4">
        <f t="shared" si="0"/>
        <v>41306</v>
      </c>
      <c r="C44" s="4">
        <f t="shared" si="1"/>
        <v>41298</v>
      </c>
    </row>
    <row r="45" spans="1:3">
      <c r="A45" s="4">
        <f>AnalysisExpiryAllDates!D45</f>
        <v>41320</v>
      </c>
      <c r="B45" s="4">
        <f t="shared" si="0"/>
        <v>41321</v>
      </c>
      <c r="C45" s="4">
        <f t="shared" si="1"/>
        <v>41313</v>
      </c>
    </row>
    <row r="46" spans="1:3">
      <c r="A46" s="4">
        <f>AnalysisExpiryAllDates!D46</f>
        <v>41333</v>
      </c>
      <c r="B46" s="4">
        <f t="shared" si="0"/>
        <v>41334</v>
      </c>
      <c r="C46" s="4">
        <f t="shared" si="1"/>
        <v>41326</v>
      </c>
    </row>
    <row r="47" spans="1:3">
      <c r="A47" s="4">
        <f>AnalysisExpiryAllDates!D47</f>
        <v>41348</v>
      </c>
      <c r="B47" s="4">
        <f t="shared" si="0"/>
        <v>41349</v>
      </c>
      <c r="C47" s="4">
        <f t="shared" si="1"/>
        <v>41341</v>
      </c>
    </row>
    <row r="48" spans="1:3">
      <c r="A48" s="4">
        <f>AnalysisExpiryAllDates!D48</f>
        <v>41361</v>
      </c>
      <c r="B48" s="4">
        <f t="shared" si="0"/>
        <v>41362</v>
      </c>
      <c r="C48" s="4">
        <f t="shared" si="1"/>
        <v>41354</v>
      </c>
    </row>
    <row r="49" spans="1:3">
      <c r="A49" s="4">
        <f>AnalysisExpiryAllDates!D49</f>
        <v>41382</v>
      </c>
      <c r="B49" s="4">
        <f t="shared" si="0"/>
        <v>41383</v>
      </c>
      <c r="C49" s="4">
        <f t="shared" si="1"/>
        <v>41375</v>
      </c>
    </row>
    <row r="50" spans="1:3">
      <c r="A50" s="4">
        <f>AnalysisExpiryAllDates!D50</f>
        <v>41389</v>
      </c>
      <c r="B50" s="4">
        <f t="shared" si="0"/>
        <v>41390</v>
      </c>
      <c r="C50" s="4">
        <f t="shared" si="1"/>
        <v>41382</v>
      </c>
    </row>
    <row r="51" spans="1:3">
      <c r="A51" s="4">
        <f>AnalysisExpiryAllDates!D51</f>
        <v>41411</v>
      </c>
      <c r="B51" s="4">
        <f t="shared" si="0"/>
        <v>41412</v>
      </c>
      <c r="C51" s="4">
        <f t="shared" si="1"/>
        <v>41404</v>
      </c>
    </row>
    <row r="52" spans="1:3">
      <c r="A52" s="4">
        <f>AnalysisExpiryAllDates!D52</f>
        <v>41424</v>
      </c>
      <c r="B52" s="4">
        <f t="shared" si="0"/>
        <v>41425</v>
      </c>
      <c r="C52" s="4">
        <f t="shared" si="1"/>
        <v>41417</v>
      </c>
    </row>
    <row r="53" spans="1:3">
      <c r="A53" s="4">
        <f>AnalysisExpiryAllDates!D53</f>
        <v>41446</v>
      </c>
      <c r="B53" s="4">
        <f t="shared" si="0"/>
        <v>41447</v>
      </c>
      <c r="C53" s="4">
        <f t="shared" si="1"/>
        <v>41439</v>
      </c>
    </row>
    <row r="54" spans="1:3">
      <c r="A54" s="4">
        <f>AnalysisExpiryAllDates!D54</f>
        <v>41452</v>
      </c>
      <c r="B54" s="4">
        <f t="shared" si="0"/>
        <v>41453</v>
      </c>
      <c r="C54" s="4">
        <f t="shared" si="1"/>
        <v>41445</v>
      </c>
    </row>
    <row r="55" spans="1:3">
      <c r="A55" s="4">
        <f>AnalysisExpiryAllDates!D55</f>
        <v>41474</v>
      </c>
      <c r="B55" s="4">
        <f t="shared" si="0"/>
        <v>41475</v>
      </c>
      <c r="C55" s="4">
        <f t="shared" si="1"/>
        <v>41467</v>
      </c>
    </row>
    <row r="56" spans="1:3">
      <c r="A56" s="4">
        <f>AnalysisExpiryAllDates!D56</f>
        <v>41480</v>
      </c>
      <c r="B56" s="4">
        <f t="shared" si="0"/>
        <v>41481</v>
      </c>
      <c r="C56" s="4">
        <f t="shared" si="1"/>
        <v>41473</v>
      </c>
    </row>
    <row r="57" spans="1:3">
      <c r="A57" s="4">
        <f>AnalysisExpiryAllDates!D57</f>
        <v>41502</v>
      </c>
      <c r="B57" s="4">
        <f t="shared" si="0"/>
        <v>41503</v>
      </c>
      <c r="C57" s="4">
        <f t="shared" si="1"/>
        <v>41495</v>
      </c>
    </row>
    <row r="58" spans="1:3">
      <c r="A58" s="4">
        <f>AnalysisExpiryAllDates!D58</f>
        <v>41515</v>
      </c>
      <c r="B58" s="4">
        <f t="shared" si="0"/>
        <v>41516</v>
      </c>
      <c r="C58" s="4">
        <f t="shared" si="1"/>
        <v>41508</v>
      </c>
    </row>
    <row r="59" spans="1:3">
      <c r="A59" s="4">
        <f>AnalysisExpiryAllDates!D59</f>
        <v>41537</v>
      </c>
      <c r="B59" s="4">
        <f t="shared" si="0"/>
        <v>41538</v>
      </c>
      <c r="C59" s="4">
        <f t="shared" si="1"/>
        <v>41530</v>
      </c>
    </row>
    <row r="60" spans="1:3">
      <c r="A60" s="4">
        <f>AnalysisExpiryAllDates!D60</f>
        <v>41543</v>
      </c>
      <c r="B60" s="4">
        <f t="shared" si="0"/>
        <v>41544</v>
      </c>
      <c r="C60" s="4">
        <f t="shared" si="1"/>
        <v>41536</v>
      </c>
    </row>
    <row r="61" spans="1:3">
      <c r="A61" s="4">
        <f>AnalysisExpiryAllDates!D61</f>
        <v>41565</v>
      </c>
      <c r="B61" s="4">
        <f t="shared" si="0"/>
        <v>41566</v>
      </c>
      <c r="C61" s="4">
        <f t="shared" si="1"/>
        <v>41558</v>
      </c>
    </row>
    <row r="62" spans="1:3">
      <c r="A62" s="4">
        <f>AnalysisExpiryAllDates!D62</f>
        <v>41578</v>
      </c>
      <c r="B62" s="4">
        <f t="shared" si="0"/>
        <v>41579</v>
      </c>
      <c r="C62" s="4">
        <f t="shared" si="1"/>
        <v>41571</v>
      </c>
    </row>
    <row r="63" spans="1:3">
      <c r="A63" s="4">
        <f>AnalysisExpiryAllDates!D63</f>
        <v>41593</v>
      </c>
      <c r="B63" s="4">
        <f t="shared" si="0"/>
        <v>41594</v>
      </c>
      <c r="C63" s="4">
        <f t="shared" si="1"/>
        <v>41586</v>
      </c>
    </row>
    <row r="64" spans="1:3">
      <c r="A64" s="4">
        <f>AnalysisExpiryAllDates!D64</f>
        <v>41606</v>
      </c>
      <c r="B64" s="4">
        <f t="shared" si="0"/>
        <v>41607</v>
      </c>
      <c r="C64" s="4">
        <f t="shared" si="1"/>
        <v>41599</v>
      </c>
    </row>
    <row r="65" spans="1:3">
      <c r="A65" s="4">
        <f>AnalysisExpiryAllDates!D65</f>
        <v>41628</v>
      </c>
      <c r="B65" s="4">
        <f t="shared" si="0"/>
        <v>41629</v>
      </c>
      <c r="C65" s="4">
        <f t="shared" si="1"/>
        <v>41621</v>
      </c>
    </row>
    <row r="66" spans="1:3">
      <c r="A66" s="4">
        <f>AnalysisExpiryAllDates!D66</f>
        <v>41634</v>
      </c>
      <c r="B66" s="4">
        <f t="shared" si="0"/>
        <v>41635</v>
      </c>
      <c r="C66" s="4">
        <f t="shared" si="1"/>
        <v>41627</v>
      </c>
    </row>
    <row r="67" spans="1:3">
      <c r="A67" s="4">
        <f>AnalysisExpiryAllDates!D67</f>
        <v>40928</v>
      </c>
      <c r="B67" s="4">
        <f t="shared" ref="B67:B130" si="2">A67+1</f>
        <v>40929</v>
      </c>
      <c r="C67" s="4">
        <f t="shared" ref="C67:C130" si="3">A67-7</f>
        <v>40921</v>
      </c>
    </row>
    <row r="68" spans="1:3">
      <c r="A68" s="4">
        <f>AnalysisExpiryAllDates!D68</f>
        <v>40933</v>
      </c>
      <c r="B68" s="4">
        <f t="shared" si="2"/>
        <v>40934</v>
      </c>
      <c r="C68" s="4">
        <f t="shared" si="3"/>
        <v>40926</v>
      </c>
    </row>
    <row r="69" spans="1:3">
      <c r="A69" s="4">
        <f>AnalysisExpiryAllDates!D69</f>
        <v>40956</v>
      </c>
      <c r="B69" s="4">
        <f t="shared" si="2"/>
        <v>40957</v>
      </c>
      <c r="C69" s="4">
        <f t="shared" si="3"/>
        <v>40949</v>
      </c>
    </row>
    <row r="70" spans="1:3">
      <c r="A70" s="4">
        <f>AnalysisExpiryAllDates!D70</f>
        <v>40962</v>
      </c>
      <c r="B70" s="4">
        <f t="shared" si="2"/>
        <v>40963</v>
      </c>
      <c r="C70" s="4">
        <f t="shared" si="3"/>
        <v>40955</v>
      </c>
    </row>
    <row r="71" spans="1:3">
      <c r="A71" s="4">
        <f>AnalysisExpiryAllDates!D71</f>
        <v>40984</v>
      </c>
      <c r="B71" s="4">
        <f t="shared" si="2"/>
        <v>40985</v>
      </c>
      <c r="C71" s="4">
        <f t="shared" si="3"/>
        <v>40977</v>
      </c>
    </row>
    <row r="72" spans="1:3">
      <c r="A72" s="4">
        <f>AnalysisExpiryAllDates!D72</f>
        <v>40997</v>
      </c>
      <c r="B72" s="4">
        <f t="shared" si="2"/>
        <v>40998</v>
      </c>
      <c r="C72" s="4">
        <f t="shared" si="3"/>
        <v>40990</v>
      </c>
    </row>
    <row r="73" spans="1:3">
      <c r="A73" s="4">
        <f>AnalysisExpiryAllDates!D73</f>
        <v>41019</v>
      </c>
      <c r="B73" s="4">
        <f t="shared" si="2"/>
        <v>41020</v>
      </c>
      <c r="C73" s="4">
        <f t="shared" si="3"/>
        <v>41012</v>
      </c>
    </row>
    <row r="74" spans="1:3">
      <c r="A74" s="4">
        <f>AnalysisExpiryAllDates!D74</f>
        <v>41025</v>
      </c>
      <c r="B74" s="4">
        <f t="shared" si="2"/>
        <v>41026</v>
      </c>
      <c r="C74" s="4">
        <f t="shared" si="3"/>
        <v>41018</v>
      </c>
    </row>
    <row r="75" spans="1:3">
      <c r="A75" s="4">
        <f>AnalysisExpiryAllDates!D75</f>
        <v>41047</v>
      </c>
      <c r="B75" s="4">
        <f t="shared" si="2"/>
        <v>41048</v>
      </c>
      <c r="C75" s="4">
        <f t="shared" si="3"/>
        <v>41040</v>
      </c>
    </row>
    <row r="76" spans="1:3">
      <c r="A76" s="4">
        <f>AnalysisExpiryAllDates!D76</f>
        <v>41060</v>
      </c>
      <c r="B76" s="4">
        <f t="shared" si="2"/>
        <v>41061</v>
      </c>
      <c r="C76" s="4">
        <f t="shared" si="3"/>
        <v>41053</v>
      </c>
    </row>
    <row r="77" spans="1:3">
      <c r="A77" s="4">
        <f>AnalysisExpiryAllDates!D77</f>
        <v>41075</v>
      </c>
      <c r="B77" s="4">
        <f t="shared" si="2"/>
        <v>41076</v>
      </c>
      <c r="C77" s="4">
        <f t="shared" si="3"/>
        <v>41068</v>
      </c>
    </row>
    <row r="78" spans="1:3">
      <c r="A78" s="4">
        <f>AnalysisExpiryAllDates!D78</f>
        <v>41088</v>
      </c>
      <c r="B78" s="4">
        <f t="shared" si="2"/>
        <v>41089</v>
      </c>
      <c r="C78" s="4">
        <f t="shared" si="3"/>
        <v>41081</v>
      </c>
    </row>
    <row r="79" spans="1:3">
      <c r="A79" s="4">
        <f>AnalysisExpiryAllDates!D79</f>
        <v>41110</v>
      </c>
      <c r="B79" s="4">
        <f t="shared" si="2"/>
        <v>41111</v>
      </c>
      <c r="C79" s="4">
        <f t="shared" si="3"/>
        <v>41103</v>
      </c>
    </row>
    <row r="80" spans="1:3">
      <c r="A80" s="4">
        <f>AnalysisExpiryAllDates!D80</f>
        <v>41116</v>
      </c>
      <c r="B80" s="4">
        <f t="shared" si="2"/>
        <v>41117</v>
      </c>
      <c r="C80" s="4">
        <f t="shared" si="3"/>
        <v>41109</v>
      </c>
    </row>
    <row r="81" spans="1:3">
      <c r="A81" s="4">
        <f>AnalysisExpiryAllDates!D81</f>
        <v>41138</v>
      </c>
      <c r="B81" s="4">
        <f t="shared" si="2"/>
        <v>41139</v>
      </c>
      <c r="C81" s="4">
        <f t="shared" si="3"/>
        <v>41131</v>
      </c>
    </row>
    <row r="82" spans="1:3">
      <c r="A82" s="4">
        <f>AnalysisExpiryAllDates!D82</f>
        <v>41151</v>
      </c>
      <c r="B82" s="4">
        <f t="shared" si="2"/>
        <v>41152</v>
      </c>
      <c r="C82" s="4">
        <f t="shared" si="3"/>
        <v>41144</v>
      </c>
    </row>
    <row r="83" spans="1:3">
      <c r="A83" s="4">
        <f>AnalysisExpiryAllDates!D83</f>
        <v>41173</v>
      </c>
      <c r="B83" s="4">
        <f t="shared" si="2"/>
        <v>41174</v>
      </c>
      <c r="C83" s="4">
        <f t="shared" si="3"/>
        <v>41166</v>
      </c>
    </row>
    <row r="84" spans="1:3">
      <c r="A84" s="4">
        <f>AnalysisExpiryAllDates!D84</f>
        <v>41179</v>
      </c>
      <c r="B84" s="4">
        <f t="shared" si="2"/>
        <v>41180</v>
      </c>
      <c r="C84" s="4">
        <f t="shared" si="3"/>
        <v>41172</v>
      </c>
    </row>
    <row r="85" spans="1:3">
      <c r="A85" s="4">
        <f>AnalysisExpiryAllDates!D85</f>
        <v>41201</v>
      </c>
      <c r="B85" s="4">
        <f t="shared" si="2"/>
        <v>41202</v>
      </c>
      <c r="C85" s="4">
        <f t="shared" si="3"/>
        <v>41194</v>
      </c>
    </row>
    <row r="86" spans="1:3">
      <c r="A86" s="4">
        <f>AnalysisExpiryAllDates!D86</f>
        <v>41207</v>
      </c>
      <c r="B86" s="4">
        <f t="shared" si="2"/>
        <v>41208</v>
      </c>
      <c r="C86" s="4">
        <f t="shared" si="3"/>
        <v>41200</v>
      </c>
    </row>
    <row r="87" spans="1:3">
      <c r="A87" s="4">
        <f>AnalysisExpiryAllDates!D87</f>
        <v>41229</v>
      </c>
      <c r="B87" s="4">
        <f t="shared" si="2"/>
        <v>41230</v>
      </c>
      <c r="C87" s="4">
        <f t="shared" si="3"/>
        <v>41222</v>
      </c>
    </row>
    <row r="88" spans="1:3">
      <c r="A88" s="4">
        <f>AnalysisExpiryAllDates!D88</f>
        <v>41242</v>
      </c>
      <c r="B88" s="4">
        <f t="shared" si="2"/>
        <v>41243</v>
      </c>
      <c r="C88" s="4">
        <f t="shared" si="3"/>
        <v>41235</v>
      </c>
    </row>
    <row r="89" spans="1:3">
      <c r="A89" s="4">
        <f>AnalysisExpiryAllDates!D89</f>
        <v>41264</v>
      </c>
      <c r="B89" s="4">
        <f t="shared" si="2"/>
        <v>41265</v>
      </c>
      <c r="C89" s="4">
        <f t="shared" si="3"/>
        <v>41257</v>
      </c>
    </row>
    <row r="90" spans="1:3">
      <c r="A90" s="4">
        <f>AnalysisExpiryAllDates!D90</f>
        <v>41270</v>
      </c>
      <c r="B90" s="4">
        <f t="shared" si="2"/>
        <v>41271</v>
      </c>
      <c r="C90" s="4">
        <f t="shared" si="3"/>
        <v>41263</v>
      </c>
    </row>
    <row r="91" spans="1:3">
      <c r="A91" s="4">
        <f>AnalysisExpiryAllDates!D91</f>
        <v>40570</v>
      </c>
      <c r="B91" s="4">
        <f t="shared" si="2"/>
        <v>40571</v>
      </c>
      <c r="C91" s="4">
        <f t="shared" si="3"/>
        <v>40563</v>
      </c>
    </row>
    <row r="92" spans="1:3">
      <c r="A92" s="4">
        <f>AnalysisExpiryAllDates!D92</f>
        <v>40598</v>
      </c>
      <c r="B92" s="4">
        <f t="shared" si="2"/>
        <v>40599</v>
      </c>
      <c r="C92" s="4">
        <f t="shared" si="3"/>
        <v>40591</v>
      </c>
    </row>
    <row r="93" spans="1:3">
      <c r="A93" s="4">
        <f>AnalysisExpiryAllDates!D93</f>
        <v>40633</v>
      </c>
      <c r="B93" s="4">
        <f t="shared" si="2"/>
        <v>40634</v>
      </c>
      <c r="C93" s="4">
        <f t="shared" si="3"/>
        <v>40626</v>
      </c>
    </row>
    <row r="94" spans="1:3">
      <c r="A94" s="4">
        <f>AnalysisExpiryAllDates!D94</f>
        <v>40661</v>
      </c>
      <c r="B94" s="4">
        <f t="shared" si="2"/>
        <v>40662</v>
      </c>
      <c r="C94" s="4">
        <f t="shared" si="3"/>
        <v>40654</v>
      </c>
    </row>
    <row r="95" spans="1:3">
      <c r="A95" s="4">
        <f>AnalysisExpiryAllDates!D95</f>
        <v>40689</v>
      </c>
      <c r="B95" s="4">
        <f t="shared" si="2"/>
        <v>40690</v>
      </c>
      <c r="C95" s="4">
        <f t="shared" si="3"/>
        <v>40682</v>
      </c>
    </row>
    <row r="96" spans="1:3">
      <c r="A96" s="4">
        <f>AnalysisExpiryAllDates!D96</f>
        <v>40724</v>
      </c>
      <c r="B96" s="4">
        <f t="shared" si="2"/>
        <v>40725</v>
      </c>
      <c r="C96" s="4">
        <f t="shared" si="3"/>
        <v>40717</v>
      </c>
    </row>
    <row r="97" spans="1:3">
      <c r="A97" s="4">
        <f>AnalysisExpiryAllDates!D97</f>
        <v>40752</v>
      </c>
      <c r="B97" s="4">
        <f t="shared" si="2"/>
        <v>40753</v>
      </c>
      <c r="C97" s="4">
        <f t="shared" si="3"/>
        <v>40745</v>
      </c>
    </row>
    <row r="98" spans="1:3">
      <c r="A98" s="4">
        <f>AnalysisExpiryAllDates!D98</f>
        <v>40780</v>
      </c>
      <c r="B98" s="4">
        <f t="shared" si="2"/>
        <v>40781</v>
      </c>
      <c r="C98" s="4">
        <f t="shared" si="3"/>
        <v>40773</v>
      </c>
    </row>
    <row r="99" spans="1:3">
      <c r="A99" s="4">
        <f>AnalysisExpiryAllDates!D99</f>
        <v>40802</v>
      </c>
      <c r="B99" s="4">
        <f t="shared" si="2"/>
        <v>40803</v>
      </c>
      <c r="C99" s="4">
        <f t="shared" si="3"/>
        <v>40795</v>
      </c>
    </row>
    <row r="100" spans="1:3">
      <c r="A100" s="4">
        <f>AnalysisExpiryAllDates!D100</f>
        <v>40815</v>
      </c>
      <c r="B100" s="4">
        <f t="shared" si="2"/>
        <v>40816</v>
      </c>
      <c r="C100" s="4">
        <f t="shared" si="3"/>
        <v>40808</v>
      </c>
    </row>
    <row r="101" spans="1:3">
      <c r="A101" s="4">
        <f>AnalysisExpiryAllDates!D101</f>
        <v>40837</v>
      </c>
      <c r="B101" s="4">
        <f t="shared" si="2"/>
        <v>40838</v>
      </c>
      <c r="C101" s="4">
        <f t="shared" si="3"/>
        <v>40830</v>
      </c>
    </row>
    <row r="102" spans="1:3">
      <c r="A102" s="4">
        <f>AnalysisExpiryAllDates!D102</f>
        <v>40841</v>
      </c>
      <c r="B102" s="4">
        <f t="shared" si="2"/>
        <v>40842</v>
      </c>
      <c r="C102" s="4">
        <f t="shared" si="3"/>
        <v>40834</v>
      </c>
    </row>
    <row r="103" spans="1:3">
      <c r="A103" s="4">
        <f>AnalysisExpiryAllDates!D103</f>
        <v>40865</v>
      </c>
      <c r="B103" s="4">
        <f t="shared" si="2"/>
        <v>40866</v>
      </c>
      <c r="C103" s="4">
        <f t="shared" si="3"/>
        <v>40858</v>
      </c>
    </row>
    <row r="104" spans="1:3">
      <c r="A104" s="4">
        <f>AnalysisExpiryAllDates!D104</f>
        <v>40871</v>
      </c>
      <c r="B104" s="4">
        <f t="shared" si="2"/>
        <v>40872</v>
      </c>
      <c r="C104" s="4">
        <f t="shared" si="3"/>
        <v>40864</v>
      </c>
    </row>
    <row r="105" spans="1:3">
      <c r="A105" s="4">
        <f>AnalysisExpiryAllDates!D105</f>
        <v>40893</v>
      </c>
      <c r="B105" s="4">
        <f t="shared" si="2"/>
        <v>40894</v>
      </c>
      <c r="C105" s="4">
        <f t="shared" si="3"/>
        <v>40886</v>
      </c>
    </row>
    <row r="106" spans="1:3">
      <c r="A106" s="4">
        <f>AnalysisExpiryAllDates!D106</f>
        <v>40906</v>
      </c>
      <c r="B106" s="4">
        <f t="shared" si="2"/>
        <v>40907</v>
      </c>
      <c r="C106" s="4">
        <f t="shared" si="3"/>
        <v>40899</v>
      </c>
    </row>
    <row r="107" spans="1:3">
      <c r="A107" s="4">
        <f>AnalysisExpiryAllDates!D107</f>
        <v>40206</v>
      </c>
      <c r="B107" s="4">
        <f t="shared" si="2"/>
        <v>40207</v>
      </c>
      <c r="C107" s="4">
        <f t="shared" si="3"/>
        <v>40199</v>
      </c>
    </row>
    <row r="108" spans="1:3">
      <c r="A108" s="4">
        <f>AnalysisExpiryAllDates!D108</f>
        <v>40234</v>
      </c>
      <c r="B108" s="4">
        <f t="shared" si="2"/>
        <v>40235</v>
      </c>
      <c r="C108" s="4">
        <f t="shared" si="3"/>
        <v>40227</v>
      </c>
    </row>
    <row r="109" spans="1:3">
      <c r="A109" s="4">
        <f>AnalysisExpiryAllDates!D109</f>
        <v>40262</v>
      </c>
      <c r="B109" s="4">
        <f t="shared" si="2"/>
        <v>40263</v>
      </c>
      <c r="C109" s="4">
        <f t="shared" si="3"/>
        <v>40255</v>
      </c>
    </row>
    <row r="110" spans="1:3">
      <c r="A110" s="4">
        <f>AnalysisExpiryAllDates!D110</f>
        <v>40297</v>
      </c>
      <c r="B110" s="4">
        <f t="shared" si="2"/>
        <v>40298</v>
      </c>
      <c r="C110" s="4">
        <f t="shared" si="3"/>
        <v>40290</v>
      </c>
    </row>
    <row r="111" spans="1:3">
      <c r="A111" s="4">
        <f>AnalysisExpiryAllDates!D111</f>
        <v>40325</v>
      </c>
      <c r="B111" s="4">
        <f t="shared" si="2"/>
        <v>40326</v>
      </c>
      <c r="C111" s="4">
        <f t="shared" si="3"/>
        <v>40318</v>
      </c>
    </row>
    <row r="112" spans="1:3">
      <c r="A112" s="4">
        <f>AnalysisExpiryAllDates!D112</f>
        <v>40353</v>
      </c>
      <c r="B112" s="4">
        <f t="shared" si="2"/>
        <v>40354</v>
      </c>
      <c r="C112" s="4">
        <f t="shared" si="3"/>
        <v>40346</v>
      </c>
    </row>
    <row r="113" spans="1:3">
      <c r="A113" s="4">
        <f>AnalysisExpiryAllDates!D113</f>
        <v>40388</v>
      </c>
      <c r="B113" s="4">
        <f t="shared" si="2"/>
        <v>40389</v>
      </c>
      <c r="C113" s="4">
        <f t="shared" si="3"/>
        <v>40381</v>
      </c>
    </row>
    <row r="114" spans="1:3">
      <c r="A114" s="4">
        <f>AnalysisExpiryAllDates!D114</f>
        <v>40416</v>
      </c>
      <c r="B114" s="4">
        <f t="shared" si="2"/>
        <v>40417</v>
      </c>
      <c r="C114" s="4">
        <f t="shared" si="3"/>
        <v>40409</v>
      </c>
    </row>
    <row r="115" spans="1:3">
      <c r="A115" s="4">
        <f>AnalysisExpiryAllDates!D115</f>
        <v>40451</v>
      </c>
      <c r="B115" s="4">
        <f t="shared" si="2"/>
        <v>40452</v>
      </c>
      <c r="C115" s="4">
        <f t="shared" si="3"/>
        <v>40444</v>
      </c>
    </row>
    <row r="116" spans="1:3">
      <c r="A116" s="4">
        <f>AnalysisExpiryAllDates!D116</f>
        <v>40479</v>
      </c>
      <c r="B116" s="4">
        <f t="shared" si="2"/>
        <v>40480</v>
      </c>
      <c r="C116" s="4">
        <f t="shared" si="3"/>
        <v>40472</v>
      </c>
    </row>
    <row r="117" spans="1:3">
      <c r="A117" s="4">
        <f>AnalysisExpiryAllDates!D117</f>
        <v>40507</v>
      </c>
      <c r="B117" s="4">
        <f t="shared" si="2"/>
        <v>40508</v>
      </c>
      <c r="C117" s="4">
        <f t="shared" si="3"/>
        <v>40500</v>
      </c>
    </row>
    <row r="118" spans="1:3">
      <c r="A118" s="4">
        <f>AnalysisExpiryAllDates!D118</f>
        <v>40542</v>
      </c>
      <c r="B118" s="4">
        <f t="shared" si="2"/>
        <v>40543</v>
      </c>
      <c r="C118" s="4">
        <f t="shared" si="3"/>
        <v>40535</v>
      </c>
    </row>
    <row r="119" spans="1:3">
      <c r="A119" s="4">
        <f>AnalysisExpiryAllDates!D119</f>
        <v>39842</v>
      </c>
      <c r="B119" s="4">
        <f t="shared" si="2"/>
        <v>39843</v>
      </c>
      <c r="C119" s="4">
        <f t="shared" si="3"/>
        <v>39835</v>
      </c>
    </row>
    <row r="120" spans="1:3">
      <c r="A120" s="4">
        <f>AnalysisExpiryAllDates!D120</f>
        <v>39870</v>
      </c>
      <c r="B120" s="4">
        <f t="shared" si="2"/>
        <v>39871</v>
      </c>
      <c r="C120" s="4">
        <f t="shared" si="3"/>
        <v>39863</v>
      </c>
    </row>
    <row r="121" spans="1:3">
      <c r="A121" s="4">
        <f>AnalysisExpiryAllDates!D121</f>
        <v>39898</v>
      </c>
      <c r="B121" s="4">
        <f t="shared" si="2"/>
        <v>39899</v>
      </c>
      <c r="C121" s="4">
        <f t="shared" si="3"/>
        <v>39891</v>
      </c>
    </row>
    <row r="122" spans="1:3">
      <c r="A122" s="4">
        <f>AnalysisExpiryAllDates!D122</f>
        <v>39933</v>
      </c>
      <c r="B122" s="4">
        <f t="shared" si="2"/>
        <v>39934</v>
      </c>
      <c r="C122" s="4">
        <f t="shared" si="3"/>
        <v>39926</v>
      </c>
    </row>
    <row r="123" spans="1:3">
      <c r="A123" s="4">
        <f>AnalysisExpiryAllDates!D123</f>
        <v>39961</v>
      </c>
      <c r="B123" s="4">
        <f t="shared" si="2"/>
        <v>39962</v>
      </c>
      <c r="C123" s="4">
        <f t="shared" si="3"/>
        <v>39954</v>
      </c>
    </row>
    <row r="124" spans="1:3">
      <c r="A124" s="4">
        <f>AnalysisExpiryAllDates!D124</f>
        <v>39989</v>
      </c>
      <c r="B124" s="4">
        <f t="shared" si="2"/>
        <v>39990</v>
      </c>
      <c r="C124" s="4">
        <f t="shared" si="3"/>
        <v>39982</v>
      </c>
    </row>
    <row r="125" spans="1:3">
      <c r="A125" s="4">
        <f>AnalysisExpiryAllDates!D125</f>
        <v>40024</v>
      </c>
      <c r="B125" s="4">
        <f t="shared" si="2"/>
        <v>40025</v>
      </c>
      <c r="C125" s="4">
        <f t="shared" si="3"/>
        <v>40017</v>
      </c>
    </row>
    <row r="126" spans="1:3">
      <c r="A126" s="4">
        <f>AnalysisExpiryAllDates!D126</f>
        <v>40052</v>
      </c>
      <c r="B126" s="4">
        <f t="shared" si="2"/>
        <v>40053</v>
      </c>
      <c r="C126" s="4">
        <f t="shared" si="3"/>
        <v>40045</v>
      </c>
    </row>
    <row r="127" spans="1:3">
      <c r="A127" s="4">
        <f>AnalysisExpiryAllDates!D127</f>
        <v>40080</v>
      </c>
      <c r="B127" s="4">
        <f t="shared" si="2"/>
        <v>40081</v>
      </c>
      <c r="C127" s="4">
        <f t="shared" si="3"/>
        <v>40073</v>
      </c>
    </row>
    <row r="128" spans="1:3">
      <c r="A128" s="4">
        <f>AnalysisExpiryAllDates!D128</f>
        <v>40115</v>
      </c>
      <c r="B128" s="4">
        <f t="shared" si="2"/>
        <v>40116</v>
      </c>
      <c r="C128" s="4">
        <f t="shared" si="3"/>
        <v>40108</v>
      </c>
    </row>
    <row r="129" spans="1:3">
      <c r="A129" s="4">
        <f>AnalysisExpiryAllDates!D129</f>
        <v>40143</v>
      </c>
      <c r="B129" s="4">
        <f t="shared" si="2"/>
        <v>40144</v>
      </c>
      <c r="C129" s="4">
        <f t="shared" si="3"/>
        <v>40136</v>
      </c>
    </row>
    <row r="130" spans="1:3">
      <c r="A130" s="4">
        <f>AnalysisExpiryAllDates!D130</f>
        <v>40178</v>
      </c>
      <c r="B130" s="4">
        <f t="shared" si="2"/>
        <v>40179</v>
      </c>
      <c r="C130" s="4">
        <f t="shared" si="3"/>
        <v>40171</v>
      </c>
    </row>
    <row r="131" spans="1:3">
      <c r="A131" s="4">
        <f>AnalysisExpiryAllDates!D131</f>
        <v>39478</v>
      </c>
      <c r="B131" s="4">
        <f t="shared" ref="B131:B194" si="4">A131+1</f>
        <v>39479</v>
      </c>
      <c r="C131" s="4">
        <f t="shared" ref="C131:C194" si="5">A131-7</f>
        <v>39471</v>
      </c>
    </row>
    <row r="132" spans="1:3">
      <c r="A132" s="4">
        <f>AnalysisExpiryAllDates!D132</f>
        <v>39506</v>
      </c>
      <c r="B132" s="4">
        <f t="shared" si="4"/>
        <v>39507</v>
      </c>
      <c r="C132" s="4">
        <f t="shared" si="5"/>
        <v>39499</v>
      </c>
    </row>
    <row r="133" spans="1:3">
      <c r="A133" s="4">
        <f>AnalysisExpiryAllDates!D133</f>
        <v>39534</v>
      </c>
      <c r="B133" s="4">
        <f t="shared" si="4"/>
        <v>39535</v>
      </c>
      <c r="C133" s="4">
        <f t="shared" si="5"/>
        <v>39527</v>
      </c>
    </row>
    <row r="134" spans="1:3">
      <c r="A134" s="4">
        <f>AnalysisExpiryAllDates!D134</f>
        <v>39562</v>
      </c>
      <c r="B134" s="4">
        <f t="shared" si="4"/>
        <v>39563</v>
      </c>
      <c r="C134" s="4">
        <f t="shared" si="5"/>
        <v>39555</v>
      </c>
    </row>
    <row r="135" spans="1:3">
      <c r="A135" s="4">
        <f>AnalysisExpiryAllDates!D135</f>
        <v>39597</v>
      </c>
      <c r="B135" s="4">
        <f t="shared" si="4"/>
        <v>39598</v>
      </c>
      <c r="C135" s="4">
        <f t="shared" si="5"/>
        <v>39590</v>
      </c>
    </row>
    <row r="136" spans="1:3">
      <c r="A136" s="4">
        <f>AnalysisExpiryAllDates!D136</f>
        <v>39625</v>
      </c>
      <c r="B136" s="4">
        <f t="shared" si="4"/>
        <v>39626</v>
      </c>
      <c r="C136" s="4">
        <f t="shared" si="5"/>
        <v>39618</v>
      </c>
    </row>
    <row r="137" spans="1:3">
      <c r="A137" s="4">
        <f>AnalysisExpiryAllDates!D137</f>
        <v>39660</v>
      </c>
      <c r="B137" s="4">
        <f t="shared" si="4"/>
        <v>39661</v>
      </c>
      <c r="C137" s="4">
        <f t="shared" si="5"/>
        <v>39653</v>
      </c>
    </row>
    <row r="138" spans="1:3">
      <c r="A138" s="4">
        <f>AnalysisExpiryAllDates!D138</f>
        <v>39688</v>
      </c>
      <c r="B138" s="4">
        <f t="shared" si="4"/>
        <v>39689</v>
      </c>
      <c r="C138" s="4">
        <f t="shared" si="5"/>
        <v>39681</v>
      </c>
    </row>
    <row r="139" spans="1:3">
      <c r="A139" s="4">
        <f>AnalysisExpiryAllDates!D139</f>
        <v>39716</v>
      </c>
      <c r="B139" s="4">
        <f t="shared" si="4"/>
        <v>39717</v>
      </c>
      <c r="C139" s="4">
        <f t="shared" si="5"/>
        <v>39709</v>
      </c>
    </row>
    <row r="140" spans="1:3">
      <c r="A140" s="4">
        <f>AnalysisExpiryAllDates!D140</f>
        <v>39750</v>
      </c>
      <c r="B140" s="4">
        <f t="shared" si="4"/>
        <v>39751</v>
      </c>
      <c r="C140" s="4">
        <f t="shared" si="5"/>
        <v>39743</v>
      </c>
    </row>
    <row r="141" spans="1:3">
      <c r="A141" s="4">
        <f>AnalysisExpiryAllDates!D141</f>
        <v>39779</v>
      </c>
      <c r="B141" s="4">
        <f t="shared" si="4"/>
        <v>39780</v>
      </c>
      <c r="C141" s="4">
        <f t="shared" si="5"/>
        <v>39772</v>
      </c>
    </row>
    <row r="142" spans="1:3">
      <c r="A142" s="4">
        <f>AnalysisExpiryAllDates!D142</f>
        <v>39807</v>
      </c>
      <c r="B142" s="4">
        <f t="shared" si="4"/>
        <v>39808</v>
      </c>
      <c r="C142" s="4">
        <f t="shared" si="5"/>
        <v>39800</v>
      </c>
    </row>
    <row r="143" spans="1:3">
      <c r="A143" s="4">
        <f>AnalysisExpiryAllDates!D143</f>
        <v>39107</v>
      </c>
      <c r="B143" s="4">
        <f t="shared" si="4"/>
        <v>39108</v>
      </c>
      <c r="C143" s="4">
        <f t="shared" si="5"/>
        <v>39100</v>
      </c>
    </row>
    <row r="144" spans="1:3">
      <c r="A144" s="4">
        <f>AnalysisExpiryAllDates!D144</f>
        <v>39135</v>
      </c>
      <c r="B144" s="4">
        <f t="shared" si="4"/>
        <v>39136</v>
      </c>
      <c r="C144" s="4">
        <f t="shared" si="5"/>
        <v>39128</v>
      </c>
    </row>
    <row r="145" spans="1:3">
      <c r="A145" s="4">
        <f>AnalysisExpiryAllDates!D145</f>
        <v>39170</v>
      </c>
      <c r="B145" s="4">
        <f t="shared" si="4"/>
        <v>39171</v>
      </c>
      <c r="C145" s="4">
        <f t="shared" si="5"/>
        <v>39163</v>
      </c>
    </row>
    <row r="146" spans="1:3">
      <c r="A146" s="4">
        <f>AnalysisExpiryAllDates!D146</f>
        <v>39198</v>
      </c>
      <c r="B146" s="4">
        <f t="shared" si="4"/>
        <v>39199</v>
      </c>
      <c r="C146" s="4">
        <f t="shared" si="5"/>
        <v>39191</v>
      </c>
    </row>
    <row r="147" spans="1:3">
      <c r="A147" s="4">
        <f>AnalysisExpiryAllDates!D147</f>
        <v>39233</v>
      </c>
      <c r="B147" s="4">
        <f t="shared" si="4"/>
        <v>39234</v>
      </c>
      <c r="C147" s="4">
        <f t="shared" si="5"/>
        <v>39226</v>
      </c>
    </row>
    <row r="148" spans="1:3">
      <c r="A148" s="4">
        <f>AnalysisExpiryAllDates!D148</f>
        <v>39261</v>
      </c>
      <c r="B148" s="4">
        <f t="shared" si="4"/>
        <v>39262</v>
      </c>
      <c r="C148" s="4">
        <f t="shared" si="5"/>
        <v>39254</v>
      </c>
    </row>
    <row r="149" spans="1:3">
      <c r="A149" s="4">
        <f>AnalysisExpiryAllDates!D149</f>
        <v>39289</v>
      </c>
      <c r="B149" s="4">
        <f t="shared" si="4"/>
        <v>39290</v>
      </c>
      <c r="C149" s="4">
        <f t="shared" si="5"/>
        <v>39282</v>
      </c>
    </row>
    <row r="150" spans="1:3">
      <c r="A150" s="4">
        <f>AnalysisExpiryAllDates!D150</f>
        <v>39324</v>
      </c>
      <c r="B150" s="4">
        <f t="shared" si="4"/>
        <v>39325</v>
      </c>
      <c r="C150" s="4">
        <f t="shared" si="5"/>
        <v>39317</v>
      </c>
    </row>
    <row r="151" spans="1:3">
      <c r="A151" s="4">
        <f>AnalysisExpiryAllDates!D151</f>
        <v>39352</v>
      </c>
      <c r="B151" s="4">
        <f t="shared" si="4"/>
        <v>39353</v>
      </c>
      <c r="C151" s="4">
        <f t="shared" si="5"/>
        <v>39345</v>
      </c>
    </row>
    <row r="152" spans="1:3">
      <c r="A152" s="4">
        <f>AnalysisExpiryAllDates!D152</f>
        <v>39380</v>
      </c>
      <c r="B152" s="4">
        <f t="shared" si="4"/>
        <v>39381</v>
      </c>
      <c r="C152" s="4">
        <f t="shared" si="5"/>
        <v>39373</v>
      </c>
    </row>
    <row r="153" spans="1:3">
      <c r="A153" s="4">
        <f>AnalysisExpiryAllDates!D153</f>
        <v>39415</v>
      </c>
      <c r="B153" s="4">
        <f t="shared" si="4"/>
        <v>39416</v>
      </c>
      <c r="C153" s="4">
        <f t="shared" si="5"/>
        <v>39408</v>
      </c>
    </row>
    <row r="154" spans="1:3">
      <c r="A154" s="4">
        <f>AnalysisExpiryAllDates!D154</f>
        <v>39443</v>
      </c>
      <c r="B154" s="4">
        <f t="shared" si="4"/>
        <v>39444</v>
      </c>
      <c r="C154" s="4">
        <f t="shared" si="5"/>
        <v>39436</v>
      </c>
    </row>
    <row r="155" spans="1:3">
      <c r="A155" s="4">
        <f>AnalysisExpiryAllDates!D155</f>
        <v>38742</v>
      </c>
      <c r="B155" s="4">
        <f t="shared" si="4"/>
        <v>38743</v>
      </c>
      <c r="C155" s="4">
        <f t="shared" si="5"/>
        <v>38735</v>
      </c>
    </row>
    <row r="156" spans="1:3">
      <c r="A156" s="4">
        <f>AnalysisExpiryAllDates!D156</f>
        <v>38771</v>
      </c>
      <c r="B156" s="4">
        <f t="shared" si="4"/>
        <v>38772</v>
      </c>
      <c r="C156" s="4">
        <f t="shared" si="5"/>
        <v>38764</v>
      </c>
    </row>
    <row r="157" spans="1:3">
      <c r="A157" s="4">
        <f>AnalysisExpiryAllDates!D157</f>
        <v>38806</v>
      </c>
      <c r="B157" s="4">
        <f t="shared" si="4"/>
        <v>38807</v>
      </c>
      <c r="C157" s="4">
        <f t="shared" si="5"/>
        <v>38799</v>
      </c>
    </row>
    <row r="158" spans="1:3">
      <c r="A158" s="4">
        <f>AnalysisExpiryAllDates!D158</f>
        <v>38834</v>
      </c>
      <c r="B158" s="4">
        <f t="shared" si="4"/>
        <v>38835</v>
      </c>
      <c r="C158" s="4">
        <f t="shared" si="5"/>
        <v>38827</v>
      </c>
    </row>
    <row r="159" spans="1:3">
      <c r="A159" s="4">
        <f>AnalysisExpiryAllDates!D159</f>
        <v>38862</v>
      </c>
      <c r="B159" s="4">
        <f t="shared" si="4"/>
        <v>38863</v>
      </c>
      <c r="C159" s="4">
        <f t="shared" si="5"/>
        <v>38855</v>
      </c>
    </row>
    <row r="160" spans="1:3">
      <c r="A160" s="4">
        <f>AnalysisExpiryAllDates!D160</f>
        <v>38897</v>
      </c>
      <c r="B160" s="4">
        <f t="shared" si="4"/>
        <v>38898</v>
      </c>
      <c r="C160" s="4">
        <f t="shared" si="5"/>
        <v>38890</v>
      </c>
    </row>
    <row r="161" spans="1:3">
      <c r="A161" s="4">
        <f>AnalysisExpiryAllDates!D161</f>
        <v>38925</v>
      </c>
      <c r="B161" s="4">
        <f t="shared" si="4"/>
        <v>38926</v>
      </c>
      <c r="C161" s="4">
        <f t="shared" si="5"/>
        <v>38918</v>
      </c>
    </row>
    <row r="162" spans="1:3">
      <c r="A162" s="4">
        <f>AnalysisExpiryAllDates!D162</f>
        <v>38960</v>
      </c>
      <c r="B162" s="4">
        <f t="shared" si="4"/>
        <v>38961</v>
      </c>
      <c r="C162" s="4">
        <f t="shared" si="5"/>
        <v>38953</v>
      </c>
    </row>
    <row r="163" spans="1:3">
      <c r="A163" s="4">
        <f>AnalysisExpiryAllDates!D163</f>
        <v>38988</v>
      </c>
      <c r="B163" s="4">
        <f t="shared" si="4"/>
        <v>38989</v>
      </c>
      <c r="C163" s="4">
        <f t="shared" si="5"/>
        <v>38981</v>
      </c>
    </row>
    <row r="164" spans="1:3">
      <c r="A164" s="4">
        <f>AnalysisExpiryAllDates!D164</f>
        <v>39016</v>
      </c>
      <c r="B164" s="4">
        <f t="shared" si="4"/>
        <v>39017</v>
      </c>
      <c r="C164" s="4">
        <f t="shared" si="5"/>
        <v>39009</v>
      </c>
    </row>
    <row r="165" spans="1:3">
      <c r="A165" s="4">
        <f>AnalysisExpiryAllDates!D165</f>
        <v>39051</v>
      </c>
      <c r="B165" s="4">
        <f t="shared" si="4"/>
        <v>39052</v>
      </c>
      <c r="C165" s="4">
        <f t="shared" si="5"/>
        <v>39044</v>
      </c>
    </row>
    <row r="166" spans="1:3">
      <c r="A166" s="4">
        <f>AnalysisExpiryAllDates!D166</f>
        <v>39079</v>
      </c>
      <c r="B166" s="4">
        <f t="shared" si="4"/>
        <v>39080</v>
      </c>
      <c r="C166" s="4">
        <f t="shared" si="5"/>
        <v>39072</v>
      </c>
    </row>
    <row r="167" spans="1:3">
      <c r="A167" s="4">
        <f>AnalysisExpiryAllDates!D167</f>
        <v>38379</v>
      </c>
      <c r="B167" s="4">
        <f t="shared" si="4"/>
        <v>38380</v>
      </c>
      <c r="C167" s="4">
        <f t="shared" si="5"/>
        <v>38372</v>
      </c>
    </row>
    <row r="168" spans="1:3">
      <c r="A168" s="4">
        <f>AnalysisExpiryAllDates!D168</f>
        <v>38407</v>
      </c>
      <c r="B168" s="4">
        <f t="shared" si="4"/>
        <v>38408</v>
      </c>
      <c r="C168" s="4">
        <f t="shared" si="5"/>
        <v>38400</v>
      </c>
    </row>
    <row r="169" spans="1:3">
      <c r="A169" s="4">
        <f>AnalysisExpiryAllDates!D169</f>
        <v>38442</v>
      </c>
      <c r="B169" s="4">
        <f t="shared" si="4"/>
        <v>38443</v>
      </c>
      <c r="C169" s="4">
        <f t="shared" si="5"/>
        <v>38435</v>
      </c>
    </row>
    <row r="170" spans="1:3">
      <c r="A170" s="4">
        <f>AnalysisExpiryAllDates!D170</f>
        <v>38470</v>
      </c>
      <c r="B170" s="4">
        <f t="shared" si="4"/>
        <v>38471</v>
      </c>
      <c r="C170" s="4">
        <f t="shared" si="5"/>
        <v>38463</v>
      </c>
    </row>
    <row r="171" spans="1:3">
      <c r="A171" s="4">
        <f>AnalysisExpiryAllDates!D171</f>
        <v>38498</v>
      </c>
      <c r="B171" s="4">
        <f t="shared" si="4"/>
        <v>38499</v>
      </c>
      <c r="C171" s="4">
        <f t="shared" si="5"/>
        <v>38491</v>
      </c>
    </row>
    <row r="172" spans="1:3">
      <c r="A172" s="4">
        <f>AnalysisExpiryAllDates!D172</f>
        <v>38533</v>
      </c>
      <c r="B172" s="4">
        <f t="shared" si="4"/>
        <v>38534</v>
      </c>
      <c r="C172" s="4">
        <f t="shared" si="5"/>
        <v>38526</v>
      </c>
    </row>
    <row r="173" spans="1:3">
      <c r="A173" s="4">
        <f>AnalysisExpiryAllDates!D173</f>
        <v>38561</v>
      </c>
      <c r="B173" s="4">
        <f t="shared" si="4"/>
        <v>38562</v>
      </c>
      <c r="C173" s="4">
        <f t="shared" si="5"/>
        <v>38554</v>
      </c>
    </row>
    <row r="174" spans="1:3">
      <c r="A174" s="4">
        <f>AnalysisExpiryAllDates!D174</f>
        <v>38589</v>
      </c>
      <c r="B174" s="4">
        <f t="shared" si="4"/>
        <v>38590</v>
      </c>
      <c r="C174" s="4">
        <f t="shared" si="5"/>
        <v>38582</v>
      </c>
    </row>
    <row r="175" spans="1:3">
      <c r="A175" s="4">
        <f>AnalysisExpiryAllDates!D175</f>
        <v>38624</v>
      </c>
      <c r="B175" s="4">
        <f t="shared" si="4"/>
        <v>38625</v>
      </c>
      <c r="C175" s="4">
        <f t="shared" si="5"/>
        <v>38617</v>
      </c>
    </row>
    <row r="176" spans="1:3">
      <c r="A176" s="4">
        <f>AnalysisExpiryAllDates!D176</f>
        <v>38652</v>
      </c>
      <c r="B176" s="4">
        <f t="shared" si="4"/>
        <v>38653</v>
      </c>
      <c r="C176" s="4">
        <f t="shared" si="5"/>
        <v>38645</v>
      </c>
    </row>
    <row r="177" spans="1:3">
      <c r="A177" s="4">
        <f>AnalysisExpiryAllDates!D177</f>
        <v>38680</v>
      </c>
      <c r="B177" s="4">
        <f t="shared" si="4"/>
        <v>38681</v>
      </c>
      <c r="C177" s="4">
        <f t="shared" si="5"/>
        <v>38673</v>
      </c>
    </row>
    <row r="178" spans="1:3">
      <c r="A178" s="4">
        <f>AnalysisExpiryAllDates!D178</f>
        <v>38715</v>
      </c>
      <c r="B178" s="4">
        <f t="shared" si="4"/>
        <v>38716</v>
      </c>
      <c r="C178" s="4">
        <f t="shared" si="5"/>
        <v>38708</v>
      </c>
    </row>
    <row r="179" spans="1:3">
      <c r="A179" s="4">
        <f>AnalysisExpiryAllDates!D179</f>
        <v>38015</v>
      </c>
      <c r="B179" s="4">
        <f t="shared" si="4"/>
        <v>38016</v>
      </c>
      <c r="C179" s="4">
        <f t="shared" si="5"/>
        <v>38008</v>
      </c>
    </row>
    <row r="180" spans="1:3">
      <c r="A180" s="4">
        <f>AnalysisExpiryAllDates!D180</f>
        <v>38043</v>
      </c>
      <c r="B180" s="4">
        <f t="shared" si="4"/>
        <v>38044</v>
      </c>
      <c r="C180" s="4">
        <f t="shared" si="5"/>
        <v>38036</v>
      </c>
    </row>
    <row r="181" spans="1:3">
      <c r="A181" s="4">
        <f>AnalysisExpiryAllDates!D181</f>
        <v>38071</v>
      </c>
      <c r="B181" s="4">
        <f t="shared" si="4"/>
        <v>38072</v>
      </c>
      <c r="C181" s="4">
        <f t="shared" si="5"/>
        <v>38064</v>
      </c>
    </row>
    <row r="182" spans="1:3">
      <c r="A182" s="4">
        <f>AnalysisExpiryAllDates!D182</f>
        <v>38106</v>
      </c>
      <c r="B182" s="4">
        <f t="shared" si="4"/>
        <v>38107</v>
      </c>
      <c r="C182" s="4">
        <f t="shared" si="5"/>
        <v>38099</v>
      </c>
    </row>
    <row r="183" spans="1:3">
      <c r="A183" s="4">
        <f>AnalysisExpiryAllDates!D183</f>
        <v>38134</v>
      </c>
      <c r="B183" s="4">
        <f t="shared" si="4"/>
        <v>38135</v>
      </c>
      <c r="C183" s="4">
        <f t="shared" si="5"/>
        <v>38127</v>
      </c>
    </row>
    <row r="184" spans="1:3">
      <c r="A184" s="4">
        <f>AnalysisExpiryAllDates!D184</f>
        <v>38162</v>
      </c>
      <c r="B184" s="4">
        <f t="shared" si="4"/>
        <v>38163</v>
      </c>
      <c r="C184" s="4">
        <f t="shared" si="5"/>
        <v>38155</v>
      </c>
    </row>
    <row r="185" spans="1:3">
      <c r="A185" s="4">
        <f>AnalysisExpiryAllDates!D185</f>
        <v>38197</v>
      </c>
      <c r="B185" s="4">
        <f t="shared" si="4"/>
        <v>38198</v>
      </c>
      <c r="C185" s="4">
        <f t="shared" si="5"/>
        <v>38190</v>
      </c>
    </row>
    <row r="186" spans="1:3">
      <c r="A186" s="4">
        <f>AnalysisExpiryAllDates!D186</f>
        <v>38225</v>
      </c>
      <c r="B186" s="4">
        <f t="shared" si="4"/>
        <v>38226</v>
      </c>
      <c r="C186" s="4">
        <f t="shared" si="5"/>
        <v>38218</v>
      </c>
    </row>
    <row r="187" spans="1:3">
      <c r="A187" s="4">
        <f>AnalysisExpiryAllDates!D187</f>
        <v>38260</v>
      </c>
      <c r="B187" s="4">
        <f t="shared" si="4"/>
        <v>38261</v>
      </c>
      <c r="C187" s="4">
        <f t="shared" si="5"/>
        <v>38253</v>
      </c>
    </row>
    <row r="188" spans="1:3">
      <c r="A188" s="4">
        <f>AnalysisExpiryAllDates!D188</f>
        <v>38288</v>
      </c>
      <c r="B188" s="4">
        <f t="shared" si="4"/>
        <v>38289</v>
      </c>
      <c r="C188" s="4">
        <f t="shared" si="5"/>
        <v>38281</v>
      </c>
    </row>
    <row r="189" spans="1:3">
      <c r="A189" s="4">
        <f>AnalysisExpiryAllDates!D189</f>
        <v>38316</v>
      </c>
      <c r="B189" s="4">
        <f t="shared" si="4"/>
        <v>38317</v>
      </c>
      <c r="C189" s="4">
        <f t="shared" si="5"/>
        <v>38309</v>
      </c>
    </row>
    <row r="190" spans="1:3">
      <c r="A190" s="4">
        <f>AnalysisExpiryAllDates!D190</f>
        <v>38351</v>
      </c>
      <c r="B190" s="4">
        <f t="shared" si="4"/>
        <v>38352</v>
      </c>
      <c r="C190" s="4">
        <f t="shared" si="5"/>
        <v>38344</v>
      </c>
    </row>
    <row r="191" spans="1:3">
      <c r="A191" s="4">
        <f>AnalysisExpiryAllDates!D191</f>
        <v>37651</v>
      </c>
      <c r="B191" s="4">
        <f t="shared" si="4"/>
        <v>37652</v>
      </c>
      <c r="C191" s="4">
        <f t="shared" si="5"/>
        <v>37644</v>
      </c>
    </row>
    <row r="192" spans="1:3">
      <c r="A192" s="4">
        <f>AnalysisExpiryAllDates!D192</f>
        <v>37679</v>
      </c>
      <c r="B192" s="4">
        <f t="shared" si="4"/>
        <v>37680</v>
      </c>
      <c r="C192" s="4">
        <f t="shared" si="5"/>
        <v>37672</v>
      </c>
    </row>
    <row r="193" spans="1:3">
      <c r="A193" s="4">
        <f>AnalysisExpiryAllDates!D193</f>
        <v>37707</v>
      </c>
      <c r="B193" s="4">
        <f t="shared" si="4"/>
        <v>37708</v>
      </c>
      <c r="C193" s="4">
        <f t="shared" si="5"/>
        <v>37700</v>
      </c>
    </row>
    <row r="194" spans="1:3">
      <c r="A194" s="4">
        <f>AnalysisExpiryAllDates!D194</f>
        <v>37735</v>
      </c>
      <c r="B194" s="4">
        <f t="shared" si="4"/>
        <v>37736</v>
      </c>
      <c r="C194" s="4">
        <f t="shared" si="5"/>
        <v>37728</v>
      </c>
    </row>
    <row r="195" spans="1:3">
      <c r="A195" s="4">
        <f>AnalysisExpiryAllDates!D195</f>
        <v>37770</v>
      </c>
      <c r="B195" s="4">
        <f t="shared" ref="B195:B233" si="6">A195+1</f>
        <v>37771</v>
      </c>
      <c r="C195" s="4">
        <f t="shared" ref="C195:C233" si="7">A195-7</f>
        <v>37763</v>
      </c>
    </row>
    <row r="196" spans="1:3">
      <c r="A196" s="4">
        <f>AnalysisExpiryAllDates!D196</f>
        <v>37798</v>
      </c>
      <c r="B196" s="4">
        <f t="shared" si="6"/>
        <v>37799</v>
      </c>
      <c r="C196" s="4">
        <f t="shared" si="7"/>
        <v>37791</v>
      </c>
    </row>
    <row r="197" spans="1:3">
      <c r="A197" s="4">
        <f>AnalysisExpiryAllDates!D197</f>
        <v>37833</v>
      </c>
      <c r="B197" s="4">
        <f t="shared" si="6"/>
        <v>37834</v>
      </c>
      <c r="C197" s="4">
        <f t="shared" si="7"/>
        <v>37826</v>
      </c>
    </row>
    <row r="198" spans="1:3">
      <c r="A198" s="4">
        <f>AnalysisExpiryAllDates!D198</f>
        <v>37861</v>
      </c>
      <c r="B198" s="4">
        <f t="shared" si="6"/>
        <v>37862</v>
      </c>
      <c r="C198" s="4">
        <f t="shared" si="7"/>
        <v>37854</v>
      </c>
    </row>
    <row r="199" spans="1:3">
      <c r="A199" s="4">
        <f>AnalysisExpiryAllDates!D199</f>
        <v>37889</v>
      </c>
      <c r="B199" s="4">
        <f t="shared" si="6"/>
        <v>37890</v>
      </c>
      <c r="C199" s="4">
        <f t="shared" si="7"/>
        <v>37882</v>
      </c>
    </row>
    <row r="200" spans="1:3">
      <c r="A200" s="4">
        <f>AnalysisExpiryAllDates!D200</f>
        <v>37924</v>
      </c>
      <c r="B200" s="4">
        <f t="shared" si="6"/>
        <v>37925</v>
      </c>
      <c r="C200" s="4">
        <f t="shared" si="7"/>
        <v>37917</v>
      </c>
    </row>
    <row r="201" spans="1:3">
      <c r="A201" s="4">
        <f>AnalysisExpiryAllDates!D201</f>
        <v>37952</v>
      </c>
      <c r="B201" s="4">
        <f t="shared" si="6"/>
        <v>37953</v>
      </c>
      <c r="C201" s="4">
        <f t="shared" si="7"/>
        <v>37945</v>
      </c>
    </row>
    <row r="202" spans="1:3">
      <c r="A202" s="4">
        <f>AnalysisExpiryAllDates!D202</f>
        <v>37979</v>
      </c>
      <c r="B202" s="4">
        <f t="shared" si="6"/>
        <v>37980</v>
      </c>
      <c r="C202" s="4">
        <f t="shared" si="7"/>
        <v>37972</v>
      </c>
    </row>
    <row r="203" spans="1:3">
      <c r="A203" s="4">
        <f>AnalysisExpiryAllDates!D203</f>
        <v>37287</v>
      </c>
      <c r="B203" s="4">
        <f t="shared" si="6"/>
        <v>37288</v>
      </c>
      <c r="C203" s="4">
        <f t="shared" si="7"/>
        <v>37280</v>
      </c>
    </row>
    <row r="204" spans="1:3">
      <c r="A204" s="4">
        <f>AnalysisExpiryAllDates!D204</f>
        <v>37315</v>
      </c>
      <c r="B204" s="4">
        <f t="shared" si="6"/>
        <v>37316</v>
      </c>
      <c r="C204" s="4">
        <f t="shared" si="7"/>
        <v>37308</v>
      </c>
    </row>
    <row r="205" spans="1:3">
      <c r="A205" s="4">
        <f>AnalysisExpiryAllDates!D205</f>
        <v>37343</v>
      </c>
      <c r="B205" s="4">
        <f t="shared" si="6"/>
        <v>37344</v>
      </c>
      <c r="C205" s="4">
        <f t="shared" si="7"/>
        <v>37336</v>
      </c>
    </row>
    <row r="206" spans="1:3">
      <c r="A206" s="4">
        <f>AnalysisExpiryAllDates!D206</f>
        <v>37371</v>
      </c>
      <c r="B206" s="4">
        <f t="shared" si="6"/>
        <v>37372</v>
      </c>
      <c r="C206" s="4">
        <f t="shared" si="7"/>
        <v>37364</v>
      </c>
    </row>
    <row r="207" spans="1:3">
      <c r="A207" s="4">
        <f>AnalysisExpiryAllDates!D207</f>
        <v>37406</v>
      </c>
      <c r="B207" s="4">
        <f t="shared" si="6"/>
        <v>37407</v>
      </c>
      <c r="C207" s="4">
        <f t="shared" si="7"/>
        <v>37399</v>
      </c>
    </row>
    <row r="208" spans="1:3">
      <c r="A208" s="4">
        <f>AnalysisExpiryAllDates!D208</f>
        <v>37434</v>
      </c>
      <c r="B208" s="4">
        <f t="shared" si="6"/>
        <v>37435</v>
      </c>
      <c r="C208" s="4">
        <f t="shared" si="7"/>
        <v>37427</v>
      </c>
    </row>
    <row r="209" spans="1:3">
      <c r="A209" s="4">
        <f>AnalysisExpiryAllDates!D209</f>
        <v>37462</v>
      </c>
      <c r="B209" s="4">
        <f t="shared" si="6"/>
        <v>37463</v>
      </c>
      <c r="C209" s="4">
        <f t="shared" si="7"/>
        <v>37455</v>
      </c>
    </row>
    <row r="210" spans="1:3">
      <c r="A210" s="4">
        <f>AnalysisExpiryAllDates!D210</f>
        <v>37497</v>
      </c>
      <c r="B210" s="4">
        <f t="shared" si="6"/>
        <v>37498</v>
      </c>
      <c r="C210" s="4">
        <f t="shared" si="7"/>
        <v>37490</v>
      </c>
    </row>
    <row r="211" spans="1:3">
      <c r="A211" s="4">
        <f>AnalysisExpiryAllDates!D211</f>
        <v>37525</v>
      </c>
      <c r="B211" s="4">
        <f t="shared" si="6"/>
        <v>37526</v>
      </c>
      <c r="C211" s="4">
        <f t="shared" si="7"/>
        <v>37518</v>
      </c>
    </row>
    <row r="212" spans="1:3">
      <c r="A212" s="4">
        <f>AnalysisExpiryAllDates!D212</f>
        <v>37560</v>
      </c>
      <c r="B212" s="4">
        <f t="shared" si="6"/>
        <v>37561</v>
      </c>
      <c r="C212" s="4">
        <f t="shared" si="7"/>
        <v>37553</v>
      </c>
    </row>
    <row r="213" spans="1:3">
      <c r="A213" s="4">
        <f>AnalysisExpiryAllDates!D213</f>
        <v>37588</v>
      </c>
      <c r="B213" s="4">
        <f t="shared" si="6"/>
        <v>37589</v>
      </c>
      <c r="C213" s="4">
        <f t="shared" si="7"/>
        <v>37581</v>
      </c>
    </row>
    <row r="214" spans="1:3">
      <c r="A214" s="4">
        <f>AnalysisExpiryAllDates!D214</f>
        <v>37616</v>
      </c>
      <c r="B214" s="4">
        <f t="shared" si="6"/>
        <v>37617</v>
      </c>
      <c r="C214" s="4">
        <f t="shared" si="7"/>
        <v>37609</v>
      </c>
    </row>
    <row r="215" spans="1:3">
      <c r="A215" s="4">
        <f>AnalysisExpiryAllDates!D215</f>
        <v>36916</v>
      </c>
      <c r="B215" s="4">
        <f t="shared" si="6"/>
        <v>36917</v>
      </c>
      <c r="C215" s="4">
        <f t="shared" si="7"/>
        <v>36909</v>
      </c>
    </row>
    <row r="216" spans="1:3">
      <c r="A216" s="4">
        <f>AnalysisExpiryAllDates!D216</f>
        <v>36944</v>
      </c>
      <c r="B216" s="4">
        <f t="shared" si="6"/>
        <v>36945</v>
      </c>
      <c r="C216" s="4">
        <f t="shared" si="7"/>
        <v>36937</v>
      </c>
    </row>
    <row r="217" spans="1:3">
      <c r="A217" s="4">
        <f>AnalysisExpiryAllDates!D217</f>
        <v>36979</v>
      </c>
      <c r="B217" s="4">
        <f t="shared" si="6"/>
        <v>36980</v>
      </c>
      <c r="C217" s="4">
        <f t="shared" si="7"/>
        <v>36972</v>
      </c>
    </row>
    <row r="218" spans="1:3">
      <c r="A218" s="4">
        <f>AnalysisExpiryAllDates!D218</f>
        <v>37007</v>
      </c>
      <c r="B218" s="4">
        <f t="shared" si="6"/>
        <v>37008</v>
      </c>
      <c r="C218" s="4">
        <f t="shared" si="7"/>
        <v>37000</v>
      </c>
    </row>
    <row r="219" spans="1:3">
      <c r="A219" s="4">
        <f>AnalysisExpiryAllDates!D219</f>
        <v>37042</v>
      </c>
      <c r="B219" s="4">
        <f t="shared" si="6"/>
        <v>37043</v>
      </c>
      <c r="C219" s="4">
        <f t="shared" si="7"/>
        <v>37035</v>
      </c>
    </row>
    <row r="220" spans="1:3">
      <c r="A220" s="4">
        <f>AnalysisExpiryAllDates!D220</f>
        <v>37070</v>
      </c>
      <c r="B220" s="4">
        <f t="shared" si="6"/>
        <v>37071</v>
      </c>
      <c r="C220" s="4">
        <f t="shared" si="7"/>
        <v>37063</v>
      </c>
    </row>
    <row r="221" spans="1:3">
      <c r="A221" s="4">
        <f>AnalysisExpiryAllDates!D221</f>
        <v>37098</v>
      </c>
      <c r="B221" s="4">
        <f t="shared" si="6"/>
        <v>37099</v>
      </c>
      <c r="C221" s="4">
        <f t="shared" si="7"/>
        <v>37091</v>
      </c>
    </row>
    <row r="222" spans="1:3">
      <c r="A222" s="4">
        <f>AnalysisExpiryAllDates!D222</f>
        <v>37133</v>
      </c>
      <c r="B222" s="4">
        <f t="shared" si="6"/>
        <v>37134</v>
      </c>
      <c r="C222" s="4">
        <f t="shared" si="7"/>
        <v>37126</v>
      </c>
    </row>
    <row r="223" spans="1:3">
      <c r="A223" s="4">
        <f>AnalysisExpiryAllDates!D223</f>
        <v>37161</v>
      </c>
      <c r="B223" s="4">
        <f t="shared" si="6"/>
        <v>37162</v>
      </c>
      <c r="C223" s="4">
        <f t="shared" si="7"/>
        <v>37154</v>
      </c>
    </row>
    <row r="224" spans="1:3">
      <c r="A224" s="4">
        <f>AnalysisExpiryAllDates!D224</f>
        <v>37189</v>
      </c>
      <c r="B224" s="4">
        <f t="shared" si="6"/>
        <v>37190</v>
      </c>
      <c r="C224" s="4">
        <f t="shared" si="7"/>
        <v>37182</v>
      </c>
    </row>
    <row r="225" spans="1:3">
      <c r="A225" s="4">
        <f>AnalysisExpiryAllDates!D225</f>
        <v>37224</v>
      </c>
      <c r="B225" s="4">
        <f t="shared" si="6"/>
        <v>37225</v>
      </c>
      <c r="C225" s="4">
        <f t="shared" si="7"/>
        <v>37217</v>
      </c>
    </row>
    <row r="226" spans="1:3">
      <c r="A226" s="4">
        <f>AnalysisExpiryAllDates!D226</f>
        <v>37252</v>
      </c>
      <c r="B226" s="4">
        <f t="shared" si="6"/>
        <v>37253</v>
      </c>
      <c r="C226" s="4">
        <f t="shared" si="7"/>
        <v>37245</v>
      </c>
    </row>
    <row r="227" spans="1:3">
      <c r="A227" s="4">
        <f>AnalysisExpiryAllDates!D227</f>
        <v>36706</v>
      </c>
      <c r="B227" s="4">
        <f t="shared" si="6"/>
        <v>36707</v>
      </c>
      <c r="C227" s="4">
        <f t="shared" si="7"/>
        <v>36699</v>
      </c>
    </row>
    <row r="228" spans="1:3">
      <c r="A228" s="4">
        <f>AnalysisExpiryAllDates!D228</f>
        <v>36734</v>
      </c>
      <c r="B228" s="4">
        <f t="shared" si="6"/>
        <v>36735</v>
      </c>
      <c r="C228" s="4">
        <f t="shared" si="7"/>
        <v>36727</v>
      </c>
    </row>
    <row r="229" spans="1:3">
      <c r="A229" s="4">
        <f>AnalysisExpiryAllDates!D229</f>
        <v>36769</v>
      </c>
      <c r="B229" s="4">
        <f t="shared" si="6"/>
        <v>36770</v>
      </c>
      <c r="C229" s="4">
        <f t="shared" si="7"/>
        <v>36762</v>
      </c>
    </row>
    <row r="230" spans="1:3">
      <c r="A230" s="4">
        <f>AnalysisExpiryAllDates!D230</f>
        <v>36797</v>
      </c>
      <c r="B230" s="4">
        <f t="shared" si="6"/>
        <v>36798</v>
      </c>
      <c r="C230" s="4">
        <f t="shared" si="7"/>
        <v>36790</v>
      </c>
    </row>
    <row r="231" spans="1:3">
      <c r="A231" s="4">
        <f>AnalysisExpiryAllDates!D231</f>
        <v>36824</v>
      </c>
      <c r="B231" s="4">
        <f t="shared" si="6"/>
        <v>36825</v>
      </c>
      <c r="C231" s="4">
        <f t="shared" si="7"/>
        <v>36817</v>
      </c>
    </row>
    <row r="232" spans="1:3">
      <c r="A232" s="4">
        <f>AnalysisExpiryAllDates!D232</f>
        <v>36860</v>
      </c>
      <c r="B232" s="4">
        <f t="shared" si="6"/>
        <v>36861</v>
      </c>
      <c r="C232" s="4">
        <f t="shared" si="7"/>
        <v>36853</v>
      </c>
    </row>
    <row r="233" spans="1:3">
      <c r="A233" s="4">
        <f>AnalysisExpiryAllDates!D233</f>
        <v>36888</v>
      </c>
      <c r="B233" s="4">
        <f t="shared" si="6"/>
        <v>36889</v>
      </c>
      <c r="C233" s="4">
        <f t="shared" si="7"/>
        <v>36881</v>
      </c>
    </row>
    <row r="234" spans="1:3">
      <c r="A234" s="4"/>
    </row>
    <row r="235" spans="1:3">
      <c r="A235" s="4"/>
    </row>
    <row r="236" spans="1:3">
      <c r="A236" s="4"/>
    </row>
    <row r="237" spans="1:3">
      <c r="A237" s="4"/>
    </row>
    <row r="238" spans="1:3">
      <c r="A238" s="4"/>
    </row>
    <row r="239" spans="1:3">
      <c r="A239" s="4"/>
    </row>
    <row r="240" spans="1:3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NiftyExpiryDates</vt:lpstr>
      <vt:lpstr>NiftyDailyPosition</vt:lpstr>
      <vt:lpstr>AnalysisExpiryAllDates</vt:lpstr>
      <vt:lpstr>Analysis</vt:lpstr>
      <vt:lpstr>Expirydates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2015-04-17T09:45:03Z</dcterms:modified>
</cp:coreProperties>
</file>