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imer0" sheetId="1" state="visible" r:id="rId2"/>
    <sheet name="Timer1" sheetId="2" state="visible" r:id="rId3"/>
    <sheet name="Timer2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<sst xmlns="http://schemas.openxmlformats.org/spreadsheetml/2006/main" count="33" uniqueCount="18">
  <si>
    <t xml:space="preserve">F_OSC (MHz)</t>
  </si>
  <si>
    <t xml:space="preserve">F_SYS(MHz)</t>
  </si>
  <si>
    <t xml:space="preserve">T(us)</t>
  </si>
  <si>
    <t xml:space="preserve">PRE-SCALER</t>
  </si>
  <si>
    <t xml:space="preserve">T'(us)</t>
  </si>
  <si>
    <t xml:space="preserve">Offset</t>
  </si>
  <si>
    <t xml:space="preserve">MAX</t>
  </si>
  <si>
    <t xml:space="preserve">T''(us)</t>
  </si>
  <si>
    <t xml:space="preserve">T'' deseado (us)</t>
  </si>
  <si>
    <t xml:space="preserve">T’’ deseado / T’</t>
  </si>
  <si>
    <t xml:space="preserve">Offset necesario</t>
  </si>
  <si>
    <t xml:space="preserve">T’(us)</t>
  </si>
  <si>
    <t xml:space="preserve">TOP</t>
  </si>
  <si>
    <t xml:space="preserve">T’’(us)</t>
  </si>
  <si>
    <t xml:space="preserve">POST_SCALER</t>
  </si>
  <si>
    <t xml:space="preserve">T’’’(us)</t>
  </si>
  <si>
    <t xml:space="preserve">T’’’ deseado (us)</t>
  </si>
  <si>
    <t xml:space="preserve">TOP necesario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</si>
</sst>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I7" activeCellId="0" sqref="I7"/>
    </sheetView>
  </sheetViews>
  <sheetFormatPr defaultRowHeight="15" zeroHeight="false" outlineLevelRow="0" outlineLevelCol="0"/>
  <cols>
    <col collapsed="false" customWidth="true" hidden="false" outlineLevel="0" max="1" min="1" style="0" width="17.19"/>
    <col collapsed="false" customWidth="true" hidden="false" outlineLevel="0" max="2" min="2" style="0" width="16.04"/>
    <col collapsed="false" customWidth="true" hidden="false" outlineLevel="0" max="3" min="3" style="0" width="20.28"/>
    <col collapsed="false" customWidth="true" hidden="false" outlineLevel="0" max="4" min="4" style="0" width="17.98"/>
    <col collapsed="false" customWidth="true" hidden="false" outlineLevel="0" max="5" min="5" style="0" width="10.53"/>
    <col collapsed="false" customWidth="true" hidden="false" outlineLevel="0" max="6" min="6" style="0" width="12.13"/>
    <col collapsed="false" customWidth="true" hidden="false" outlineLevel="0" max="1025" min="7" style="0" width="10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2" t="n">
        <v>16</v>
      </c>
      <c r="B2" s="2" t="n">
        <f aca="false">A2/4</f>
        <v>4</v>
      </c>
      <c r="C2" s="2" t="n">
        <f aca="false">1/B2</f>
        <v>0.25</v>
      </c>
      <c r="D2" s="2" t="n">
        <v>64</v>
      </c>
      <c r="E2" s="2" t="n">
        <f aca="false">C2*D2</f>
        <v>16</v>
      </c>
      <c r="F2" s="2" t="n">
        <v>131</v>
      </c>
      <c r="G2" s="2" t="n">
        <v>255</v>
      </c>
      <c r="H2" s="2" t="n">
        <f aca="false">(G2+1-F2)*E2</f>
        <v>2000</v>
      </c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</row>
    <row r="5" customFormat="false" ht="13.8" hidden="false" customHeight="false" outlineLevel="0" collapsed="false">
      <c r="A5" s="1" t="s">
        <v>8</v>
      </c>
      <c r="B5" s="1" t="s">
        <v>9</v>
      </c>
      <c r="C5" s="1" t="s">
        <v>10</v>
      </c>
      <c r="D5" s="2"/>
      <c r="E5" s="2"/>
      <c r="F5" s="2"/>
      <c r="G5" s="2"/>
      <c r="H5" s="2"/>
    </row>
    <row r="6" customFormat="false" ht="13.8" hidden="false" customHeight="false" outlineLevel="0" collapsed="false">
      <c r="A6" s="2" t="n">
        <v>2000</v>
      </c>
      <c r="B6" s="2" t="n">
        <f aca="false">A6/E2</f>
        <v>125</v>
      </c>
      <c r="C6" s="2" t="n">
        <f aca="false">G2+1-B6</f>
        <v>131</v>
      </c>
      <c r="D6" s="2"/>
      <c r="E6" s="2"/>
      <c r="F6" s="2"/>
      <c r="G6" s="2"/>
      <c r="H6" s="2"/>
    </row>
    <row r="7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RowHeight="12.8" zeroHeight="false" outlineLevelRow="0" outlineLevelCol="0"/>
  <cols>
    <col collapsed="false" customWidth="true" hidden="false" outlineLevel="0" max="1" min="1" style="0" width="16.11"/>
    <col collapsed="false" customWidth="true" hidden="false" outlineLevel="0" max="2" min="2" style="0" width="19.85"/>
    <col collapsed="false" customWidth="true" hidden="false" outlineLevel="0" max="3" min="3" style="0" width="17.98"/>
    <col collapsed="false" customWidth="true" hidden="false" outlineLevel="0" max="4" min="4" style="0" width="14.11"/>
    <col collapsed="false" customWidth="true" hidden="false" outlineLevel="0" max="5" min="5" style="0" width="9.92"/>
    <col collapsed="false" customWidth="true" hidden="false" outlineLevel="0" max="6" min="6" style="0" width="10.91"/>
    <col collapsed="false" customWidth="true" hidden="false" outlineLevel="0" max="1025" min="7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3" t="n">
        <v>20</v>
      </c>
      <c r="B2" s="3" t="n">
        <f aca="false">A2/4</f>
        <v>5</v>
      </c>
      <c r="C2" s="3" t="n">
        <f aca="false">1/B2</f>
        <v>0.2</v>
      </c>
      <c r="D2" s="3" t="n">
        <v>64</v>
      </c>
      <c r="E2" s="3" t="n">
        <f aca="false">C2*D2</f>
        <v>12.8</v>
      </c>
      <c r="F2" s="3" t="n">
        <v>26473</v>
      </c>
      <c r="G2" s="3" t="n">
        <v>255</v>
      </c>
      <c r="H2" s="3" t="n">
        <f aca="false">(G2+1-F2)*E2</f>
        <v>-335577.6</v>
      </c>
    </row>
    <row r="3" customFormat="false" ht="13.8" hidden="false" customHeight="false" outlineLevel="0" collapsed="false">
      <c r="A3" s="3"/>
      <c r="B3" s="3"/>
      <c r="C3" s="3"/>
      <c r="D3" s="3"/>
      <c r="E3" s="3"/>
      <c r="F3" s="3"/>
      <c r="G3" s="3"/>
      <c r="H3" s="3"/>
    </row>
    <row r="4" customFormat="false" ht="13.8" hidden="false" customHeight="false" outlineLevel="0" collapsed="false">
      <c r="A4" s="3"/>
      <c r="B4" s="3"/>
      <c r="C4" s="3"/>
      <c r="D4" s="3"/>
      <c r="E4" s="3"/>
      <c r="F4" s="3"/>
      <c r="G4" s="3"/>
      <c r="H4" s="3"/>
    </row>
    <row r="5" customFormat="false" ht="13.8" hidden="false" customHeight="false" outlineLevel="0" collapsed="false">
      <c r="A5" s="1" t="s">
        <v>8</v>
      </c>
      <c r="B5" s="1" t="s">
        <v>9</v>
      </c>
      <c r="C5" s="1" t="s">
        <v>10</v>
      </c>
      <c r="D5" s="3"/>
      <c r="E5" s="3"/>
      <c r="F5" s="3"/>
      <c r="G5" s="3"/>
      <c r="H5" s="3"/>
    </row>
    <row r="6" customFormat="false" ht="13.8" hidden="false" customHeight="false" outlineLevel="0" collapsed="false">
      <c r="A6" s="3" t="n">
        <v>500000</v>
      </c>
      <c r="B6" s="3" t="n">
        <f aca="false">A6/E2</f>
        <v>39062.5</v>
      </c>
      <c r="C6" s="3" t="n">
        <f aca="false">G2+1-B6</f>
        <v>-38806.5</v>
      </c>
      <c r="D6" s="3"/>
      <c r="E6" s="3"/>
      <c r="F6" s="3"/>
      <c r="G6" s="3"/>
      <c r="H6" s="3"/>
    </row>
    <row r="7" customFormat="false" ht="13.8" hidden="false" customHeight="false" outlineLevel="0" collapsed="false"/>
    <row r="8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6" activeCellId="0" sqref="A6"/>
    </sheetView>
  </sheetViews>
  <sheetFormatPr defaultRowHeight="13.8" zeroHeight="false" outlineLevelRow="0" outlineLevelCol="0"/>
  <cols>
    <col collapsed="false" customWidth="true" hidden="false" outlineLevel="0" max="1" min="1" style="0" width="15.8"/>
    <col collapsed="false" customWidth="true" hidden="false" outlineLevel="0" max="2" min="2" style="0" width="18.49"/>
    <col collapsed="false" customWidth="true" hidden="false" outlineLevel="0" max="3" min="3" style="0" width="9.14"/>
    <col collapsed="false" customWidth="true" hidden="false" outlineLevel="0" max="4" min="4" style="0" width="12.68"/>
    <col collapsed="false" customWidth="true" hidden="false" outlineLevel="0" max="6" min="5" style="0" width="9.14"/>
    <col collapsed="false" customWidth="true" hidden="false" outlineLevel="0" max="8" min="7" style="0" width="13.67"/>
    <col collapsed="false" customWidth="true" hidden="false" outlineLevel="0" max="9" min="9" style="0" width="11.68"/>
    <col collapsed="false" customWidth="true" hidden="false" outlineLevel="0" max="1025" min="10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</row>
    <row r="2" customFormat="false" ht="13.8" hidden="false" customHeight="false" outlineLevel="0" collapsed="false">
      <c r="A2" s="2" t="n">
        <v>16</v>
      </c>
      <c r="B2" s="2" t="n">
        <f aca="false">A2/4</f>
        <v>4</v>
      </c>
      <c r="C2" s="2" t="n">
        <f aca="false">1/B2</f>
        <v>0.25</v>
      </c>
      <c r="D2" s="2" t="n">
        <v>4</v>
      </c>
      <c r="E2" s="2" t="n">
        <f aca="false">C2*D2</f>
        <v>1</v>
      </c>
      <c r="F2" s="2" t="n">
        <v>99</v>
      </c>
      <c r="G2" s="2" t="n">
        <f aca="false">E2*(F2+1)</f>
        <v>100</v>
      </c>
      <c r="H2" s="2" t="n">
        <v>2</v>
      </c>
      <c r="I2" s="2" t="n">
        <f aca="false">G2*H2</f>
        <v>200</v>
      </c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</row>
    <row r="5" customFormat="false" ht="13.8" hidden="false" customHeight="false" outlineLevel="0" collapsed="false">
      <c r="A5" s="1" t="s">
        <v>16</v>
      </c>
      <c r="B5" s="1" t="s">
        <v>17</v>
      </c>
      <c r="C5" s="3"/>
      <c r="D5" s="2"/>
      <c r="E5" s="2"/>
      <c r="F5" s="2"/>
      <c r="G5" s="2"/>
      <c r="H5" s="2"/>
      <c r="I5" s="2"/>
    </row>
    <row r="6" customFormat="false" ht="13.8" hidden="false" customHeight="false" outlineLevel="0" collapsed="false">
      <c r="A6" s="2" t="n">
        <v>200</v>
      </c>
      <c r="B6" s="2" t="n">
        <f aca="false">A6/(E2*H2)-1</f>
        <v>99</v>
      </c>
      <c r="C6" s="2"/>
      <c r="D6" s="2"/>
      <c r="E6" s="2"/>
      <c r="F6" s="2"/>
      <c r="G6" s="2"/>
      <c r="H6" s="2"/>
      <c r="I6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2019-06-12T00:16:58Z</dcterms:created>
  <dc:creator>Profesor</dc:creator>
  <dc:description/>
  <dc:language>en-US</dc:language>
  <cp:lastModifiedBy/>
  <dcterms:modified xsi:type="dcterms:W3CDTF">2020-02-26T06:11:32Z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