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yectos\Python\MrCohen\"/>
    </mc:Choice>
  </mc:AlternateContent>
  <xr:revisionPtr revIDLastSave="0" documentId="13_ncr:1_{B41597A9-924A-4FE0-BD0B-6AD675474733}" xr6:coauthVersionLast="47" xr6:coauthVersionMax="47" xr10:uidLastSave="{00000000-0000-0000-0000-000000000000}"/>
  <bookViews>
    <workbookView xWindow="6990" yWindow="1755" windowWidth="16830" windowHeight="12765" tabRatio="839" activeTab="2" xr2:uid="{F7C0749E-122B-4368-A359-33C6E5709DC3}"/>
  </bookViews>
  <sheets>
    <sheet name="GOLDSILVER" sheetId="187" r:id="rId1"/>
    <sheet name="MIKE FRANKLIN" sheetId="188" r:id="rId2"/>
    <sheet name="SWP" sheetId="189" r:id="rId3"/>
    <sheet name="SPROTTMONEY" sheetId="190" r:id="rId4"/>
    <sheet name="PIMBEX" sheetId="191" r:id="rId5"/>
  </sheets>
  <definedNames>
    <definedName name="_xlnm.Print_Area" localSheetId="0">GOLDSILVER!$A$1:$K$29</definedName>
    <definedName name="_xlnm.Print_Area" localSheetId="1">'MIKE FRANKLIN'!$A$1:$K$29</definedName>
    <definedName name="_xlnm.Print_Area" localSheetId="4">PIMBEX!$A$1:$K$32</definedName>
    <definedName name="_xlnm.Print_Area" localSheetId="3">SPROTTMONEY!$A$1:$K$30</definedName>
    <definedName name="_xlnm.Print_Area" localSheetId="2">SWP!$A$1:$K$33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91" l="1"/>
  <c r="G32" i="191"/>
  <c r="E32" i="191"/>
  <c r="I29" i="191"/>
  <c r="K28" i="191"/>
  <c r="J28" i="191"/>
  <c r="C28" i="191"/>
  <c r="E28" i="191" s="1"/>
  <c r="F28" i="191" s="1"/>
  <c r="K27" i="191"/>
  <c r="J27" i="191"/>
  <c r="J29" i="191" s="1"/>
  <c r="H27" i="191"/>
  <c r="C27" i="191"/>
  <c r="E27" i="191" s="1"/>
  <c r="F27" i="191" s="1"/>
  <c r="I20" i="191"/>
  <c r="K19" i="191"/>
  <c r="J19" i="191"/>
  <c r="C19" i="191"/>
  <c r="E19" i="191" s="1"/>
  <c r="F19" i="191" s="1"/>
  <c r="K18" i="191"/>
  <c r="J18" i="191"/>
  <c r="C18" i="191"/>
  <c r="E18" i="191" s="1"/>
  <c r="F18" i="191" s="1"/>
  <c r="K17" i="191"/>
  <c r="J17" i="191"/>
  <c r="C17" i="191"/>
  <c r="E17" i="191" s="1"/>
  <c r="F17" i="191" s="1"/>
  <c r="K16" i="191"/>
  <c r="J16" i="191"/>
  <c r="C16" i="191"/>
  <c r="E16" i="191" s="1"/>
  <c r="F16" i="191" s="1"/>
  <c r="K15" i="191"/>
  <c r="J15" i="191"/>
  <c r="C15" i="191"/>
  <c r="E15" i="191" s="1"/>
  <c r="F15" i="191" s="1"/>
  <c r="K14" i="191"/>
  <c r="J14" i="191"/>
  <c r="J20" i="191" s="1"/>
  <c r="C14" i="191"/>
  <c r="E14" i="191" s="1"/>
  <c r="F14" i="191" s="1"/>
  <c r="I11" i="191"/>
  <c r="K10" i="191"/>
  <c r="J10" i="191"/>
  <c r="C10" i="191"/>
  <c r="E10" i="191" s="1"/>
  <c r="F10" i="191" s="1"/>
  <c r="K9" i="191"/>
  <c r="J9" i="191"/>
  <c r="C9" i="191"/>
  <c r="E9" i="191" s="1"/>
  <c r="F9" i="191" s="1"/>
  <c r="K8" i="191"/>
  <c r="J8" i="191"/>
  <c r="C8" i="191"/>
  <c r="E8" i="191" s="1"/>
  <c r="F8" i="191" s="1"/>
  <c r="K7" i="191"/>
  <c r="J7" i="191"/>
  <c r="C7" i="191"/>
  <c r="E7" i="191" s="1"/>
  <c r="F7" i="191" s="1"/>
  <c r="K6" i="191"/>
  <c r="J6" i="191"/>
  <c r="C6" i="191"/>
  <c r="E6" i="191" s="1"/>
  <c r="F6" i="191" s="1"/>
  <c r="K5" i="191"/>
  <c r="J5" i="191"/>
  <c r="C5" i="191"/>
  <c r="E5" i="191" s="1"/>
  <c r="F5" i="191" s="1"/>
  <c r="K4" i="191"/>
  <c r="J4" i="191"/>
  <c r="C4" i="191"/>
  <c r="E4" i="191" s="1"/>
  <c r="F4" i="191" s="1"/>
  <c r="K3" i="191"/>
  <c r="J3" i="191"/>
  <c r="J11" i="191" s="1"/>
  <c r="C3" i="191"/>
  <c r="E3" i="191" s="1"/>
  <c r="F3" i="191" s="1"/>
  <c r="H30" i="190"/>
  <c r="G30" i="190"/>
  <c r="E30" i="190"/>
  <c r="K27" i="190"/>
  <c r="J27" i="190"/>
  <c r="C27" i="190"/>
  <c r="E27" i="190" s="1"/>
  <c r="F27" i="190" s="1"/>
  <c r="I18" i="190"/>
  <c r="K17" i="190"/>
  <c r="J17" i="190"/>
  <c r="C17" i="190"/>
  <c r="E17" i="190" s="1"/>
  <c r="F17" i="190" s="1"/>
  <c r="K16" i="190"/>
  <c r="J16" i="190"/>
  <c r="C16" i="190"/>
  <c r="E16" i="190" s="1"/>
  <c r="F16" i="190" s="1"/>
  <c r="K15" i="190"/>
  <c r="J15" i="190"/>
  <c r="C15" i="190"/>
  <c r="E15" i="190" s="1"/>
  <c r="F15" i="190" s="1"/>
  <c r="K14" i="190"/>
  <c r="J14" i="190"/>
  <c r="C14" i="190"/>
  <c r="E14" i="190" s="1"/>
  <c r="F14" i="190" s="1"/>
  <c r="K13" i="190"/>
  <c r="J13" i="190"/>
  <c r="J18" i="190" s="1"/>
  <c r="C13" i="190"/>
  <c r="E13" i="190" s="1"/>
  <c r="F13" i="190" s="1"/>
  <c r="I9" i="190"/>
  <c r="K8" i="190"/>
  <c r="J8" i="190"/>
  <c r="C8" i="190"/>
  <c r="E8" i="190" s="1"/>
  <c r="F8" i="190" s="1"/>
  <c r="K7" i="190"/>
  <c r="J7" i="190"/>
  <c r="C7" i="190"/>
  <c r="E7" i="190" s="1"/>
  <c r="F7" i="190" s="1"/>
  <c r="K6" i="190"/>
  <c r="J6" i="190"/>
  <c r="E6" i="190"/>
  <c r="F6" i="190" s="1"/>
  <c r="C6" i="190"/>
  <c r="K5" i="190"/>
  <c r="J5" i="190"/>
  <c r="C5" i="190"/>
  <c r="E5" i="190" s="1"/>
  <c r="F5" i="190" s="1"/>
  <c r="K4" i="190"/>
  <c r="J4" i="190"/>
  <c r="C4" i="190"/>
  <c r="E4" i="190" s="1"/>
  <c r="F4" i="190" s="1"/>
  <c r="K3" i="190"/>
  <c r="J3" i="190"/>
  <c r="J9" i="190" s="1"/>
  <c r="C3" i="190"/>
  <c r="E3" i="190" s="1"/>
  <c r="F3" i="190" s="1"/>
  <c r="H33" i="189"/>
  <c r="G33" i="189"/>
  <c r="E33" i="189"/>
  <c r="K30" i="189"/>
  <c r="J30" i="189"/>
  <c r="C30" i="189"/>
  <c r="E30" i="189" s="1"/>
  <c r="F30" i="189" s="1"/>
  <c r="K27" i="189"/>
  <c r="J27" i="189"/>
  <c r="C27" i="189"/>
  <c r="E27" i="189" s="1"/>
  <c r="F27" i="189" s="1"/>
  <c r="I20" i="189"/>
  <c r="K19" i="189"/>
  <c r="J19" i="189"/>
  <c r="C19" i="189"/>
  <c r="E19" i="189" s="1"/>
  <c r="F19" i="189" s="1"/>
  <c r="K18" i="189"/>
  <c r="J18" i="189"/>
  <c r="C18" i="189"/>
  <c r="E18" i="189" s="1"/>
  <c r="F18" i="189" s="1"/>
  <c r="K17" i="189"/>
  <c r="J17" i="189"/>
  <c r="C17" i="189"/>
  <c r="E17" i="189" s="1"/>
  <c r="F17" i="189" s="1"/>
  <c r="K16" i="189"/>
  <c r="J16" i="189"/>
  <c r="C16" i="189"/>
  <c r="E16" i="189" s="1"/>
  <c r="F16" i="189" s="1"/>
  <c r="K15" i="189"/>
  <c r="J15" i="189"/>
  <c r="E15" i="189"/>
  <c r="F15" i="189" s="1"/>
  <c r="C15" i="189"/>
  <c r="K14" i="189"/>
  <c r="J14" i="189"/>
  <c r="J20" i="189" s="1"/>
  <c r="C14" i="189"/>
  <c r="E14" i="189" s="1"/>
  <c r="F14" i="189" s="1"/>
  <c r="K13" i="189"/>
  <c r="J13" i="189"/>
  <c r="C13" i="189"/>
  <c r="E13" i="189" s="1"/>
  <c r="F13" i="189" s="1"/>
  <c r="I10" i="189"/>
  <c r="K9" i="189"/>
  <c r="J9" i="189"/>
  <c r="C9" i="189"/>
  <c r="E9" i="189" s="1"/>
  <c r="F9" i="189" s="1"/>
  <c r="K8" i="189"/>
  <c r="J8" i="189"/>
  <c r="C8" i="189"/>
  <c r="E8" i="189" s="1"/>
  <c r="F8" i="189" s="1"/>
  <c r="K7" i="189"/>
  <c r="J7" i="189"/>
  <c r="C7" i="189"/>
  <c r="E7" i="189" s="1"/>
  <c r="F7" i="189" s="1"/>
  <c r="K6" i="189"/>
  <c r="J6" i="189"/>
  <c r="C6" i="189"/>
  <c r="E6" i="189" s="1"/>
  <c r="F6" i="189" s="1"/>
  <c r="K5" i="189"/>
  <c r="J5" i="189"/>
  <c r="C5" i="189"/>
  <c r="E5" i="189" s="1"/>
  <c r="F5" i="189" s="1"/>
  <c r="K4" i="189"/>
  <c r="J4" i="189"/>
  <c r="C4" i="189"/>
  <c r="E4" i="189" s="1"/>
  <c r="F4" i="189" s="1"/>
  <c r="K3" i="189"/>
  <c r="J3" i="189"/>
  <c r="J10" i="189" s="1"/>
  <c r="C3" i="189"/>
  <c r="E3" i="189" s="1"/>
  <c r="F3" i="189" s="1"/>
  <c r="H29" i="188"/>
  <c r="G29" i="188"/>
  <c r="E29" i="188"/>
  <c r="K26" i="188"/>
  <c r="J26" i="188"/>
  <c r="C26" i="188"/>
  <c r="E26" i="188" s="1"/>
  <c r="F26" i="188" s="1"/>
  <c r="I18" i="188"/>
  <c r="K17" i="188"/>
  <c r="J17" i="188"/>
  <c r="C17" i="188"/>
  <c r="E17" i="188" s="1"/>
  <c r="F17" i="188" s="1"/>
  <c r="K16" i="188"/>
  <c r="J16" i="188"/>
  <c r="C16" i="188"/>
  <c r="E16" i="188" s="1"/>
  <c r="F16" i="188" s="1"/>
  <c r="K15" i="188"/>
  <c r="J15" i="188"/>
  <c r="J18" i="188" s="1"/>
  <c r="C15" i="188"/>
  <c r="E15" i="188" s="1"/>
  <c r="F15" i="188" s="1"/>
  <c r="K14" i="188"/>
  <c r="J14" i="188"/>
  <c r="C14" i="188"/>
  <c r="E14" i="188" s="1"/>
  <c r="F14" i="188" s="1"/>
  <c r="K13" i="188"/>
  <c r="J13" i="188"/>
  <c r="C13" i="188"/>
  <c r="E13" i="188" s="1"/>
  <c r="F13" i="188" s="1"/>
  <c r="I9" i="188"/>
  <c r="K8" i="188"/>
  <c r="J8" i="188"/>
  <c r="C8" i="188"/>
  <c r="E8" i="188" s="1"/>
  <c r="F8" i="188" s="1"/>
  <c r="K7" i="188"/>
  <c r="J7" i="188"/>
  <c r="C7" i="188"/>
  <c r="E7" i="188" s="1"/>
  <c r="F7" i="188" s="1"/>
  <c r="K6" i="188"/>
  <c r="J6" i="188"/>
  <c r="C6" i="188"/>
  <c r="E6" i="188" s="1"/>
  <c r="F6" i="188" s="1"/>
  <c r="K5" i="188"/>
  <c r="J5" i="188"/>
  <c r="C5" i="188"/>
  <c r="E5" i="188" s="1"/>
  <c r="F5" i="188" s="1"/>
  <c r="K4" i="188"/>
  <c r="J4" i="188"/>
  <c r="C4" i="188"/>
  <c r="E4" i="188" s="1"/>
  <c r="F4" i="188" s="1"/>
  <c r="K3" i="188"/>
  <c r="J3" i="188"/>
  <c r="J9" i="188" s="1"/>
  <c r="C3" i="188"/>
  <c r="E3" i="188" s="1"/>
  <c r="F3" i="188" s="1"/>
  <c r="G29" i="187"/>
  <c r="E29" i="187"/>
  <c r="C29" i="187"/>
  <c r="I20" i="187"/>
  <c r="K19" i="187"/>
  <c r="J19" i="187"/>
  <c r="C19" i="187"/>
  <c r="E19" i="187" s="1"/>
  <c r="F19" i="187" s="1"/>
  <c r="K18" i="187"/>
  <c r="J18" i="187"/>
  <c r="C18" i="187"/>
  <c r="E18" i="187" s="1"/>
  <c r="F18" i="187" s="1"/>
  <c r="K17" i="187"/>
  <c r="J17" i="187"/>
  <c r="C17" i="187"/>
  <c r="E17" i="187" s="1"/>
  <c r="F17" i="187" s="1"/>
  <c r="K16" i="187"/>
  <c r="J16" i="187"/>
  <c r="C16" i="187"/>
  <c r="E16" i="187" s="1"/>
  <c r="F16" i="187" s="1"/>
  <c r="K15" i="187"/>
  <c r="J15" i="187"/>
  <c r="C15" i="187"/>
  <c r="E15" i="187" s="1"/>
  <c r="F15" i="187" s="1"/>
  <c r="K14" i="187"/>
  <c r="J14" i="187"/>
  <c r="J20" i="187" s="1"/>
  <c r="C14" i="187"/>
  <c r="E14" i="187" s="1"/>
  <c r="F14" i="187" s="1"/>
  <c r="I10" i="187"/>
  <c r="K9" i="187"/>
  <c r="J9" i="187"/>
  <c r="C9" i="187"/>
  <c r="E9" i="187" s="1"/>
  <c r="F9" i="187" s="1"/>
  <c r="K8" i="187"/>
  <c r="J8" i="187"/>
  <c r="C8" i="187"/>
  <c r="E8" i="187" s="1"/>
  <c r="F8" i="187" s="1"/>
  <c r="K7" i="187"/>
  <c r="J7" i="187"/>
  <c r="C7" i="187"/>
  <c r="E7" i="187" s="1"/>
  <c r="F7" i="187" s="1"/>
  <c r="K6" i="187"/>
  <c r="J6" i="187"/>
  <c r="E6" i="187"/>
  <c r="F6" i="187" s="1"/>
  <c r="C6" i="187"/>
  <c r="K5" i="187"/>
  <c r="J5" i="187"/>
  <c r="C5" i="187"/>
  <c r="E5" i="187" s="1"/>
  <c r="F5" i="187" s="1"/>
  <c r="K4" i="187"/>
  <c r="J4" i="187"/>
  <c r="C4" i="187"/>
  <c r="E4" i="187" s="1"/>
  <c r="F4" i="187" s="1"/>
  <c r="K3" i="187"/>
  <c r="J3" i="187"/>
  <c r="J10" i="187" s="1"/>
  <c r="C3" i="187"/>
  <c r="E3" i="187" s="1"/>
  <c r="F3" i="187" s="1"/>
  <c r="K9" i="188" l="1"/>
  <c r="K20" i="189"/>
  <c r="K11" i="191"/>
  <c r="K20" i="191"/>
  <c r="K29" i="191"/>
  <c r="K9" i="190"/>
  <c r="K18" i="190"/>
  <c r="K10" i="189"/>
  <c r="K18" i="188"/>
  <c r="K20" i="188" s="1"/>
  <c r="K20" i="187"/>
  <c r="K10" i="187"/>
  <c r="K22" i="191" l="1"/>
  <c r="K22" i="189"/>
  <c r="K22" i="187"/>
  <c r="K20" i="190"/>
</calcChain>
</file>

<file path=xl/sharedStrings.xml><?xml version="1.0" encoding="utf-8"?>
<sst xmlns="http://schemas.openxmlformats.org/spreadsheetml/2006/main" count="355" uniqueCount="94">
  <si>
    <t>Total (USD)</t>
  </si>
  <si>
    <t>Brand</t>
  </si>
  <si>
    <t>Gold</t>
  </si>
  <si>
    <t xml:space="preserve"> Silver   </t>
  </si>
  <si>
    <t>Vendor</t>
  </si>
  <si>
    <t>Precious Metals</t>
  </si>
  <si>
    <t>Grand total</t>
  </si>
  <si>
    <t>Cost (USD)</t>
  </si>
  <si>
    <r>
      <t>%</t>
    </r>
    <r>
      <rPr>
        <b/>
        <sz val="20"/>
        <color theme="1"/>
        <rFont val="Calibri"/>
        <family val="2"/>
      </rPr>
      <t>∆</t>
    </r>
  </si>
  <si>
    <t>QTY</t>
  </si>
  <si>
    <t xml:space="preserve">Bars </t>
  </si>
  <si>
    <t>Premium</t>
  </si>
  <si>
    <t>Spot ($)</t>
  </si>
  <si>
    <t>Total Silver</t>
  </si>
  <si>
    <t>Total Gold</t>
  </si>
  <si>
    <t>Valcambi</t>
  </si>
  <si>
    <t>Price ($)</t>
  </si>
  <si>
    <t>Total Oz</t>
  </si>
  <si>
    <t>PAMP Suisse</t>
  </si>
  <si>
    <t>SWP</t>
  </si>
  <si>
    <t>Our choice</t>
  </si>
  <si>
    <t>Royal Canadian</t>
  </si>
  <si>
    <t>Various</t>
  </si>
  <si>
    <t>Perth Mint</t>
  </si>
  <si>
    <t>Generic</t>
  </si>
  <si>
    <t>Krugerrand Coin</t>
  </si>
  <si>
    <t>Pamp Suisse</t>
  </si>
  <si>
    <t>Ratio Spot</t>
  </si>
  <si>
    <t>Silver Coin</t>
  </si>
  <si>
    <t>Maple Leaf Coin</t>
  </si>
  <si>
    <t>* 1 onza troy = 31.10 gramos     1 kg =32.15 onza troy    10 g = 0.32 onza troy    20 g = 0.64 onza troy  100g = 3.215 onza troy</t>
  </si>
  <si>
    <t>Ratio Premium 10oz</t>
  </si>
  <si>
    <t>Gold Silver Ratio</t>
  </si>
  <si>
    <t>Ratio Premium 1oz</t>
  </si>
  <si>
    <t>sprottmoney</t>
  </si>
  <si>
    <t>Austrian Philharmonic</t>
  </si>
  <si>
    <t>Miles franklin</t>
  </si>
  <si>
    <t>Maple Leaf</t>
  </si>
  <si>
    <t>PAMP Silver</t>
  </si>
  <si>
    <t>Asahi Silver</t>
  </si>
  <si>
    <t>https://goldsilver.com/buy-online/gold/</t>
  </si>
  <si>
    <t>https://goldsilver.com/buy-online/silver/</t>
  </si>
  <si>
    <t>Mint Varies</t>
  </si>
  <si>
    <t>https://milesfranklin.com/products/1-ounce-gold-valcambi-bar-w-assay/</t>
  </si>
  <si>
    <t>https://milesfranklin.com/products/1-ounce-gold-bar-perth-mint/</t>
  </si>
  <si>
    <t>https://milesfranklin.com/products/10-oz-gold-bar-valcambi-suisse-w-assay/</t>
  </si>
  <si>
    <t>https://milesfranklin.com/products/1-ounce-gold-canadian-maple-leaf-random-year/</t>
  </si>
  <si>
    <t>https://milesfranklin.com/products/1-ounce-gold-south-african-krugerrand-random-year/</t>
  </si>
  <si>
    <t>https://milesfranklin.com/products/100-ounce-pamp-silver-bar/</t>
  </si>
  <si>
    <t>https://swpcayman.com/metals/category/gold</t>
  </si>
  <si>
    <t>https://swpcayman.com/metals/category/silver</t>
  </si>
  <si>
    <t>https://milesfranklin.com/products/1-ounce-silver-canadian-maple-leaf-random-year/</t>
  </si>
  <si>
    <t>https://milesfranklin.com/products/1-ounce-silver-austrian-philharmonic-2023/</t>
  </si>
  <si>
    <t>https://milesfranklin.com/products/100-ounce-royal-canadian-mint-silver-bar/</t>
  </si>
  <si>
    <t>https://milesfranklin.com/products/10-ounce-royal-canadian-mint-9999-fine-silver-bar/</t>
  </si>
  <si>
    <t>https://www.sprottmoney.com/bullion/silver-bars-coins/silver-coins/2024-1-oz-silver-maple-leaf-coin-royal-canadian-mint</t>
  </si>
  <si>
    <t>https://www.sprottmoney.com/bullion/silver-bars-coins/silver-coins/silver-britannia-coin-1-oz-2022</t>
  </si>
  <si>
    <t>https://www.sprottmoney.com/bullion/silver-bars-coins/silver-bars/mint-varies-100-oz-silver-bar</t>
  </si>
  <si>
    <t>https://www.sprottmoney.com/bullion/silver-bars-coins/silver-bars/silver-royal-canadian-mint-bar-100-oz</t>
  </si>
  <si>
    <t>https://www.sprottmoney.com/bullion/silver-bars-coins/silver-bars/silver-royal-canadian-mint-10-oz</t>
  </si>
  <si>
    <t>https://www.sprottmoney.com/bullion/silver-bars-coins/silver-bars/10-oz-silver-bars-assorted</t>
  </si>
  <si>
    <t>https://www.sprottmoney.com/bullion/gold-bar-coin/gold-coins/2023-1-10-oz-canadian-gold-maple-leaf-coin</t>
  </si>
  <si>
    <t>https://www.sprottmoney.com/bullion/gold-bar-coin/gold-bar/1-oz-gold-bar-rosa-pamp-suisse-us</t>
  </si>
  <si>
    <t>https://www.sprottmoney.com/bullion/gold-bar-coin/gold-bar/1-kilo-gold-bar</t>
  </si>
  <si>
    <t>https://www.sprottmoney.com/bullion/gold-bar-coin/gold-bar/mint-varies-1oz-gold-bar</t>
  </si>
  <si>
    <t>Britain Britannia Coin</t>
  </si>
  <si>
    <t>Platinum</t>
  </si>
  <si>
    <t>https://swpcayman.com/metals/category/platinum</t>
  </si>
  <si>
    <t>https://milesfranklin.com/products/1-ounce-valcambi-platinum-bar-new-with-assay/</t>
  </si>
  <si>
    <t>https://www.sprottmoney.com/bullion/platinum-bar-coin/platinum-bar/1-oz-mint-varies-varies-bar</t>
  </si>
  <si>
    <t>Palladium</t>
  </si>
  <si>
    <t>https://swpcayman.com/metals/category/palladium</t>
  </si>
  <si>
    <t>https://www.sprottmoney.com/bullion/gold-bar-coin/gold-coins/2024-1-oz-gold-maple-leaf-coin-royal-canadian-mint</t>
  </si>
  <si>
    <t>Goldsilver</t>
  </si>
  <si>
    <t>PIMBEX</t>
  </si>
  <si>
    <t>generic</t>
  </si>
  <si>
    <t>https://www.pimbex.com/purchase-bullion/1-oz-silver-bar/</t>
  </si>
  <si>
    <t>https://www.pimbex.com/purchase-bullion/1-oz-silver-bar-perth-mint-kangaroo/</t>
  </si>
  <si>
    <t>https://www.pimbex.com/purchase-bullion/10-oz-silver-bar-royal-canadian-mint/</t>
  </si>
  <si>
    <t>https://www.pimbex.com/purchase-bullion/10-oz-silver-bar-various-brands/</t>
  </si>
  <si>
    <t>https://www.pimbex.com/purchase-bullion/100-oz-silver-bar-royal-canadian-mint/</t>
  </si>
  <si>
    <t>https://www.pimbex.com/purchase-bullion/100-oz-silver-bar/</t>
  </si>
  <si>
    <t>https://www.pimbex.com/purchase-bullion/1-oz-austrian-silver-philharmonic-coin/</t>
  </si>
  <si>
    <t>https://www.pimbex.com/purchase-bullion/1-oz-canadian-silver-maple-leaf-coin/</t>
  </si>
  <si>
    <t>https://www.pimbex.com/purchase-bullion/1-oz-platinum-bar-1plat/</t>
  </si>
  <si>
    <t>https://www.pimbex.com/purchase-bullion/1-oz-platinum-canadian-maple-leaf/</t>
  </si>
  <si>
    <t>Austrian Silver Philharmoni Coin</t>
  </si>
  <si>
    <t>https://www.pimbex.com/purchase-bullion/1-oz-canadian-gold-maple-leaf-coin-999-fine/</t>
  </si>
  <si>
    <t>https://milesfranklin.com/products/10-ounce-silver-bar-assorted-mints/</t>
  </si>
  <si>
    <t>https://www.pimbex.com/purchase-bullion/1-oz-austrian-gold-philharmonic-coin/</t>
  </si>
  <si>
    <t>https://www.pimbex.com/purchase-bullion/1-oz-gold-bar-royal-canadian-mint/</t>
  </si>
  <si>
    <t>https://www.pimbex.com/purchase-bullion/1-oz-gold-bar-in-assay/</t>
  </si>
  <si>
    <t>https://www.pimbex.com/purchase-bullion/10-oz-gold-bar-various-mints/</t>
  </si>
  <si>
    <t>https://www.pimbex.com/purchase-bullion/10-oz-gold-bar-perth-mint/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</si>
</sst>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\ \o\z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right" vertical="center"/>
    </xf>
    <xf numFmtId="165" fontId="3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10" fontId="3" fillId="0" borderId="9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top"/>
    </xf>
    <xf numFmtId="4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0" fontId="3" fillId="0" borderId="1" xfId="1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10" fillId="0" borderId="0" xfId="2" applyAlignment="1">
      <alignment horizontal="center" vertical="center"/>
    </xf>
    <xf numFmtId="0" fontId="10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10" fillId="0" borderId="0" xfId="2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2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ldsilver.com/buy-online/gold/" TargetMode="External"/><Relationship Id="rId1" Type="http://schemas.openxmlformats.org/officeDocument/2006/relationships/hyperlink" Target="https://goldsilver.com/buy-online/silv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ilesfranklin.com/products/1-ounce-silver-austrian-philharmonic-2023/" TargetMode="External"/><Relationship Id="rId3" Type="http://schemas.openxmlformats.org/officeDocument/2006/relationships/hyperlink" Target="https://milesfranklin.com/products/1-ounce-gold-south-african-krugerrand-random-year/" TargetMode="External"/><Relationship Id="rId7" Type="http://schemas.openxmlformats.org/officeDocument/2006/relationships/hyperlink" Target="https://milesfranklin.com/products/1-ounce-silver-canadian-maple-leaf-random-year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ilesfranklin.com/products/1-ounce-gold-canadian-maple-leaf-random-year/" TargetMode="External"/><Relationship Id="rId1" Type="http://schemas.openxmlformats.org/officeDocument/2006/relationships/hyperlink" Target="https://milesfranklin.com/products/100-ounce-pamp-silver-bar/" TargetMode="External"/><Relationship Id="rId6" Type="http://schemas.openxmlformats.org/officeDocument/2006/relationships/hyperlink" Target="https://milesfranklin.com/products/1-ounce-gold-valcambi-bar-w-assay/" TargetMode="External"/><Relationship Id="rId11" Type="http://schemas.openxmlformats.org/officeDocument/2006/relationships/hyperlink" Target="https://milesfranklin.com/products/1-ounce-valcambi-platinum-bar-new-with-assay/" TargetMode="External"/><Relationship Id="rId5" Type="http://schemas.openxmlformats.org/officeDocument/2006/relationships/hyperlink" Target="https://milesfranklin.com/products/1-ounce-gold-bar-perth-mint/" TargetMode="External"/><Relationship Id="rId10" Type="http://schemas.openxmlformats.org/officeDocument/2006/relationships/hyperlink" Target="https://milesfranklin.com/products/100-ounce-royal-canadian-mint-silver-bar/" TargetMode="External"/><Relationship Id="rId4" Type="http://schemas.openxmlformats.org/officeDocument/2006/relationships/hyperlink" Target="https://milesfranklin.com/products/10-oz-gold-bar-valcambi-suisse-w-assay/" TargetMode="External"/><Relationship Id="rId9" Type="http://schemas.openxmlformats.org/officeDocument/2006/relationships/hyperlink" Target="https://milesfranklin.com/products/10-ounce-royal-canadian-mint-9999-fine-silver-ba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wpcayman.com/metals/category/platinum" TargetMode="External"/><Relationship Id="rId2" Type="http://schemas.openxmlformats.org/officeDocument/2006/relationships/hyperlink" Target="https://swpcayman.com/metals/category/gold" TargetMode="External"/><Relationship Id="rId1" Type="http://schemas.openxmlformats.org/officeDocument/2006/relationships/hyperlink" Target="https://swpcayman.com/metals/category/silver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wpcayman.com/metals/category/palladiu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rottmoney.com/bullion/gold-bar-coin/gold-bar/1-oz-gold-bar-rosa-pamp-suisse-u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www.sprottmoney.com/bullion/silver-bars-coins/silver-bars/silver-royal-canadian-mint-10-oz" TargetMode="External"/><Relationship Id="rId7" Type="http://schemas.openxmlformats.org/officeDocument/2006/relationships/hyperlink" Target="https://www.sprottmoney.com/bullion/gold-bar-coin/gold-coins/2023-1-10-oz-canadian-gold-maple-leaf-coin" TargetMode="External"/><Relationship Id="rId12" Type="http://schemas.openxmlformats.org/officeDocument/2006/relationships/hyperlink" Target="https://www.sprottmoney.com/bullion/gold-bar-coin/gold-coins/2024-1-oz-gold-maple-leaf-coin-royal-canadian-mint" TargetMode="External"/><Relationship Id="rId2" Type="http://schemas.openxmlformats.org/officeDocument/2006/relationships/hyperlink" Target="https://www.sprottmoney.com/bullion/silver-bars-coins/silver-coins/silver-britannia-coin-1-oz-2022" TargetMode="External"/><Relationship Id="rId1" Type="http://schemas.openxmlformats.org/officeDocument/2006/relationships/hyperlink" Target="https://www.sprottmoney.com/bullion/silver-bars-coins/silver-coins/2024-1-oz-silver-maple-leaf-coin-royal-canadian-mint" TargetMode="External"/><Relationship Id="rId6" Type="http://schemas.openxmlformats.org/officeDocument/2006/relationships/hyperlink" Target="https://www.sprottmoney.com/bullion/silver-bars-coins/silver-bars/silver-royal-canadian-mint-bar-100-oz" TargetMode="External"/><Relationship Id="rId11" Type="http://schemas.openxmlformats.org/officeDocument/2006/relationships/hyperlink" Target="https://www.sprottmoney.com/bullion/platinum-bar-coin/platinum-bar/1-oz-mint-varies-varies-bar" TargetMode="External"/><Relationship Id="rId5" Type="http://schemas.openxmlformats.org/officeDocument/2006/relationships/hyperlink" Target="https://www.sprottmoney.com/bullion/silver-bars-coins/silver-bars/mint-varies-100-oz-silver-bar" TargetMode="External"/><Relationship Id="rId10" Type="http://schemas.openxmlformats.org/officeDocument/2006/relationships/hyperlink" Target="https://www.sprottmoney.com/bullion/gold-bar-coin/gold-bar/1-kilo-gold-bar" TargetMode="External"/><Relationship Id="rId4" Type="http://schemas.openxmlformats.org/officeDocument/2006/relationships/hyperlink" Target="https://www.sprottmoney.com/bullion/silver-bars-coins/silver-bars/10-oz-silver-bars-assorted" TargetMode="External"/><Relationship Id="rId9" Type="http://schemas.openxmlformats.org/officeDocument/2006/relationships/hyperlink" Target="https://www.sprottmoney.com/bullion/gold-bar-coin/gold-bar/mint-varies-1oz-gold-ba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mbex.com/purchase-bullion/1-oz-canadian-gold-maple-leaf-coin-999-fin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www.pimbex.com/purchase-bullion/1-oz-silver-bar/" TargetMode="External"/><Relationship Id="rId7" Type="http://schemas.openxmlformats.org/officeDocument/2006/relationships/hyperlink" Target="https://www.pimbex.com/purchase-bullion/100-oz-silver-bar/" TargetMode="External"/><Relationship Id="rId12" Type="http://schemas.openxmlformats.org/officeDocument/2006/relationships/hyperlink" Target="https://www.pimbex.com/purchase-bullion/10-oz-gold-bar-various-mints/" TargetMode="External"/><Relationship Id="rId2" Type="http://schemas.openxmlformats.org/officeDocument/2006/relationships/hyperlink" Target="https://www.pimbex.com/purchase-bullion/1-oz-austrian-silver-philharmonic-coin/" TargetMode="External"/><Relationship Id="rId1" Type="http://schemas.openxmlformats.org/officeDocument/2006/relationships/hyperlink" Target="https://www.pimbex.com/purchase-bullion/1-oz-canadian-silver-maple-leaf-coin/" TargetMode="External"/><Relationship Id="rId6" Type="http://schemas.openxmlformats.org/officeDocument/2006/relationships/hyperlink" Target="https://www.pimbex.com/purchase-bullion/100-oz-silver-bar-royal-canadian-mint/" TargetMode="External"/><Relationship Id="rId11" Type="http://schemas.openxmlformats.org/officeDocument/2006/relationships/hyperlink" Target="https://www.pimbex.com/purchase-bullion/10-oz-silver-bar-various-brands/" TargetMode="External"/><Relationship Id="rId5" Type="http://schemas.openxmlformats.org/officeDocument/2006/relationships/hyperlink" Target="https://www.pimbex.com/purchase-bullion/10-oz-silver-bar-royal-canadian-mint/" TargetMode="External"/><Relationship Id="rId10" Type="http://schemas.openxmlformats.org/officeDocument/2006/relationships/hyperlink" Target="https://www.pimbex.com/purchase-bullion/1-oz-platinum-bar-1plat/" TargetMode="External"/><Relationship Id="rId4" Type="http://schemas.openxmlformats.org/officeDocument/2006/relationships/hyperlink" Target="https://www.pimbex.com/purchase-bullion/1-oz-silver-bar-perth-mint-kangaroo/" TargetMode="External"/><Relationship Id="rId9" Type="http://schemas.openxmlformats.org/officeDocument/2006/relationships/hyperlink" Target="https://www.pimbex.com/purchase-bullion/1-oz-platinum-canadian-maple-lea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30E-FF5F-45C6-BDD0-E27394D1A889}">
  <dimension ref="A1:M29"/>
  <sheetViews>
    <sheetView view="pageBreakPreview" zoomScale="50" zoomScaleNormal="60" zoomScaleSheetLayoutView="50" workbookViewId="0">
      <selection activeCell="A3" sqref="A3:A9"/>
    </sheetView>
  </sheetViews>
  <sheetFormatPr baseColWidth="10" defaultRowHeight="15" x14ac:dyDescent="0.25"/>
  <cols>
    <col min="1" max="1" width="20.5703125" customWidth="1"/>
    <col min="2" max="2" width="17.85546875" customWidth="1"/>
    <col min="3" max="3" width="20.85546875" customWidth="1"/>
    <col min="4" max="4" width="20.42578125" customWidth="1"/>
    <col min="5" max="5" width="19.28515625" customWidth="1"/>
    <col min="6" max="6" width="16.85546875" customWidth="1"/>
    <col min="7" max="7" width="33.7109375" customWidth="1"/>
    <col min="8" max="8" width="28.85546875" customWidth="1"/>
    <col min="9" max="9" width="14.85546875" customWidth="1"/>
    <col min="10" max="10" width="15.42578125" customWidth="1"/>
    <col min="11" max="11" width="29.7109375" customWidth="1"/>
  </cols>
  <sheetData>
    <row r="1" spans="1:13" ht="33.75" x14ac:dyDescent="0.25">
      <c r="A1" s="53" t="s">
        <v>3</v>
      </c>
      <c r="B1" s="53"/>
      <c r="C1" s="53"/>
      <c r="D1" s="53" t="s">
        <v>5</v>
      </c>
      <c r="E1" s="53"/>
      <c r="F1" s="53"/>
      <c r="G1" s="53"/>
      <c r="H1" s="75"/>
      <c r="I1" s="73"/>
      <c r="J1" s="73"/>
      <c r="L1" s="1"/>
      <c r="M1" s="1"/>
    </row>
    <row r="2" spans="1:13" ht="36" customHeight="1" x14ac:dyDescent="0.25">
      <c r="A2" s="3" t="s">
        <v>12</v>
      </c>
      <c r="B2" s="3" t="s">
        <v>10</v>
      </c>
      <c r="C2" s="3" t="s">
        <v>7</v>
      </c>
      <c r="D2" s="3" t="s">
        <v>16</v>
      </c>
      <c r="E2" s="3" t="s">
        <v>11</v>
      </c>
      <c r="F2" s="3" t="s">
        <v>8</v>
      </c>
      <c r="G2" s="3" t="s">
        <v>1</v>
      </c>
      <c r="H2" s="3" t="s">
        <v>4</v>
      </c>
      <c r="I2" s="3" t="s">
        <v>9</v>
      </c>
      <c r="J2" s="13" t="s">
        <v>17</v>
      </c>
      <c r="K2" s="3" t="s">
        <v>0</v>
      </c>
      <c r="L2" s="1"/>
      <c r="M2" s="1"/>
    </row>
    <row r="3" spans="1:13" ht="40.5" customHeight="1" x14ac:dyDescent="0.25">
      <c r="A3" s="58"/>
      <c r="B3" s="6">
        <v>1</v>
      </c>
      <c r="C3" s="8">
        <f>$A$3*B3</f>
        <v>0</v>
      </c>
      <c r="D3" s="8"/>
      <c r="E3" s="8">
        <f>D3-C3</f>
        <v>0</v>
      </c>
      <c r="F3" s="18" t="e">
        <f>E3/C3</f>
        <v>#DIV/0!</v>
      </c>
      <c r="G3" s="9" t="s">
        <v>29</v>
      </c>
      <c r="H3" s="64" t="s">
        <v>73</v>
      </c>
      <c r="I3" s="5">
        <v>1</v>
      </c>
      <c r="J3" s="5">
        <f>B3*I3</f>
        <v>1</v>
      </c>
      <c r="K3" s="8">
        <f>D3*I3</f>
        <v>0</v>
      </c>
      <c r="L3" s="28" t="s">
        <v>41</v>
      </c>
      <c r="M3" s="1"/>
    </row>
    <row r="4" spans="1:13" ht="40.5" customHeight="1" x14ac:dyDescent="0.25">
      <c r="A4" s="59"/>
      <c r="B4" s="6">
        <v>1</v>
      </c>
      <c r="C4" s="8">
        <f t="shared" ref="C4:C9" si="0">$A$3*B4</f>
        <v>0</v>
      </c>
      <c r="D4" s="8"/>
      <c r="E4" s="8">
        <f t="shared" ref="E4:E9" si="1">D4-C4</f>
        <v>0</v>
      </c>
      <c r="F4" s="18" t="e">
        <f t="shared" ref="F4:F9" si="2">E4/C4</f>
        <v>#DIV/0!</v>
      </c>
      <c r="G4" s="9" t="s">
        <v>28</v>
      </c>
      <c r="H4" s="65"/>
      <c r="I4" s="5">
        <v>1</v>
      </c>
      <c r="J4" s="5">
        <f t="shared" ref="J4:J9" si="3">B4*I4</f>
        <v>1</v>
      </c>
      <c r="K4" s="8">
        <f t="shared" ref="K4:K9" si="4">D4*I4</f>
        <v>0</v>
      </c>
      <c r="L4" s="1"/>
      <c r="M4" s="1"/>
    </row>
    <row r="5" spans="1:13" ht="40.5" customHeight="1" x14ac:dyDescent="0.25">
      <c r="A5" s="59"/>
      <c r="B5" s="6">
        <v>1</v>
      </c>
      <c r="C5" s="8">
        <f t="shared" si="0"/>
        <v>0</v>
      </c>
      <c r="D5" s="8"/>
      <c r="E5" s="8">
        <f t="shared" si="1"/>
        <v>0</v>
      </c>
      <c r="F5" s="18" t="e">
        <f t="shared" si="2"/>
        <v>#DIV/0!</v>
      </c>
      <c r="G5" s="9" t="s">
        <v>20</v>
      </c>
      <c r="H5" s="65"/>
      <c r="I5" s="5">
        <v>1</v>
      </c>
      <c r="J5" s="5">
        <f t="shared" si="3"/>
        <v>1</v>
      </c>
      <c r="K5" s="8">
        <f t="shared" si="4"/>
        <v>0</v>
      </c>
      <c r="L5" s="1"/>
      <c r="M5" s="1"/>
    </row>
    <row r="6" spans="1:13" ht="40.5" customHeight="1" x14ac:dyDescent="0.25">
      <c r="A6" s="59"/>
      <c r="B6" s="6">
        <v>10</v>
      </c>
      <c r="C6" s="8">
        <f t="shared" si="0"/>
        <v>0</v>
      </c>
      <c r="D6" s="8"/>
      <c r="E6" s="8">
        <f t="shared" si="1"/>
        <v>0</v>
      </c>
      <c r="F6" s="18" t="e">
        <f t="shared" si="2"/>
        <v>#DIV/0!</v>
      </c>
      <c r="G6" s="9" t="s">
        <v>20</v>
      </c>
      <c r="H6" s="65"/>
      <c r="I6" s="5">
        <v>1</v>
      </c>
      <c r="J6" s="5">
        <f t="shared" si="3"/>
        <v>10</v>
      </c>
      <c r="K6" s="8">
        <f t="shared" si="4"/>
        <v>0</v>
      </c>
      <c r="L6" s="1"/>
      <c r="M6" s="1"/>
    </row>
    <row r="7" spans="1:13" ht="40.5" customHeight="1" x14ac:dyDescent="0.25">
      <c r="A7" s="59"/>
      <c r="B7" s="6">
        <v>32.15</v>
      </c>
      <c r="C7" s="8">
        <f t="shared" si="0"/>
        <v>0</v>
      </c>
      <c r="D7" s="8"/>
      <c r="E7" s="8">
        <f t="shared" si="1"/>
        <v>0</v>
      </c>
      <c r="F7" s="18" t="e">
        <f t="shared" si="2"/>
        <v>#DIV/0!</v>
      </c>
      <c r="G7" s="9" t="s">
        <v>20</v>
      </c>
      <c r="H7" s="65"/>
      <c r="I7" s="5">
        <v>1</v>
      </c>
      <c r="J7" s="5">
        <f t="shared" si="3"/>
        <v>32.15</v>
      </c>
      <c r="K7" s="8">
        <f t="shared" si="4"/>
        <v>0</v>
      </c>
      <c r="L7" s="1"/>
      <c r="M7" s="1"/>
    </row>
    <row r="8" spans="1:13" ht="40.5" customHeight="1" x14ac:dyDescent="0.25">
      <c r="A8" s="59"/>
      <c r="B8" s="6">
        <v>100</v>
      </c>
      <c r="C8" s="8">
        <f t="shared" si="0"/>
        <v>0</v>
      </c>
      <c r="D8" s="8"/>
      <c r="E8" s="8">
        <f t="shared" si="1"/>
        <v>0</v>
      </c>
      <c r="F8" s="18" t="e">
        <f t="shared" si="2"/>
        <v>#DIV/0!</v>
      </c>
      <c r="G8" s="9" t="s">
        <v>20</v>
      </c>
      <c r="H8" s="65"/>
      <c r="I8" s="5">
        <v>0</v>
      </c>
      <c r="J8" s="5">
        <f t="shared" si="3"/>
        <v>0</v>
      </c>
      <c r="K8" s="8">
        <f t="shared" si="4"/>
        <v>0</v>
      </c>
      <c r="L8" s="1"/>
      <c r="M8" s="1"/>
    </row>
    <row r="9" spans="1:13" ht="40.5" customHeight="1" x14ac:dyDescent="0.25">
      <c r="A9" s="59"/>
      <c r="B9" s="6">
        <v>100</v>
      </c>
      <c r="C9" s="8">
        <f t="shared" si="0"/>
        <v>0</v>
      </c>
      <c r="D9" s="8"/>
      <c r="E9" s="8">
        <f t="shared" si="1"/>
        <v>0</v>
      </c>
      <c r="F9" s="18" t="e">
        <f t="shared" si="2"/>
        <v>#DIV/0!</v>
      </c>
      <c r="G9" s="9" t="s">
        <v>21</v>
      </c>
      <c r="H9" s="65"/>
      <c r="I9" s="5">
        <v>1</v>
      </c>
      <c r="J9" s="5">
        <f t="shared" si="3"/>
        <v>100</v>
      </c>
      <c r="K9" s="8">
        <f t="shared" si="4"/>
        <v>0</v>
      </c>
      <c r="L9" s="1"/>
      <c r="M9" s="1"/>
    </row>
    <row r="10" spans="1:13" ht="33.75" x14ac:dyDescent="0.25">
      <c r="A10" s="55" t="s">
        <v>13</v>
      </c>
      <c r="B10" s="56"/>
      <c r="C10" s="56"/>
      <c r="D10" s="56"/>
      <c r="E10" s="56"/>
      <c r="F10" s="56"/>
      <c r="G10" s="56"/>
      <c r="H10" s="57"/>
      <c r="I10" s="5">
        <f>SUM(I3:I9)</f>
        <v>6</v>
      </c>
      <c r="J10" s="5">
        <f>SUM(J3:J9)</f>
        <v>145.15</v>
      </c>
      <c r="K10" s="8">
        <f>SUM(K3:K9)</f>
        <v>0</v>
      </c>
    </row>
    <row r="11" spans="1:13" ht="9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3" ht="33.75" x14ac:dyDescent="0.25">
      <c r="A12" s="53" t="s">
        <v>2</v>
      </c>
      <c r="B12" s="53"/>
      <c r="C12" s="53"/>
      <c r="D12" s="2"/>
      <c r="E12" s="2"/>
      <c r="F12" s="2"/>
      <c r="G12" s="2"/>
      <c r="H12" s="74"/>
      <c r="I12" s="54"/>
      <c r="J12" s="7"/>
      <c r="K12" s="7"/>
    </row>
    <row r="13" spans="1:13" ht="36.75" customHeight="1" x14ac:dyDescent="0.25">
      <c r="A13" s="4" t="s">
        <v>12</v>
      </c>
      <c r="B13" s="4" t="s">
        <v>10</v>
      </c>
      <c r="C13" s="4" t="s">
        <v>7</v>
      </c>
      <c r="D13" s="4" t="s">
        <v>16</v>
      </c>
      <c r="E13" s="4" t="s">
        <v>11</v>
      </c>
      <c r="F13" s="4" t="s">
        <v>8</v>
      </c>
      <c r="G13" s="4" t="s">
        <v>1</v>
      </c>
      <c r="H13" s="4" t="s">
        <v>4</v>
      </c>
      <c r="I13" s="4" t="s">
        <v>9</v>
      </c>
      <c r="J13" s="14" t="s">
        <v>17</v>
      </c>
      <c r="K13" s="4" t="s">
        <v>0</v>
      </c>
    </row>
    <row r="14" spans="1:13" ht="30.75" customHeight="1" x14ac:dyDescent="0.25">
      <c r="A14" s="58"/>
      <c r="B14" s="6">
        <v>1</v>
      </c>
      <c r="C14" s="8">
        <f t="shared" ref="C14:C19" si="5">$A$14*B14</f>
        <v>0</v>
      </c>
      <c r="D14" s="8"/>
      <c r="E14" s="8">
        <f t="shared" ref="E14:E17" si="6">D14-C14</f>
        <v>0</v>
      </c>
      <c r="F14" s="18" t="e">
        <f t="shared" ref="F14:F17" si="7">E14/C14</f>
        <v>#DIV/0!</v>
      </c>
      <c r="G14" s="9" t="s">
        <v>29</v>
      </c>
      <c r="H14" s="64" t="s">
        <v>73</v>
      </c>
      <c r="I14" s="5">
        <v>1</v>
      </c>
      <c r="J14" s="5">
        <f>B14*I14</f>
        <v>1</v>
      </c>
      <c r="K14" s="8">
        <f t="shared" ref="K14:K18" si="8">D14*I14</f>
        <v>0</v>
      </c>
    </row>
    <row r="15" spans="1:13" ht="30.75" customHeight="1" x14ac:dyDescent="0.25">
      <c r="A15" s="59"/>
      <c r="B15" s="6">
        <v>1</v>
      </c>
      <c r="C15" s="8">
        <f t="shared" si="5"/>
        <v>0</v>
      </c>
      <c r="D15" s="8"/>
      <c r="E15" s="8">
        <f t="shared" si="6"/>
        <v>0</v>
      </c>
      <c r="F15" s="18" t="e">
        <f t="shared" si="7"/>
        <v>#DIV/0!</v>
      </c>
      <c r="G15" s="9" t="s">
        <v>25</v>
      </c>
      <c r="H15" s="65"/>
      <c r="I15" s="5">
        <v>1</v>
      </c>
      <c r="J15" s="5">
        <f t="shared" ref="J15:J19" si="9">B15*I15</f>
        <v>1</v>
      </c>
      <c r="K15" s="8">
        <f t="shared" si="8"/>
        <v>0</v>
      </c>
    </row>
    <row r="16" spans="1:13" ht="30.75" customHeight="1" x14ac:dyDescent="0.25">
      <c r="A16" s="59"/>
      <c r="B16" s="6">
        <v>1</v>
      </c>
      <c r="C16" s="8">
        <f t="shared" si="5"/>
        <v>0</v>
      </c>
      <c r="D16" s="8"/>
      <c r="E16" s="8">
        <f t="shared" si="6"/>
        <v>0</v>
      </c>
      <c r="F16" s="18" t="e">
        <f t="shared" si="7"/>
        <v>#DIV/0!</v>
      </c>
      <c r="G16" s="9" t="s">
        <v>20</v>
      </c>
      <c r="H16" s="65"/>
      <c r="I16" s="5">
        <v>1</v>
      </c>
      <c r="J16" s="5">
        <f t="shared" si="9"/>
        <v>1</v>
      </c>
      <c r="K16" s="8">
        <f t="shared" si="8"/>
        <v>0</v>
      </c>
      <c r="L16" s="29" t="s">
        <v>40</v>
      </c>
    </row>
    <row r="17" spans="1:12" ht="30.75" customHeight="1" x14ac:dyDescent="0.25">
      <c r="A17" s="59"/>
      <c r="B17" s="6">
        <v>1</v>
      </c>
      <c r="C17" s="8">
        <f t="shared" si="5"/>
        <v>0</v>
      </c>
      <c r="D17" s="8"/>
      <c r="E17" s="8">
        <f t="shared" si="6"/>
        <v>0</v>
      </c>
      <c r="F17" s="18" t="e">
        <f t="shared" si="7"/>
        <v>#DIV/0!</v>
      </c>
      <c r="G17" s="9" t="s">
        <v>21</v>
      </c>
      <c r="H17" s="65"/>
      <c r="I17" s="5">
        <v>1</v>
      </c>
      <c r="J17" s="5">
        <f t="shared" si="9"/>
        <v>1</v>
      </c>
      <c r="K17" s="8">
        <f t="shared" si="8"/>
        <v>0</v>
      </c>
      <c r="L17" s="29"/>
    </row>
    <row r="18" spans="1:12" ht="30.75" customHeight="1" x14ac:dyDescent="0.25">
      <c r="A18" s="59"/>
      <c r="B18" s="6">
        <v>10</v>
      </c>
      <c r="C18" s="8">
        <f t="shared" si="5"/>
        <v>0</v>
      </c>
      <c r="D18" s="8"/>
      <c r="E18" s="8">
        <f>D18-C18</f>
        <v>0</v>
      </c>
      <c r="F18" s="18" t="e">
        <f>E18/C18</f>
        <v>#DIV/0!</v>
      </c>
      <c r="G18" s="9" t="s">
        <v>20</v>
      </c>
      <c r="H18" s="65"/>
      <c r="I18" s="5">
        <v>3</v>
      </c>
      <c r="J18" s="5">
        <f t="shared" si="9"/>
        <v>30</v>
      </c>
      <c r="K18" s="8">
        <f t="shared" si="8"/>
        <v>0</v>
      </c>
    </row>
    <row r="19" spans="1:12" ht="30.75" customHeight="1" x14ac:dyDescent="0.25">
      <c r="A19" s="59"/>
      <c r="B19" s="16">
        <v>32.15</v>
      </c>
      <c r="C19" s="15">
        <f t="shared" si="5"/>
        <v>0</v>
      </c>
      <c r="D19" s="15"/>
      <c r="E19" s="15">
        <f>D19-C19</f>
        <v>0</v>
      </c>
      <c r="F19" s="20" t="e">
        <f>E19/C19</f>
        <v>#DIV/0!</v>
      </c>
      <c r="G19" s="9" t="s">
        <v>20</v>
      </c>
      <c r="H19" s="65"/>
      <c r="I19" s="5">
        <v>1</v>
      </c>
      <c r="J19" s="5">
        <f t="shared" si="9"/>
        <v>32.15</v>
      </c>
      <c r="K19" s="8">
        <f>D18*I19</f>
        <v>0</v>
      </c>
    </row>
    <row r="20" spans="1:12" ht="30" customHeight="1" x14ac:dyDescent="0.25">
      <c r="A20" s="47" t="s">
        <v>14</v>
      </c>
      <c r="B20" s="48"/>
      <c r="C20" s="48"/>
      <c r="D20" s="48"/>
      <c r="E20" s="48"/>
      <c r="F20" s="48"/>
      <c r="G20" s="48"/>
      <c r="H20" s="49"/>
      <c r="I20" s="5">
        <f>SUM(I14:I19)</f>
        <v>8</v>
      </c>
      <c r="J20" s="5">
        <f>SUM(J14:J19)</f>
        <v>66.150000000000006</v>
      </c>
      <c r="K20" s="8">
        <f>SUM(K14:K19)</f>
        <v>0</v>
      </c>
    </row>
    <row r="22" spans="1:12" ht="33.75" customHeight="1" x14ac:dyDescent="0.25">
      <c r="A22" s="50" t="s">
        <v>6</v>
      </c>
      <c r="B22" s="50"/>
      <c r="C22" s="50"/>
      <c r="D22" s="50"/>
      <c r="E22" s="50"/>
      <c r="F22" s="50"/>
      <c r="G22" s="50"/>
      <c r="H22" s="50"/>
      <c r="I22" s="50"/>
      <c r="J22" s="11"/>
      <c r="K22" s="51">
        <f>K10+K20</f>
        <v>0</v>
      </c>
    </row>
    <row r="23" spans="1:12" ht="9.75" customHeight="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12"/>
      <c r="K23" s="52"/>
    </row>
    <row r="24" spans="1:12" x14ac:dyDescent="0.25">
      <c r="A24" s="45" t="s">
        <v>30</v>
      </c>
      <c r="B24" s="45"/>
      <c r="C24" s="45"/>
      <c r="D24" s="45"/>
      <c r="E24" s="45"/>
      <c r="F24" s="45"/>
      <c r="G24" s="45"/>
      <c r="H24" s="45"/>
      <c r="I24" s="45"/>
      <c r="J24" s="45"/>
    </row>
    <row r="25" spans="1:12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8" spans="1:12" ht="26.25" customHeight="1" x14ac:dyDescent="0.25">
      <c r="A28" s="66" t="s">
        <v>32</v>
      </c>
      <c r="B28" s="66"/>
      <c r="C28" s="62" t="s">
        <v>27</v>
      </c>
      <c r="D28" s="62"/>
      <c r="E28" s="62" t="s">
        <v>33</v>
      </c>
      <c r="F28" s="62"/>
      <c r="G28" s="14" t="s">
        <v>31</v>
      </c>
    </row>
    <row r="29" spans="1:12" ht="31.5" x14ac:dyDescent="0.25">
      <c r="A29" s="66"/>
      <c r="B29" s="66"/>
      <c r="C29" s="63" t="e">
        <f>A14/A3</f>
        <v>#DIV/0!</v>
      </c>
      <c r="D29" s="63"/>
      <c r="E29" s="63" t="e">
        <f>D16/D5</f>
        <v>#DIV/0!</v>
      </c>
      <c r="F29" s="63"/>
      <c r="G29" s="22" t="e">
        <f>D18/D6</f>
        <v>#DIV/0!</v>
      </c>
    </row>
  </sheetData>
  <mergeCells count="19">
    <mergeCell ref="A10:H10"/>
    <mergeCell ref="A1:C1"/>
    <mergeCell ref="D1:G1"/>
    <mergeCell ref="H1:J1"/>
    <mergeCell ref="A3:A9"/>
    <mergeCell ref="H3:H9"/>
    <mergeCell ref="A12:C12"/>
    <mergeCell ref="H12:I12"/>
    <mergeCell ref="A14:A19"/>
    <mergeCell ref="H14:H19"/>
    <mergeCell ref="A20:H20"/>
    <mergeCell ref="K22:K23"/>
    <mergeCell ref="A24:J25"/>
    <mergeCell ref="A28:B29"/>
    <mergeCell ref="C28:D28"/>
    <mergeCell ref="E28:F28"/>
    <mergeCell ref="C29:D29"/>
    <mergeCell ref="E29:F29"/>
    <mergeCell ref="A22:I23"/>
  </mergeCells>
  <hyperlinks>
    <hyperlink ref="L3" r:id="rId1" xr:uid="{0881ED6F-5266-4A2D-B362-0D7323EDF906}"/>
    <hyperlink ref="L16" r:id="rId2" xr:uid="{7B9CF34D-C56D-46AE-97A1-89CC54078C51}"/>
  </hyperlinks>
  <pageMargins left="0.23622047244094488" right="0.19" top="0.55118110236220474" bottom="0" header="0.31496062992125984" footer="0.54"/>
  <pageSetup paperSize="9" scale="57" orientation="landscape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A36D-D1FA-41BF-8363-DB9093B803AF}">
  <dimension ref="A1:M29"/>
  <sheetViews>
    <sheetView view="pageBreakPreview" zoomScale="50" zoomScaleNormal="60" zoomScaleSheetLayoutView="50" workbookViewId="0">
      <selection activeCell="H1" sqref="H1:J1"/>
    </sheetView>
  </sheetViews>
  <sheetFormatPr baseColWidth="10" defaultRowHeight="15" x14ac:dyDescent="0.25"/>
  <cols>
    <col min="1" max="1" width="20.5703125" customWidth="1"/>
    <col min="2" max="2" width="17.85546875" customWidth="1"/>
    <col min="3" max="3" width="20.85546875" customWidth="1"/>
    <col min="4" max="4" width="23.5703125" customWidth="1"/>
    <col min="5" max="5" width="19.28515625" customWidth="1"/>
    <col min="6" max="6" width="19.7109375" customWidth="1"/>
    <col min="7" max="7" width="32" customWidth="1"/>
    <col min="8" max="8" width="26" customWidth="1"/>
    <col min="9" max="9" width="14.85546875" customWidth="1"/>
    <col min="10" max="10" width="15.42578125" customWidth="1"/>
    <col min="11" max="11" width="24.28515625" customWidth="1"/>
    <col min="12" max="12" width="18.28515625" customWidth="1"/>
  </cols>
  <sheetData>
    <row r="1" spans="1:13" ht="33.75" x14ac:dyDescent="0.25">
      <c r="A1" s="53" t="s">
        <v>3</v>
      </c>
      <c r="B1" s="53"/>
      <c r="C1" s="53"/>
      <c r="D1" s="53" t="s">
        <v>5</v>
      </c>
      <c r="E1" s="53"/>
      <c r="F1" s="53"/>
      <c r="G1" s="53"/>
      <c r="H1" s="75"/>
      <c r="I1" s="73"/>
      <c r="J1" s="73"/>
      <c r="L1" s="1"/>
      <c r="M1" s="1"/>
    </row>
    <row r="2" spans="1:13" ht="36" customHeight="1" x14ac:dyDescent="0.25">
      <c r="A2" s="3" t="s">
        <v>12</v>
      </c>
      <c r="B2" s="3" t="s">
        <v>10</v>
      </c>
      <c r="C2" s="3" t="s">
        <v>7</v>
      </c>
      <c r="D2" s="3" t="s">
        <v>16</v>
      </c>
      <c r="E2" s="3" t="s">
        <v>11</v>
      </c>
      <c r="F2" s="3" t="s">
        <v>8</v>
      </c>
      <c r="G2" s="3" t="s">
        <v>1</v>
      </c>
      <c r="H2" s="3" t="s">
        <v>4</v>
      </c>
      <c r="I2" s="3" t="s">
        <v>9</v>
      </c>
      <c r="J2" s="13" t="s">
        <v>17</v>
      </c>
      <c r="K2" s="3" t="s">
        <v>0</v>
      </c>
      <c r="L2" s="31"/>
      <c r="M2" s="1"/>
    </row>
    <row r="3" spans="1:13" ht="40.5" customHeight="1" x14ac:dyDescent="0.25">
      <c r="A3" s="58"/>
      <c r="B3" s="6">
        <v>1</v>
      </c>
      <c r="C3" s="8">
        <f>$A$3*B3</f>
        <v>0</v>
      </c>
      <c r="D3" s="8"/>
      <c r="E3" s="8">
        <f>D3-C3</f>
        <v>0</v>
      </c>
      <c r="F3" s="18" t="e">
        <f>E3/C3</f>
        <v>#DIV/0!</v>
      </c>
      <c r="G3" s="9" t="s">
        <v>29</v>
      </c>
      <c r="H3" s="64" t="s">
        <v>36</v>
      </c>
      <c r="I3" s="5">
        <v>10</v>
      </c>
      <c r="J3" s="5">
        <f>B3*I3</f>
        <v>10</v>
      </c>
      <c r="K3" s="8">
        <f>D3*I3</f>
        <v>0</v>
      </c>
      <c r="L3" s="32" t="s">
        <v>51</v>
      </c>
      <c r="M3" s="1"/>
    </row>
    <row r="4" spans="1:13" ht="40.5" customHeight="1" x14ac:dyDescent="0.25">
      <c r="A4" s="59"/>
      <c r="B4" s="6">
        <v>1</v>
      </c>
      <c r="C4" s="8">
        <f t="shared" ref="C4:C7" si="0">$A$3*B4</f>
        <v>0</v>
      </c>
      <c r="D4" s="8"/>
      <c r="E4" s="8">
        <f t="shared" ref="E4:E7" si="1">D4-C4</f>
        <v>0</v>
      </c>
      <c r="F4" s="18" t="e">
        <f>E4/C4</f>
        <v>#DIV/0!</v>
      </c>
      <c r="G4" s="27" t="s">
        <v>35</v>
      </c>
      <c r="H4" s="65"/>
      <c r="I4" s="5">
        <v>10</v>
      </c>
      <c r="J4" s="5">
        <f t="shared" ref="J4:J7" si="2">B4*I4</f>
        <v>10</v>
      </c>
      <c r="K4" s="8">
        <f t="shared" ref="K4:K7" si="3">D4*I4</f>
        <v>0</v>
      </c>
      <c r="L4" s="32" t="s">
        <v>52</v>
      </c>
      <c r="M4" s="1"/>
    </row>
    <row r="5" spans="1:13" ht="40.5" customHeight="1" x14ac:dyDescent="0.25">
      <c r="A5" s="59"/>
      <c r="B5" s="6">
        <v>10</v>
      </c>
      <c r="C5" s="8">
        <f t="shared" si="0"/>
        <v>0</v>
      </c>
      <c r="D5" s="8"/>
      <c r="E5" s="8">
        <f t="shared" si="1"/>
        <v>0</v>
      </c>
      <c r="F5" s="18" t="e">
        <f t="shared" ref="F5:F7" si="4">E5/C5</f>
        <v>#DIV/0!</v>
      </c>
      <c r="G5" s="9" t="s">
        <v>21</v>
      </c>
      <c r="H5" s="65"/>
      <c r="I5" s="5">
        <v>1</v>
      </c>
      <c r="J5" s="5">
        <f t="shared" si="2"/>
        <v>10</v>
      </c>
      <c r="K5" s="8">
        <f t="shared" si="3"/>
        <v>0</v>
      </c>
      <c r="L5" s="32" t="s">
        <v>54</v>
      </c>
      <c r="M5" s="1"/>
    </row>
    <row r="6" spans="1:13" ht="40.5" customHeight="1" x14ac:dyDescent="0.25">
      <c r="A6" s="59"/>
      <c r="B6" s="6">
        <v>10</v>
      </c>
      <c r="C6" s="8">
        <f t="shared" si="0"/>
        <v>0</v>
      </c>
      <c r="D6" s="8"/>
      <c r="E6" s="8">
        <f t="shared" si="1"/>
        <v>0</v>
      </c>
      <c r="F6" s="18" t="e">
        <f t="shared" si="4"/>
        <v>#DIV/0!</v>
      </c>
      <c r="G6" s="9" t="s">
        <v>39</v>
      </c>
      <c r="H6" s="65"/>
      <c r="I6" s="5">
        <v>1</v>
      </c>
      <c r="J6" s="5">
        <f t="shared" si="2"/>
        <v>10</v>
      </c>
      <c r="K6" s="8">
        <f t="shared" si="3"/>
        <v>0</v>
      </c>
      <c r="L6" s="32" t="s">
        <v>88</v>
      </c>
      <c r="M6" s="1"/>
    </row>
    <row r="7" spans="1:13" ht="40.5" customHeight="1" x14ac:dyDescent="0.25">
      <c r="A7" s="59"/>
      <c r="B7" s="6">
        <v>100</v>
      </c>
      <c r="C7" s="8">
        <f t="shared" si="0"/>
        <v>0</v>
      </c>
      <c r="D7" s="8"/>
      <c r="E7" s="8">
        <f t="shared" si="1"/>
        <v>0</v>
      </c>
      <c r="F7" s="18" t="e">
        <f t="shared" si="4"/>
        <v>#DIV/0!</v>
      </c>
      <c r="G7" s="9" t="s">
        <v>21</v>
      </c>
      <c r="H7" s="65"/>
      <c r="I7" s="5">
        <v>1</v>
      </c>
      <c r="J7" s="5">
        <f t="shared" si="2"/>
        <v>100</v>
      </c>
      <c r="K7" s="8">
        <f t="shared" si="3"/>
        <v>0</v>
      </c>
      <c r="L7" s="32" t="s">
        <v>53</v>
      </c>
      <c r="M7" s="1"/>
    </row>
    <row r="8" spans="1:13" ht="40.5" customHeight="1" x14ac:dyDescent="0.25">
      <c r="A8" s="59"/>
      <c r="B8" s="6">
        <v>100</v>
      </c>
      <c r="C8" s="8">
        <f>$A$3*B8</f>
        <v>0</v>
      </c>
      <c r="D8" s="8"/>
      <c r="E8" s="8">
        <f>D8-C8</f>
        <v>0</v>
      </c>
      <c r="F8" s="18" t="e">
        <f>E8/C8</f>
        <v>#DIV/0!</v>
      </c>
      <c r="G8" s="9" t="s">
        <v>38</v>
      </c>
      <c r="H8" s="65"/>
      <c r="I8" s="5">
        <v>1</v>
      </c>
      <c r="J8" s="5">
        <f>B8*I8</f>
        <v>100</v>
      </c>
      <c r="K8" s="8">
        <f>D8*I8</f>
        <v>0</v>
      </c>
      <c r="L8" s="32" t="s">
        <v>48</v>
      </c>
      <c r="M8" s="1"/>
    </row>
    <row r="9" spans="1:13" ht="33.75" x14ac:dyDescent="0.25">
      <c r="A9" s="55" t="s">
        <v>13</v>
      </c>
      <c r="B9" s="56"/>
      <c r="C9" s="56"/>
      <c r="D9" s="56"/>
      <c r="E9" s="56"/>
      <c r="F9" s="56"/>
      <c r="G9" s="56"/>
      <c r="H9" s="57"/>
      <c r="I9" s="5">
        <f>SUM(I3:I8)</f>
        <v>24</v>
      </c>
      <c r="J9" s="5">
        <f>SUM(J3:J8)</f>
        <v>240</v>
      </c>
      <c r="K9" s="8">
        <f>SUM(K3:K8)</f>
        <v>0</v>
      </c>
      <c r="L9" s="33"/>
    </row>
    <row r="10" spans="1:13" ht="9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L10" s="33"/>
    </row>
    <row r="11" spans="1:13" ht="33.75" x14ac:dyDescent="0.25">
      <c r="A11" s="53" t="s">
        <v>2</v>
      </c>
      <c r="B11" s="53"/>
      <c r="C11" s="53"/>
      <c r="D11" s="2"/>
      <c r="E11" s="2"/>
      <c r="F11" s="2"/>
      <c r="G11" s="2"/>
      <c r="H11" s="75"/>
      <c r="I11" s="73"/>
      <c r="J11" s="73"/>
      <c r="K11" s="7"/>
      <c r="L11" s="33"/>
    </row>
    <row r="12" spans="1:13" ht="36.75" customHeight="1" x14ac:dyDescent="0.25">
      <c r="A12" s="4" t="s">
        <v>12</v>
      </c>
      <c r="B12" s="4" t="s">
        <v>10</v>
      </c>
      <c r="C12" s="4" t="s">
        <v>7</v>
      </c>
      <c r="D12" s="4" t="s">
        <v>16</v>
      </c>
      <c r="E12" s="4" t="s">
        <v>11</v>
      </c>
      <c r="F12" s="4" t="s">
        <v>8</v>
      </c>
      <c r="G12" s="4" t="s">
        <v>1</v>
      </c>
      <c r="H12" s="4" t="s">
        <v>4</v>
      </c>
      <c r="I12" s="4" t="s">
        <v>9</v>
      </c>
      <c r="J12" s="14" t="s">
        <v>17</v>
      </c>
      <c r="K12" s="4" t="s">
        <v>0</v>
      </c>
      <c r="L12" s="33"/>
    </row>
    <row r="13" spans="1:13" ht="30.75" customHeight="1" x14ac:dyDescent="0.25">
      <c r="A13" s="58"/>
      <c r="B13" s="6">
        <v>1</v>
      </c>
      <c r="C13" s="8">
        <f>$A$13*B13</f>
        <v>0</v>
      </c>
      <c r="D13" s="8"/>
      <c r="E13" s="8">
        <f t="shared" ref="E13:E17" si="5">D13-C13</f>
        <v>0</v>
      </c>
      <c r="F13" s="18" t="e">
        <f t="shared" ref="F13:F15" si="6">E13/C13</f>
        <v>#DIV/0!</v>
      </c>
      <c r="G13" s="27" t="s">
        <v>37</v>
      </c>
      <c r="H13" s="64" t="s">
        <v>36</v>
      </c>
      <c r="I13" s="5">
        <v>1</v>
      </c>
      <c r="J13" s="5">
        <f>B13*I13</f>
        <v>1</v>
      </c>
      <c r="K13" s="8">
        <f t="shared" ref="K13:K17" si="7">D13*I13</f>
        <v>0</v>
      </c>
      <c r="L13" s="34" t="s">
        <v>46</v>
      </c>
    </row>
    <row r="14" spans="1:13" ht="30.75" customHeight="1" x14ac:dyDescent="0.25">
      <c r="A14" s="59"/>
      <c r="B14" s="6">
        <v>1</v>
      </c>
      <c r="C14" s="8">
        <f>$A$13*B14</f>
        <v>0</v>
      </c>
      <c r="D14" s="8"/>
      <c r="E14" s="8">
        <f t="shared" si="5"/>
        <v>0</v>
      </c>
      <c r="F14" s="18" t="e">
        <f t="shared" si="6"/>
        <v>#DIV/0!</v>
      </c>
      <c r="G14" s="9" t="s">
        <v>25</v>
      </c>
      <c r="H14" s="65"/>
      <c r="I14" s="5">
        <v>1</v>
      </c>
      <c r="J14" s="5">
        <f t="shared" ref="J14:J17" si="8">B14*I14</f>
        <v>1</v>
      </c>
      <c r="K14" s="8">
        <f t="shared" si="7"/>
        <v>0</v>
      </c>
      <c r="L14" s="34" t="s">
        <v>47</v>
      </c>
    </row>
    <row r="15" spans="1:13" ht="30.75" customHeight="1" x14ac:dyDescent="0.25">
      <c r="A15" s="59"/>
      <c r="B15" s="6">
        <v>1</v>
      </c>
      <c r="C15" s="8">
        <f>$A$13*B15</f>
        <v>0</v>
      </c>
      <c r="D15" s="8"/>
      <c r="E15" s="8">
        <f t="shared" si="5"/>
        <v>0</v>
      </c>
      <c r="F15" s="18" t="e">
        <f t="shared" si="6"/>
        <v>#DIV/0!</v>
      </c>
      <c r="G15" s="9" t="s">
        <v>15</v>
      </c>
      <c r="H15" s="65"/>
      <c r="I15" s="5">
        <v>1</v>
      </c>
      <c r="J15" s="5">
        <f t="shared" si="8"/>
        <v>1</v>
      </c>
      <c r="K15" s="8">
        <f t="shared" si="7"/>
        <v>0</v>
      </c>
      <c r="L15" s="34" t="s">
        <v>43</v>
      </c>
    </row>
    <row r="16" spans="1:13" ht="30.75" customHeight="1" x14ac:dyDescent="0.25">
      <c r="A16" s="59"/>
      <c r="B16" s="6">
        <v>1</v>
      </c>
      <c r="C16" s="8">
        <f>$A$13*B16</f>
        <v>0</v>
      </c>
      <c r="D16" s="8"/>
      <c r="E16" s="8">
        <f t="shared" si="5"/>
        <v>0</v>
      </c>
      <c r="F16" s="18" t="e">
        <f>E16/C16</f>
        <v>#DIV/0!</v>
      </c>
      <c r="G16" s="9" t="s">
        <v>23</v>
      </c>
      <c r="H16" s="65"/>
      <c r="I16" s="5">
        <v>1</v>
      </c>
      <c r="J16" s="5">
        <f t="shared" si="8"/>
        <v>1</v>
      </c>
      <c r="K16" s="8">
        <f t="shared" si="7"/>
        <v>0</v>
      </c>
      <c r="L16" s="34" t="s">
        <v>44</v>
      </c>
    </row>
    <row r="17" spans="1:12" ht="30.75" customHeight="1" x14ac:dyDescent="0.25">
      <c r="A17" s="59"/>
      <c r="B17" s="6">
        <v>10</v>
      </c>
      <c r="C17" s="8">
        <f>$A$13*B17</f>
        <v>0</v>
      </c>
      <c r="D17" s="8"/>
      <c r="E17" s="8">
        <f t="shared" si="5"/>
        <v>0</v>
      </c>
      <c r="F17" s="18" t="e">
        <f t="shared" ref="F17" si="9">E17/C17</f>
        <v>#DIV/0!</v>
      </c>
      <c r="G17" s="9" t="s">
        <v>15</v>
      </c>
      <c r="H17" s="65"/>
      <c r="I17" s="5">
        <v>1</v>
      </c>
      <c r="J17" s="5">
        <f t="shared" si="8"/>
        <v>10</v>
      </c>
      <c r="K17" s="8">
        <f t="shared" si="7"/>
        <v>0</v>
      </c>
      <c r="L17" s="34" t="s">
        <v>45</v>
      </c>
    </row>
    <row r="18" spans="1:12" ht="30" customHeight="1" x14ac:dyDescent="0.25">
      <c r="A18" s="47" t="s">
        <v>14</v>
      </c>
      <c r="B18" s="48"/>
      <c r="C18" s="48"/>
      <c r="D18" s="48"/>
      <c r="E18" s="48"/>
      <c r="F18" s="48"/>
      <c r="G18" s="48"/>
      <c r="H18" s="49"/>
      <c r="I18" s="5">
        <f>SUM(I13:I17)</f>
        <v>5</v>
      </c>
      <c r="J18" s="5">
        <f>SUM(J13:J17)</f>
        <v>14</v>
      </c>
      <c r="K18" s="8">
        <f>SUM(K13:K17)</f>
        <v>0</v>
      </c>
      <c r="L18" s="33"/>
    </row>
    <row r="19" spans="1:12" x14ac:dyDescent="0.25">
      <c r="L19" s="33"/>
    </row>
    <row r="20" spans="1:12" ht="33.75" customHeight="1" x14ac:dyDescent="0.25">
      <c r="A20" s="50" t="s">
        <v>6</v>
      </c>
      <c r="B20" s="50"/>
      <c r="C20" s="50"/>
      <c r="D20" s="50"/>
      <c r="E20" s="50"/>
      <c r="F20" s="50"/>
      <c r="G20" s="50"/>
      <c r="H20" s="50"/>
      <c r="I20" s="50"/>
      <c r="J20" s="11"/>
      <c r="K20" s="51">
        <f>K9+K18</f>
        <v>0</v>
      </c>
      <c r="L20" s="33"/>
    </row>
    <row r="21" spans="1:12" ht="9.75" customHeight="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12"/>
      <c r="K21" s="52"/>
      <c r="L21" s="33"/>
    </row>
    <row r="22" spans="1:12" x14ac:dyDescent="0.25">
      <c r="A22" s="45" t="s">
        <v>30</v>
      </c>
      <c r="B22" s="45"/>
      <c r="C22" s="45"/>
      <c r="D22" s="45"/>
      <c r="E22" s="45"/>
      <c r="F22" s="45"/>
      <c r="G22" s="45"/>
      <c r="H22" s="45"/>
      <c r="I22" s="45"/>
      <c r="J22" s="45"/>
      <c r="L22" s="33"/>
    </row>
    <row r="23" spans="1:12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L23" s="33"/>
    </row>
    <row r="24" spans="1:12" ht="33.75" x14ac:dyDescent="0.25">
      <c r="A24" s="53" t="s">
        <v>66</v>
      </c>
      <c r="B24" s="53"/>
      <c r="C24" s="53"/>
      <c r="D24" s="2"/>
      <c r="E24" s="2"/>
      <c r="F24" s="2"/>
      <c r="G24" s="2"/>
      <c r="H24" s="75"/>
      <c r="I24" s="73"/>
      <c r="J24" s="73"/>
      <c r="K24" s="7"/>
      <c r="L24" s="33"/>
    </row>
    <row r="25" spans="1:12" ht="26.25" x14ac:dyDescent="0.25">
      <c r="A25" s="35" t="s">
        <v>12</v>
      </c>
      <c r="B25" s="35" t="s">
        <v>10</v>
      </c>
      <c r="C25" s="35" t="s">
        <v>7</v>
      </c>
      <c r="D25" s="35" t="s">
        <v>16</v>
      </c>
      <c r="E25" s="35" t="s">
        <v>11</v>
      </c>
      <c r="F25" s="35" t="s">
        <v>8</v>
      </c>
      <c r="G25" s="35" t="s">
        <v>1</v>
      </c>
      <c r="H25" s="35" t="s">
        <v>4</v>
      </c>
      <c r="I25" s="35" t="s">
        <v>9</v>
      </c>
      <c r="J25" s="36" t="s">
        <v>17</v>
      </c>
      <c r="K25" s="35" t="s">
        <v>0</v>
      </c>
      <c r="L25" s="33"/>
    </row>
    <row r="26" spans="1:12" ht="31.5" x14ac:dyDescent="0.25">
      <c r="A26" s="37"/>
      <c r="B26" s="6">
        <v>1</v>
      </c>
      <c r="C26" s="8">
        <f>$A$26*B26</f>
        <v>0</v>
      </c>
      <c r="D26" s="8"/>
      <c r="E26" s="8">
        <f t="shared" ref="E26" si="10">D26-C26</f>
        <v>0</v>
      </c>
      <c r="F26" s="18" t="e">
        <f t="shared" ref="F26" si="11">E26/C26</f>
        <v>#DIV/0!</v>
      </c>
      <c r="G26" s="37" t="s">
        <v>15</v>
      </c>
      <c r="H26" s="37" t="s">
        <v>36</v>
      </c>
      <c r="I26" s="5">
        <v>1</v>
      </c>
      <c r="J26" s="5">
        <f>B26*I26</f>
        <v>1</v>
      </c>
      <c r="K26" s="8">
        <f t="shared" ref="K26" si="12">D26*I26</f>
        <v>0</v>
      </c>
      <c r="L26" s="34" t="s">
        <v>68</v>
      </c>
    </row>
    <row r="27" spans="1:12" x14ac:dyDescent="0.25">
      <c r="L27" s="33"/>
    </row>
    <row r="28" spans="1:12" ht="26.25" customHeight="1" x14ac:dyDescent="0.4">
      <c r="C28" s="66" t="s">
        <v>32</v>
      </c>
      <c r="D28" s="66"/>
      <c r="E28" s="67" t="s">
        <v>27</v>
      </c>
      <c r="F28" s="67"/>
      <c r="G28" s="23" t="s">
        <v>33</v>
      </c>
      <c r="H28" s="69" t="s">
        <v>31</v>
      </c>
      <c r="I28" s="70"/>
      <c r="L28" s="33"/>
    </row>
    <row r="29" spans="1:12" ht="31.5" x14ac:dyDescent="0.5">
      <c r="C29" s="66"/>
      <c r="D29" s="66"/>
      <c r="E29" s="68" t="e">
        <f>A13/A3</f>
        <v>#DIV/0!</v>
      </c>
      <c r="F29" s="68"/>
      <c r="G29" s="24" t="e">
        <f>D13/D4</f>
        <v>#DIV/0!</v>
      </c>
      <c r="H29" s="71" t="e">
        <f>D17/D6</f>
        <v>#DIV/0!</v>
      </c>
      <c r="I29" s="72"/>
      <c r="L29" s="30"/>
    </row>
  </sheetData>
  <mergeCells count="21">
    <mergeCell ref="A9:H9"/>
    <mergeCell ref="A1:C1"/>
    <mergeCell ref="D1:G1"/>
    <mergeCell ref="H1:J1"/>
    <mergeCell ref="A3:A8"/>
    <mergeCell ref="H3:H8"/>
    <mergeCell ref="A11:C11"/>
    <mergeCell ref="H11:J11"/>
    <mergeCell ref="A13:A17"/>
    <mergeCell ref="H13:H17"/>
    <mergeCell ref="A18:H18"/>
    <mergeCell ref="K20:K21"/>
    <mergeCell ref="A22:J23"/>
    <mergeCell ref="A24:C24"/>
    <mergeCell ref="H24:J24"/>
    <mergeCell ref="C28:D29"/>
    <mergeCell ref="E28:F28"/>
    <mergeCell ref="H28:I28"/>
    <mergeCell ref="E29:F29"/>
    <mergeCell ref="H29:I29"/>
    <mergeCell ref="A20:I21"/>
  </mergeCells>
  <hyperlinks>
    <hyperlink ref="L8" r:id="rId1" xr:uid="{2E58A3F8-F346-4497-AEAA-05025F5AEA3A}"/>
    <hyperlink ref="L13" r:id="rId2" xr:uid="{05612B61-93F2-47AB-AB63-F5F209F3ADF8}"/>
    <hyperlink ref="L14" r:id="rId3" xr:uid="{4563E94E-BBB7-48AA-84DA-8D40F9398258}"/>
    <hyperlink ref="L17" r:id="rId4" xr:uid="{EB55085D-AA6C-4A6A-83E8-7EB8AFDB0B68}"/>
    <hyperlink ref="L16" r:id="rId5" xr:uid="{A0041AED-71F0-4FC5-BEA6-77DFAFE50233}"/>
    <hyperlink ref="L15" r:id="rId6" xr:uid="{82C5DBE4-134C-4269-B2AD-51270A02232D}"/>
    <hyperlink ref="L3" r:id="rId7" xr:uid="{BEDD2D48-8D73-4A6E-A5DA-F3C2C494425F}"/>
    <hyperlink ref="L4" r:id="rId8" xr:uid="{47D211E7-2616-4CEC-BEB4-D079009A5962}"/>
    <hyperlink ref="L5" r:id="rId9" xr:uid="{3D595B15-3269-49D4-BB02-6B417913BF81}"/>
    <hyperlink ref="L7" r:id="rId10" xr:uid="{0E2C03FD-F873-4237-927D-95618BF68FFA}"/>
    <hyperlink ref="L26" r:id="rId11" xr:uid="{A624768A-8072-42C7-8CB7-25E561D613CB}"/>
  </hyperlinks>
  <pageMargins left="0.23622047244094488" right="0.19" top="0.55118110236220474" bottom="0" header="0.31496062992125984" footer="0.54"/>
  <pageSetup paperSize="9" scale="57" orientation="landscape" horizontalDpi="0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17-07A4-4E9D-BBB7-E86AB14EE320}">
  <dimension ref="A1:M33"/>
  <sheetViews>
    <sheetView tabSelected="1" view="pageBreakPreview" zoomScale="48" zoomScaleNormal="60" zoomScaleSheetLayoutView="48" workbookViewId="0">
      <selection activeCell="I10" sqref="I10"/>
    </sheetView>
  </sheetViews>
  <sheetFormatPr baseColWidth="10" defaultRowHeight="15" x14ac:dyDescent="0.25"/>
  <cols>
    <col min="1" max="1" width="20.5703125" customWidth="1"/>
    <col min="2" max="2" width="17.85546875" customWidth="1"/>
    <col min="3" max="3" width="20.85546875" customWidth="1"/>
    <col min="4" max="4" width="23.5703125" customWidth="1"/>
    <col min="5" max="5" width="19.28515625" customWidth="1"/>
    <col min="6" max="6" width="19.7109375" customWidth="1"/>
    <col min="7" max="7" width="32" customWidth="1"/>
    <col min="8" max="8" width="26" customWidth="1"/>
    <col min="9" max="9" width="14.85546875" customWidth="1"/>
    <col min="10" max="10" width="15.42578125" customWidth="1"/>
    <col min="11" max="11" width="24.28515625" customWidth="1"/>
    <col min="12" max="12" width="8.7109375" customWidth="1"/>
  </cols>
  <sheetData>
    <row r="1" spans="1:13" ht="26.25" customHeight="1" x14ac:dyDescent="0.25">
      <c r="A1" s="53" t="s">
        <v>3</v>
      </c>
      <c r="B1" s="53"/>
      <c r="C1" s="53"/>
      <c r="D1" s="53" t="s">
        <v>5</v>
      </c>
      <c r="E1" s="53"/>
      <c r="F1" s="53"/>
      <c r="G1" s="53"/>
      <c r="H1" s="75"/>
      <c r="I1" s="73"/>
      <c r="J1" s="73"/>
      <c r="L1" s="1"/>
      <c r="M1" s="1"/>
    </row>
    <row r="2" spans="1:13" ht="36" customHeight="1" x14ac:dyDescent="0.25">
      <c r="A2" s="3" t="s">
        <v>12</v>
      </c>
      <c r="B2" s="3" t="s">
        <v>10</v>
      </c>
      <c r="C2" s="3" t="s">
        <v>7</v>
      </c>
      <c r="D2" s="3" t="s">
        <v>16</v>
      </c>
      <c r="E2" s="3" t="s">
        <v>11</v>
      </c>
      <c r="F2" s="3" t="s">
        <v>8</v>
      </c>
      <c r="G2" s="3" t="s">
        <v>1</v>
      </c>
      <c r="H2" s="3" t="s">
        <v>4</v>
      </c>
      <c r="I2" s="3" t="s">
        <v>9</v>
      </c>
      <c r="J2" s="13" t="s">
        <v>17</v>
      </c>
      <c r="K2" s="3" t="s">
        <v>0</v>
      </c>
      <c r="L2" s="1"/>
      <c r="M2" s="1"/>
    </row>
    <row r="3" spans="1:13" ht="40.5" customHeight="1" x14ac:dyDescent="0.25">
      <c r="A3" s="58"/>
      <c r="B3" s="6">
        <v>1</v>
      </c>
      <c r="C3" s="8">
        <f>$A$3*B3</f>
        <v>0</v>
      </c>
      <c r="D3" s="8"/>
      <c r="E3" s="8">
        <f>D3-C3</f>
        <v>0</v>
      </c>
      <c r="F3" s="18" t="e">
        <f>E3/C3</f>
        <v>#DIV/0!</v>
      </c>
      <c r="G3" s="9" t="s">
        <v>29</v>
      </c>
      <c r="H3" s="64" t="s">
        <v>19</v>
      </c>
      <c r="I3" s="5">
        <v>10</v>
      </c>
      <c r="J3" s="5">
        <f>B3*I3</f>
        <v>10</v>
      </c>
      <c r="K3" s="8">
        <f>D3*I3</f>
        <v>0</v>
      </c>
      <c r="L3" s="1"/>
      <c r="M3" s="1"/>
    </row>
    <row r="4" spans="1:13" ht="40.5" customHeight="1" x14ac:dyDescent="0.25">
      <c r="A4" s="59"/>
      <c r="B4" s="6">
        <v>1</v>
      </c>
      <c r="C4" s="8">
        <f t="shared" ref="C4:C7" si="0">$A$3*B4</f>
        <v>0</v>
      </c>
      <c r="D4" s="8"/>
      <c r="E4" s="8">
        <f t="shared" ref="E4:E7" si="1">D4-C4</f>
        <v>0</v>
      </c>
      <c r="F4" s="18" t="e">
        <f>E4/C4</f>
        <v>#DIV/0!</v>
      </c>
      <c r="G4" s="9" t="s">
        <v>28</v>
      </c>
      <c r="H4" s="65"/>
      <c r="I4" s="5">
        <v>10</v>
      </c>
      <c r="J4" s="5">
        <f t="shared" ref="J4:J7" si="2">B4*I4</f>
        <v>10</v>
      </c>
      <c r="K4" s="8">
        <f t="shared" ref="K4:K7" si="3">D4*I4</f>
        <v>0</v>
      </c>
      <c r="L4" s="1"/>
      <c r="M4" s="1"/>
    </row>
    <row r="5" spans="1:13" ht="40.5" customHeight="1" x14ac:dyDescent="0.25">
      <c r="A5" s="59"/>
      <c r="B5" s="6">
        <v>10</v>
      </c>
      <c r="C5" s="8">
        <f t="shared" si="0"/>
        <v>0</v>
      </c>
      <c r="D5" s="8"/>
      <c r="E5" s="8">
        <f t="shared" si="1"/>
        <v>0</v>
      </c>
      <c r="F5" s="18" t="e">
        <f t="shared" ref="F5:F7" si="4">E5/C5</f>
        <v>#DIV/0!</v>
      </c>
      <c r="G5" s="9" t="s">
        <v>21</v>
      </c>
      <c r="H5" s="65"/>
      <c r="I5" s="5">
        <v>1</v>
      </c>
      <c r="J5" s="5">
        <f t="shared" si="2"/>
        <v>10</v>
      </c>
      <c r="K5" s="8">
        <f t="shared" si="3"/>
        <v>0</v>
      </c>
      <c r="L5" s="1"/>
      <c r="M5" s="1"/>
    </row>
    <row r="6" spans="1:13" ht="39" customHeight="1" x14ac:dyDescent="0.25">
      <c r="A6" s="59"/>
      <c r="B6" s="6">
        <v>10</v>
      </c>
      <c r="C6" s="8">
        <f t="shared" si="0"/>
        <v>0</v>
      </c>
      <c r="D6" s="8"/>
      <c r="E6" s="8">
        <f t="shared" si="1"/>
        <v>0</v>
      </c>
      <c r="F6" s="18" t="e">
        <f t="shared" si="4"/>
        <v>#DIV/0!</v>
      </c>
      <c r="G6" s="9" t="s">
        <v>22</v>
      </c>
      <c r="H6" s="65"/>
      <c r="I6" s="5">
        <v>1</v>
      </c>
      <c r="J6" s="5">
        <f t="shared" si="2"/>
        <v>10</v>
      </c>
      <c r="K6" s="8">
        <f t="shared" si="3"/>
        <v>0</v>
      </c>
      <c r="L6" s="28" t="s">
        <v>50</v>
      </c>
      <c r="M6" s="1"/>
    </row>
    <row r="7" spans="1:13" ht="40.5" customHeight="1" x14ac:dyDescent="0.25">
      <c r="A7" s="59"/>
      <c r="B7" s="6">
        <v>100</v>
      </c>
      <c r="C7" s="8">
        <f t="shared" si="0"/>
        <v>0</v>
      </c>
      <c r="D7" s="8"/>
      <c r="E7" s="8">
        <f t="shared" si="1"/>
        <v>0</v>
      </c>
      <c r="F7" s="18" t="e">
        <f t="shared" si="4"/>
        <v>#DIV/0!</v>
      </c>
      <c r="G7" s="9" t="s">
        <v>75</v>
      </c>
      <c r="H7" s="65"/>
      <c r="I7" s="5">
        <v>1</v>
      </c>
      <c r="J7" s="5">
        <f t="shared" si="2"/>
        <v>100</v>
      </c>
      <c r="K7" s="8">
        <f t="shared" si="3"/>
        <v>0</v>
      </c>
      <c r="L7" s="1"/>
      <c r="M7" s="1"/>
    </row>
    <row r="8" spans="1:13" ht="40.5" customHeight="1" x14ac:dyDescent="0.25">
      <c r="A8" s="59"/>
      <c r="B8" s="6">
        <v>100</v>
      </c>
      <c r="C8" s="8">
        <f>$A$3*B8</f>
        <v>0</v>
      </c>
      <c r="D8" s="8"/>
      <c r="E8" s="8">
        <f>D8-C8</f>
        <v>0</v>
      </c>
      <c r="F8" s="18" t="e">
        <f>E8/C8</f>
        <v>#DIV/0!</v>
      </c>
      <c r="G8" s="9" t="s">
        <v>21</v>
      </c>
      <c r="H8" s="65"/>
      <c r="I8" s="5">
        <v>1</v>
      </c>
      <c r="J8" s="5">
        <f>B8*I8</f>
        <v>100</v>
      </c>
      <c r="K8" s="8">
        <f>D8*I8</f>
        <v>0</v>
      </c>
      <c r="L8" s="1"/>
      <c r="M8" s="1"/>
    </row>
    <row r="9" spans="1:13" ht="40.5" customHeight="1" x14ac:dyDescent="0.25">
      <c r="A9" s="59"/>
      <c r="B9" s="16">
        <v>1000</v>
      </c>
      <c r="C9" s="15">
        <f>$A$3*B9</f>
        <v>0</v>
      </c>
      <c r="D9" s="15"/>
      <c r="E9" s="15">
        <f>D9-C9</f>
        <v>0</v>
      </c>
      <c r="F9" s="20" t="e">
        <f>E9/C9</f>
        <v>#DIV/0!</v>
      </c>
      <c r="G9" s="9" t="s">
        <v>22</v>
      </c>
      <c r="H9" s="65"/>
      <c r="I9" s="17">
        <v>1</v>
      </c>
      <c r="J9" s="17">
        <f>B9*I9</f>
        <v>1000</v>
      </c>
      <c r="K9" s="15">
        <f>D9*I9</f>
        <v>0</v>
      </c>
      <c r="L9" s="1"/>
      <c r="M9" s="1"/>
    </row>
    <row r="10" spans="1:13" ht="33.75" x14ac:dyDescent="0.25">
      <c r="A10" s="55" t="s">
        <v>14</v>
      </c>
      <c r="B10" s="56"/>
      <c r="C10" s="56"/>
      <c r="D10" s="56"/>
      <c r="E10" s="56"/>
      <c r="F10" s="56"/>
      <c r="G10" s="56"/>
      <c r="H10" s="57"/>
      <c r="I10" s="5">
        <f>SUM(I3:I9)</f>
        <v>25</v>
      </c>
      <c r="J10" s="5">
        <f>SUM(J3:J9)</f>
        <v>1240</v>
      </c>
      <c r="K10" s="8">
        <f>SUM(K3:K9)</f>
        <v>0</v>
      </c>
    </row>
    <row r="11" spans="1:13" ht="22.5" customHeight="1" x14ac:dyDescent="0.25">
      <c r="A11" s="53" t="s">
        <v>2</v>
      </c>
      <c r="B11" s="53"/>
      <c r="C11" s="53"/>
      <c r="D11" s="2"/>
      <c r="E11" s="2"/>
      <c r="F11" s="2"/>
      <c r="G11" s="2"/>
      <c r="H11" s="75"/>
      <c r="I11" s="73"/>
      <c r="J11" s="73"/>
      <c r="K11" s="7"/>
    </row>
    <row r="12" spans="1:13" ht="36.75" customHeight="1" x14ac:dyDescent="0.25">
      <c r="A12" s="4" t="s">
        <v>12</v>
      </c>
      <c r="B12" s="4" t="s">
        <v>10</v>
      </c>
      <c r="C12" s="4" t="s">
        <v>7</v>
      </c>
      <c r="D12" s="4" t="s">
        <v>16</v>
      </c>
      <c r="E12" s="4" t="s">
        <v>11</v>
      </c>
      <c r="F12" s="4" t="s">
        <v>8</v>
      </c>
      <c r="G12" s="4" t="s">
        <v>1</v>
      </c>
      <c r="H12" s="4" t="s">
        <v>4</v>
      </c>
      <c r="I12" s="4" t="s">
        <v>9</v>
      </c>
      <c r="J12" s="14" t="s">
        <v>17</v>
      </c>
      <c r="K12" s="4" t="s">
        <v>0</v>
      </c>
    </row>
    <row r="13" spans="1:13" ht="30.75" customHeight="1" x14ac:dyDescent="0.25">
      <c r="A13" s="58"/>
      <c r="B13" s="6">
        <v>1</v>
      </c>
      <c r="C13" s="8">
        <f t="shared" ref="C13:C19" si="5">$A$13*B13</f>
        <v>0</v>
      </c>
      <c r="D13" s="8"/>
      <c r="E13" s="8">
        <f t="shared" ref="E13:E18" si="6">D13-C13</f>
        <v>0</v>
      </c>
      <c r="F13" s="18" t="e">
        <f t="shared" ref="F13:F15" si="7">E13/C13</f>
        <v>#DIV/0!</v>
      </c>
      <c r="G13" s="9" t="s">
        <v>29</v>
      </c>
      <c r="H13" s="64" t="s">
        <v>19</v>
      </c>
      <c r="I13" s="5">
        <v>1</v>
      </c>
      <c r="J13" s="5">
        <f>B13*I13</f>
        <v>1</v>
      </c>
      <c r="K13" s="8">
        <f t="shared" ref="K13:K19" si="8">D13*I13</f>
        <v>0</v>
      </c>
    </row>
    <row r="14" spans="1:13" ht="30.75" customHeight="1" x14ac:dyDescent="0.25">
      <c r="A14" s="59"/>
      <c r="B14" s="6">
        <v>1</v>
      </c>
      <c r="C14" s="8">
        <f t="shared" si="5"/>
        <v>0</v>
      </c>
      <c r="D14" s="8"/>
      <c r="E14" s="8">
        <f t="shared" si="6"/>
        <v>0</v>
      </c>
      <c r="F14" s="18" t="e">
        <f t="shared" si="7"/>
        <v>#DIV/0!</v>
      </c>
      <c r="G14" s="9" t="s">
        <v>25</v>
      </c>
      <c r="H14" s="65"/>
      <c r="I14" s="5">
        <v>1</v>
      </c>
      <c r="J14" s="5">
        <f t="shared" ref="J14:J19" si="9">B14*I14</f>
        <v>1</v>
      </c>
      <c r="K14" s="8">
        <f t="shared" si="8"/>
        <v>0</v>
      </c>
    </row>
    <row r="15" spans="1:13" ht="30.75" customHeight="1" x14ac:dyDescent="0.25">
      <c r="A15" s="59"/>
      <c r="B15" s="6">
        <v>1</v>
      </c>
      <c r="C15" s="8">
        <f t="shared" si="5"/>
        <v>0</v>
      </c>
      <c r="D15" s="8"/>
      <c r="E15" s="8">
        <f t="shared" si="6"/>
        <v>0</v>
      </c>
      <c r="F15" s="18" t="e">
        <f t="shared" si="7"/>
        <v>#DIV/0!</v>
      </c>
      <c r="G15" s="9" t="s">
        <v>21</v>
      </c>
      <c r="H15" s="65"/>
      <c r="I15" s="5">
        <v>1</v>
      </c>
      <c r="J15" s="5">
        <f t="shared" si="9"/>
        <v>1</v>
      </c>
      <c r="K15" s="8">
        <f t="shared" si="8"/>
        <v>0</v>
      </c>
    </row>
    <row r="16" spans="1:13" ht="30.75" customHeight="1" x14ac:dyDescent="0.25">
      <c r="A16" s="59"/>
      <c r="B16" s="6">
        <v>1</v>
      </c>
      <c r="C16" s="8">
        <f t="shared" si="5"/>
        <v>0</v>
      </c>
      <c r="D16" s="8"/>
      <c r="E16" s="8">
        <f t="shared" si="6"/>
        <v>0</v>
      </c>
      <c r="F16" s="18" t="e">
        <f>E16/C16</f>
        <v>#DIV/0!</v>
      </c>
      <c r="G16" s="9" t="s">
        <v>24</v>
      </c>
      <c r="H16" s="65"/>
      <c r="I16" s="5">
        <v>1</v>
      </c>
      <c r="J16" s="5">
        <f t="shared" si="9"/>
        <v>1</v>
      </c>
      <c r="K16" s="8">
        <f t="shared" si="8"/>
        <v>0</v>
      </c>
      <c r="L16" s="29" t="s">
        <v>49</v>
      </c>
    </row>
    <row r="17" spans="1:12" ht="30.75" customHeight="1" x14ac:dyDescent="0.25">
      <c r="A17" s="59"/>
      <c r="B17" s="6">
        <v>10</v>
      </c>
      <c r="C17" s="8">
        <f t="shared" si="5"/>
        <v>0</v>
      </c>
      <c r="D17" s="8"/>
      <c r="E17" s="8">
        <f t="shared" si="6"/>
        <v>0</v>
      </c>
      <c r="F17" s="18" t="e">
        <f t="shared" ref="F17:F18" si="10">E17/C17</f>
        <v>#DIV/0!</v>
      </c>
      <c r="G17" s="9" t="s">
        <v>18</v>
      </c>
      <c r="H17" s="65"/>
      <c r="I17" s="5">
        <v>1</v>
      </c>
      <c r="J17" s="5">
        <f t="shared" si="9"/>
        <v>10</v>
      </c>
      <c r="K17" s="8">
        <f t="shared" si="8"/>
        <v>0</v>
      </c>
    </row>
    <row r="18" spans="1:12" ht="30.75" customHeight="1" x14ac:dyDescent="0.25">
      <c r="A18" s="59"/>
      <c r="B18" s="6">
        <v>10</v>
      </c>
      <c r="C18" s="8">
        <f t="shared" si="5"/>
        <v>0</v>
      </c>
      <c r="D18" s="8"/>
      <c r="E18" s="8">
        <f t="shared" si="6"/>
        <v>0</v>
      </c>
      <c r="F18" s="18" t="e">
        <f t="shared" si="10"/>
        <v>#DIV/0!</v>
      </c>
      <c r="G18" s="9" t="s">
        <v>24</v>
      </c>
      <c r="H18" s="65"/>
      <c r="I18" s="5">
        <v>1</v>
      </c>
      <c r="J18" s="5">
        <f t="shared" si="9"/>
        <v>10</v>
      </c>
      <c r="K18" s="8">
        <f t="shared" si="8"/>
        <v>0</v>
      </c>
    </row>
    <row r="19" spans="1:12" ht="30.75" customHeight="1" x14ac:dyDescent="0.25">
      <c r="A19" s="59"/>
      <c r="B19" s="6">
        <v>32.15</v>
      </c>
      <c r="C19" s="8">
        <f t="shared" si="5"/>
        <v>0</v>
      </c>
      <c r="D19" s="8"/>
      <c r="E19" s="8">
        <f>D19-C19</f>
        <v>0</v>
      </c>
      <c r="F19" s="25" t="e">
        <f>E19/C19</f>
        <v>#DIV/0!</v>
      </c>
      <c r="G19" s="9" t="s">
        <v>24</v>
      </c>
      <c r="H19" s="65"/>
      <c r="I19" s="5">
        <v>1</v>
      </c>
      <c r="J19" s="5">
        <f t="shared" si="9"/>
        <v>32.15</v>
      </c>
      <c r="K19" s="8">
        <f t="shared" si="8"/>
        <v>0</v>
      </c>
    </row>
    <row r="20" spans="1:12" ht="30" customHeight="1" x14ac:dyDescent="0.25">
      <c r="A20" s="47" t="s">
        <v>14</v>
      </c>
      <c r="B20" s="48"/>
      <c r="C20" s="48"/>
      <c r="D20" s="48"/>
      <c r="E20" s="48"/>
      <c r="F20" s="48"/>
      <c r="G20" s="48"/>
      <c r="H20" s="49"/>
      <c r="I20" s="5">
        <f>SUM(I13:I19)</f>
        <v>7</v>
      </c>
      <c r="J20" s="5">
        <f>SUM(J13:J19)</f>
        <v>56.15</v>
      </c>
      <c r="K20" s="8">
        <f>SUM(K13:K19)</f>
        <v>0</v>
      </c>
    </row>
    <row r="22" spans="1:12" ht="33.75" customHeight="1" x14ac:dyDescent="0.25">
      <c r="A22" s="50" t="s">
        <v>6</v>
      </c>
      <c r="B22" s="50"/>
      <c r="C22" s="50"/>
      <c r="D22" s="50"/>
      <c r="E22" s="50"/>
      <c r="F22" s="50"/>
      <c r="G22" s="50"/>
      <c r="H22" s="50"/>
      <c r="I22" s="50"/>
      <c r="J22" s="11"/>
      <c r="K22" s="51">
        <f>K10+K20</f>
        <v>0</v>
      </c>
    </row>
    <row r="23" spans="1:12" ht="9.75" customHeight="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12"/>
      <c r="K23" s="52"/>
    </row>
    <row r="24" spans="1:12" ht="22.5" customHeight="1" x14ac:dyDescent="0.25">
      <c r="A24" s="45" t="s">
        <v>30</v>
      </c>
      <c r="B24" s="45"/>
      <c r="C24" s="45"/>
      <c r="D24" s="45"/>
      <c r="E24" s="45"/>
      <c r="F24" s="45"/>
      <c r="G24" s="45"/>
      <c r="H24" s="45"/>
      <c r="I24" s="45"/>
      <c r="J24" s="45"/>
    </row>
    <row r="25" spans="1:12" ht="26.25" customHeight="1" x14ac:dyDescent="0.25">
      <c r="A25" s="53" t="s">
        <v>66</v>
      </c>
      <c r="B25" s="53"/>
      <c r="C25" s="53"/>
      <c r="D25" s="2"/>
      <c r="E25" s="2"/>
      <c r="F25" s="2"/>
      <c r="G25" s="2"/>
      <c r="H25" s="75"/>
      <c r="I25" s="73"/>
      <c r="J25" s="73"/>
      <c r="K25" s="7"/>
    </row>
    <row r="26" spans="1:12" ht="26.25" customHeight="1" x14ac:dyDescent="0.25">
      <c r="A26" s="35" t="s">
        <v>12</v>
      </c>
      <c r="B26" s="35" t="s">
        <v>10</v>
      </c>
      <c r="C26" s="35" t="s">
        <v>7</v>
      </c>
      <c r="D26" s="35" t="s">
        <v>16</v>
      </c>
      <c r="E26" s="35" t="s">
        <v>11</v>
      </c>
      <c r="F26" s="35" t="s">
        <v>8</v>
      </c>
      <c r="G26" s="35" t="s">
        <v>1</v>
      </c>
      <c r="H26" s="35" t="s">
        <v>4</v>
      </c>
      <c r="I26" s="35" t="s">
        <v>9</v>
      </c>
      <c r="J26" s="36" t="s">
        <v>17</v>
      </c>
      <c r="K26" s="35" t="s">
        <v>0</v>
      </c>
    </row>
    <row r="27" spans="1:12" ht="29.25" customHeight="1" x14ac:dyDescent="0.25">
      <c r="A27" s="37"/>
      <c r="B27" s="6">
        <v>1</v>
      </c>
      <c r="C27" s="8">
        <f>$A$27*B27</f>
        <v>0</v>
      </c>
      <c r="D27" s="8"/>
      <c r="E27" s="8">
        <f t="shared" ref="E27" si="11">D27-C27</f>
        <v>0</v>
      </c>
      <c r="F27" s="18" t="e">
        <f t="shared" ref="F27" si="12">E27/C27</f>
        <v>#DIV/0!</v>
      </c>
      <c r="G27" s="9" t="s">
        <v>29</v>
      </c>
      <c r="H27" s="37" t="s">
        <v>19</v>
      </c>
      <c r="I27" s="5">
        <v>1</v>
      </c>
      <c r="J27" s="5">
        <f>B27*I27</f>
        <v>1</v>
      </c>
      <c r="K27" s="8">
        <f t="shared" ref="K27" si="13">D27*I27</f>
        <v>0</v>
      </c>
      <c r="L27" s="34" t="s">
        <v>67</v>
      </c>
    </row>
    <row r="28" spans="1:12" ht="29.25" customHeight="1" x14ac:dyDescent="0.25">
      <c r="A28" s="53" t="s">
        <v>70</v>
      </c>
      <c r="B28" s="53"/>
      <c r="C28" s="53"/>
      <c r="D28" s="2"/>
      <c r="E28" s="2"/>
      <c r="F28" s="2"/>
      <c r="G28" s="2"/>
      <c r="H28" s="75"/>
      <c r="I28" s="73"/>
      <c r="J28" s="73"/>
      <c r="K28" s="7"/>
      <c r="L28" s="34"/>
    </row>
    <row r="29" spans="1:12" ht="29.25" customHeight="1" x14ac:dyDescent="0.25">
      <c r="A29" s="43" t="s">
        <v>12</v>
      </c>
      <c r="B29" s="43" t="s">
        <v>10</v>
      </c>
      <c r="C29" s="43" t="s">
        <v>7</v>
      </c>
      <c r="D29" s="43" t="s">
        <v>16</v>
      </c>
      <c r="E29" s="43" t="s">
        <v>11</v>
      </c>
      <c r="F29" s="43" t="s">
        <v>8</v>
      </c>
      <c r="G29" s="43" t="s">
        <v>1</v>
      </c>
      <c r="H29" s="43" t="s">
        <v>4</v>
      </c>
      <c r="I29" s="43" t="s">
        <v>9</v>
      </c>
      <c r="J29" s="44" t="s">
        <v>17</v>
      </c>
      <c r="K29" s="43" t="s">
        <v>0</v>
      </c>
      <c r="L29" s="34"/>
    </row>
    <row r="30" spans="1:12" ht="29.25" customHeight="1" x14ac:dyDescent="0.25">
      <c r="A30" s="37"/>
      <c r="B30" s="6">
        <v>1</v>
      </c>
      <c r="C30" s="8">
        <f>$A$30*B30</f>
        <v>0</v>
      </c>
      <c r="D30" s="8"/>
      <c r="E30" s="8">
        <f t="shared" ref="E30" si="14">D30-C30</f>
        <v>0</v>
      </c>
      <c r="F30" s="18" t="e">
        <f t="shared" ref="F30" si="15">E30/C30</f>
        <v>#DIV/0!</v>
      </c>
      <c r="G30" s="9" t="s">
        <v>29</v>
      </c>
      <c r="H30" s="37" t="s">
        <v>19</v>
      </c>
      <c r="I30" s="5">
        <v>1</v>
      </c>
      <c r="J30" s="5">
        <f>B30*I30</f>
        <v>1</v>
      </c>
      <c r="K30" s="8">
        <f t="shared" ref="K30" si="16">D30*I30</f>
        <v>0</v>
      </c>
      <c r="L30" s="34" t="s">
        <v>71</v>
      </c>
    </row>
    <row r="31" spans="1:12" ht="9" customHeight="1" x14ac:dyDescent="0.25">
      <c r="A31" s="38"/>
      <c r="B31" s="39"/>
      <c r="C31" s="19"/>
      <c r="D31" s="19"/>
      <c r="E31" s="19"/>
      <c r="F31" s="40"/>
      <c r="G31" s="41"/>
      <c r="H31" s="38"/>
      <c r="I31" s="42"/>
      <c r="J31" s="42"/>
      <c r="K31" s="19"/>
      <c r="L31" s="34"/>
    </row>
    <row r="32" spans="1:12" ht="26.25" customHeight="1" x14ac:dyDescent="0.4">
      <c r="C32" s="66" t="s">
        <v>32</v>
      </c>
      <c r="D32" s="66"/>
      <c r="E32" s="67" t="s">
        <v>27</v>
      </c>
      <c r="F32" s="67"/>
      <c r="G32" s="23" t="s">
        <v>33</v>
      </c>
      <c r="H32" s="69" t="s">
        <v>31</v>
      </c>
      <c r="I32" s="70"/>
    </row>
    <row r="33" spans="3:9" ht="31.5" x14ac:dyDescent="0.5">
      <c r="C33" s="66"/>
      <c r="D33" s="66"/>
      <c r="E33" s="68" t="e">
        <f>A13/A3</f>
        <v>#DIV/0!</v>
      </c>
      <c r="F33" s="68"/>
      <c r="G33" s="24" t="e">
        <f>D13/D3</f>
        <v>#DIV/0!</v>
      </c>
      <c r="H33" s="71" t="e">
        <f>D17/D6</f>
        <v>#DIV/0!</v>
      </c>
      <c r="I33" s="72"/>
    </row>
  </sheetData>
  <mergeCells count="23">
    <mergeCell ref="A10:H10"/>
    <mergeCell ref="A1:C1"/>
    <mergeCell ref="D1:G1"/>
    <mergeCell ref="H1:J1"/>
    <mergeCell ref="A3:A9"/>
    <mergeCell ref="H3:H9"/>
    <mergeCell ref="A11:C11"/>
    <mergeCell ref="H11:J11"/>
    <mergeCell ref="A13:A19"/>
    <mergeCell ref="H13:H19"/>
    <mergeCell ref="A20:H20"/>
    <mergeCell ref="K22:K23"/>
    <mergeCell ref="A24:J24"/>
    <mergeCell ref="A25:C25"/>
    <mergeCell ref="H25:J25"/>
    <mergeCell ref="A28:C28"/>
    <mergeCell ref="H28:J28"/>
    <mergeCell ref="A22:I23"/>
    <mergeCell ref="C32:D33"/>
    <mergeCell ref="E32:F32"/>
    <mergeCell ref="H32:I32"/>
    <mergeCell ref="E33:F33"/>
    <mergeCell ref="H33:I33"/>
  </mergeCells>
  <hyperlinks>
    <hyperlink ref="L6" r:id="rId1" xr:uid="{D8055EA6-BCCE-41ED-9C2F-0788A4955C91}"/>
    <hyperlink ref="L16" r:id="rId2" xr:uid="{015806DE-A4A5-4D35-8038-35E9374ABE6D}"/>
    <hyperlink ref="L27" r:id="rId3" xr:uid="{EF71EEC5-BE93-4C2D-8B84-88E370E44A6A}"/>
    <hyperlink ref="L30" r:id="rId4" xr:uid="{FBD928E1-C741-40D5-9004-9DF9D4F14002}"/>
  </hyperlinks>
  <pageMargins left="0.23622047244094488" right="0.19" top="0.55118110236220474" bottom="0" header="0.31496062992125984" footer="0.54"/>
  <pageSetup paperSize="9" scale="56" orientation="landscape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6A84-C22B-40F8-A869-9BDFA1F71769}">
  <dimension ref="A1:M45"/>
  <sheetViews>
    <sheetView view="pageBreakPreview" zoomScale="50" zoomScaleNormal="60" zoomScaleSheetLayoutView="50" workbookViewId="0">
      <selection activeCell="H1" sqref="H1:J1"/>
    </sheetView>
  </sheetViews>
  <sheetFormatPr baseColWidth="10" defaultRowHeight="15" x14ac:dyDescent="0.25"/>
  <cols>
    <col min="1" max="1" width="20.5703125" customWidth="1"/>
    <col min="2" max="2" width="17.85546875" customWidth="1"/>
    <col min="3" max="3" width="20.85546875" customWidth="1"/>
    <col min="4" max="4" width="20.42578125" customWidth="1"/>
    <col min="5" max="5" width="19.28515625" customWidth="1"/>
    <col min="6" max="6" width="19.7109375" customWidth="1"/>
    <col min="7" max="7" width="37.42578125" customWidth="1"/>
    <col min="8" max="8" width="26" customWidth="1"/>
    <col min="9" max="9" width="14.85546875" customWidth="1"/>
    <col min="10" max="10" width="15.42578125" customWidth="1"/>
    <col min="11" max="11" width="24.28515625" customWidth="1"/>
  </cols>
  <sheetData>
    <row r="1" spans="1:13" ht="33.75" x14ac:dyDescent="0.25">
      <c r="A1" s="53" t="s">
        <v>3</v>
      </c>
      <c r="B1" s="53"/>
      <c r="C1" s="53"/>
      <c r="D1" s="53" t="s">
        <v>5</v>
      </c>
      <c r="E1" s="53"/>
      <c r="F1" s="53"/>
      <c r="G1" s="53"/>
      <c r="H1" s="75"/>
      <c r="I1" s="73"/>
      <c r="J1" s="73"/>
      <c r="L1" s="1"/>
      <c r="M1" s="1"/>
    </row>
    <row r="2" spans="1:13" ht="36" customHeight="1" x14ac:dyDescent="0.25">
      <c r="A2" s="3" t="s">
        <v>12</v>
      </c>
      <c r="B2" s="3" t="s">
        <v>10</v>
      </c>
      <c r="C2" s="3" t="s">
        <v>7</v>
      </c>
      <c r="D2" s="3" t="s">
        <v>16</v>
      </c>
      <c r="E2" s="3" t="s">
        <v>11</v>
      </c>
      <c r="F2" s="3" t="s">
        <v>8</v>
      </c>
      <c r="G2" s="3" t="s">
        <v>1</v>
      </c>
      <c r="H2" s="3" t="s">
        <v>4</v>
      </c>
      <c r="I2" s="3" t="s">
        <v>9</v>
      </c>
      <c r="J2" s="13" t="s">
        <v>17</v>
      </c>
      <c r="K2" s="3" t="s">
        <v>0</v>
      </c>
      <c r="L2" s="33"/>
      <c r="M2" s="1"/>
    </row>
    <row r="3" spans="1:13" ht="40.5" customHeight="1" x14ac:dyDescent="0.25">
      <c r="A3" s="58"/>
      <c r="B3" s="6">
        <v>1</v>
      </c>
      <c r="C3" s="8">
        <f>$A$3*B3</f>
        <v>0</v>
      </c>
      <c r="D3" s="8"/>
      <c r="E3" s="8">
        <f>D3-C3</f>
        <v>0</v>
      </c>
      <c r="F3" s="10" t="e">
        <f>E3/C3</f>
        <v>#DIV/0!</v>
      </c>
      <c r="G3" s="9" t="s">
        <v>29</v>
      </c>
      <c r="H3" s="60" t="s">
        <v>34</v>
      </c>
      <c r="I3" s="5">
        <v>1</v>
      </c>
      <c r="J3" s="5">
        <f>B3*I3</f>
        <v>1</v>
      </c>
      <c r="K3" s="8">
        <f>D3*I3</f>
        <v>0</v>
      </c>
      <c r="L3" s="32" t="s">
        <v>55</v>
      </c>
      <c r="M3" s="1"/>
    </row>
    <row r="4" spans="1:13" ht="49.5" customHeight="1" x14ac:dyDescent="0.25">
      <c r="A4" s="59"/>
      <c r="B4" s="6">
        <v>1</v>
      </c>
      <c r="C4" s="8">
        <f t="shared" ref="C4:C8" si="0">$A$3*B4</f>
        <v>0</v>
      </c>
      <c r="D4" s="8"/>
      <c r="E4" s="8">
        <f t="shared" ref="E4:E8" si="1">D4-C4</f>
        <v>0</v>
      </c>
      <c r="F4" s="10" t="e">
        <f t="shared" ref="F4:F8" si="2">E4/C4</f>
        <v>#DIV/0!</v>
      </c>
      <c r="G4" s="26" t="s">
        <v>65</v>
      </c>
      <c r="H4" s="61"/>
      <c r="I4" s="5">
        <v>1</v>
      </c>
      <c r="J4" s="5">
        <f t="shared" ref="J4:J8" si="3">B4*I4</f>
        <v>1</v>
      </c>
      <c r="K4" s="8">
        <f t="shared" ref="K4:K8" si="4">D4*I4</f>
        <v>0</v>
      </c>
      <c r="L4" s="32" t="s">
        <v>56</v>
      </c>
      <c r="M4" s="1"/>
    </row>
    <row r="5" spans="1:13" ht="40.5" customHeight="1" x14ac:dyDescent="0.25">
      <c r="A5" s="59"/>
      <c r="B5" s="6">
        <v>10</v>
      </c>
      <c r="C5" s="8">
        <f t="shared" si="0"/>
        <v>0</v>
      </c>
      <c r="D5" s="8"/>
      <c r="E5" s="8">
        <f t="shared" si="1"/>
        <v>0</v>
      </c>
      <c r="F5" s="10" t="e">
        <f t="shared" si="2"/>
        <v>#DIV/0!</v>
      </c>
      <c r="G5" s="9" t="s">
        <v>21</v>
      </c>
      <c r="H5" s="61"/>
      <c r="I5" s="5">
        <v>1</v>
      </c>
      <c r="J5" s="5">
        <f t="shared" si="3"/>
        <v>10</v>
      </c>
      <c r="K5" s="8">
        <f t="shared" si="4"/>
        <v>0</v>
      </c>
      <c r="L5" s="32" t="s">
        <v>59</v>
      </c>
      <c r="M5" s="1"/>
    </row>
    <row r="6" spans="1:13" ht="40.5" customHeight="1" x14ac:dyDescent="0.25">
      <c r="A6" s="59"/>
      <c r="B6" s="6">
        <v>10</v>
      </c>
      <c r="C6" s="8">
        <f t="shared" si="0"/>
        <v>0</v>
      </c>
      <c r="D6" s="8"/>
      <c r="E6" s="8">
        <f t="shared" si="1"/>
        <v>0</v>
      </c>
      <c r="F6" s="10" t="e">
        <f t="shared" si="2"/>
        <v>#DIV/0!</v>
      </c>
      <c r="G6" s="9" t="s">
        <v>42</v>
      </c>
      <c r="H6" s="61"/>
      <c r="I6" s="5">
        <v>1</v>
      </c>
      <c r="J6" s="5">
        <f t="shared" si="3"/>
        <v>10</v>
      </c>
      <c r="K6" s="8">
        <f t="shared" si="4"/>
        <v>0</v>
      </c>
      <c r="L6" s="32" t="s">
        <v>60</v>
      </c>
      <c r="M6" s="1"/>
    </row>
    <row r="7" spans="1:13" ht="40.5" customHeight="1" x14ac:dyDescent="0.25">
      <c r="A7" s="59"/>
      <c r="B7" s="6">
        <v>100</v>
      </c>
      <c r="C7" s="8">
        <f t="shared" si="0"/>
        <v>0</v>
      </c>
      <c r="D7" s="8"/>
      <c r="E7" s="8">
        <f t="shared" si="1"/>
        <v>0</v>
      </c>
      <c r="F7" s="10" t="e">
        <f t="shared" si="2"/>
        <v>#DIV/0!</v>
      </c>
      <c r="G7" s="9" t="s">
        <v>22</v>
      </c>
      <c r="H7" s="61"/>
      <c r="I7" s="5">
        <v>1</v>
      </c>
      <c r="J7" s="5">
        <f t="shared" si="3"/>
        <v>100</v>
      </c>
      <c r="K7" s="8">
        <f t="shared" si="4"/>
        <v>0</v>
      </c>
      <c r="L7" s="32" t="s">
        <v>57</v>
      </c>
      <c r="M7" s="1"/>
    </row>
    <row r="8" spans="1:13" ht="40.5" customHeight="1" x14ac:dyDescent="0.25">
      <c r="A8" s="59"/>
      <c r="B8" s="6">
        <v>100</v>
      </c>
      <c r="C8" s="8">
        <f t="shared" si="0"/>
        <v>0</v>
      </c>
      <c r="D8" s="8"/>
      <c r="E8" s="8">
        <f t="shared" si="1"/>
        <v>0</v>
      </c>
      <c r="F8" s="10" t="e">
        <f t="shared" si="2"/>
        <v>#DIV/0!</v>
      </c>
      <c r="G8" s="9" t="s">
        <v>21</v>
      </c>
      <c r="H8" s="61"/>
      <c r="I8" s="5">
        <v>1</v>
      </c>
      <c r="J8" s="5">
        <f t="shared" si="3"/>
        <v>100</v>
      </c>
      <c r="K8" s="8">
        <f t="shared" si="4"/>
        <v>0</v>
      </c>
      <c r="L8" s="32" t="s">
        <v>58</v>
      </c>
      <c r="M8" s="1"/>
    </row>
    <row r="9" spans="1:13" ht="40.5" customHeight="1" x14ac:dyDescent="0.25">
      <c r="A9" s="55" t="s">
        <v>13</v>
      </c>
      <c r="B9" s="56"/>
      <c r="C9" s="56"/>
      <c r="D9" s="56"/>
      <c r="E9" s="56"/>
      <c r="F9" s="56"/>
      <c r="G9" s="56"/>
      <c r="H9" s="57"/>
      <c r="I9" s="5">
        <f>SUM(I3:I8)</f>
        <v>6</v>
      </c>
      <c r="J9" s="5">
        <f>SUM(J3:J8)</f>
        <v>222</v>
      </c>
      <c r="K9" s="8">
        <f>SUM(K3:K8)</f>
        <v>0</v>
      </c>
      <c r="L9" s="31"/>
      <c r="M9" s="1"/>
    </row>
    <row r="10" spans="1:13" ht="9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L10" s="33"/>
    </row>
    <row r="11" spans="1:13" ht="33.75" x14ac:dyDescent="0.25">
      <c r="A11" s="53" t="s">
        <v>2</v>
      </c>
      <c r="B11" s="53"/>
      <c r="C11" s="53"/>
      <c r="D11" s="2"/>
      <c r="E11" s="2"/>
      <c r="F11" s="2"/>
      <c r="G11" s="2"/>
      <c r="H11" s="75"/>
      <c r="I11" s="73"/>
      <c r="J11" s="73"/>
      <c r="K11" s="7"/>
      <c r="L11" s="33"/>
    </row>
    <row r="12" spans="1:13" ht="36.75" customHeight="1" x14ac:dyDescent="0.25">
      <c r="A12" s="4" t="s">
        <v>12</v>
      </c>
      <c r="B12" s="4" t="s">
        <v>10</v>
      </c>
      <c r="C12" s="4" t="s">
        <v>7</v>
      </c>
      <c r="D12" s="4" t="s">
        <v>16</v>
      </c>
      <c r="E12" s="4" t="s">
        <v>11</v>
      </c>
      <c r="F12" s="4" t="s">
        <v>8</v>
      </c>
      <c r="G12" s="4" t="s">
        <v>1</v>
      </c>
      <c r="H12" s="4" t="s">
        <v>4</v>
      </c>
      <c r="I12" s="4" t="s">
        <v>9</v>
      </c>
      <c r="J12" s="14" t="s">
        <v>17</v>
      </c>
      <c r="K12" s="4" t="s">
        <v>0</v>
      </c>
      <c r="L12" s="34"/>
    </row>
    <row r="13" spans="1:13" ht="30.75" customHeight="1" x14ac:dyDescent="0.25">
      <c r="A13" s="58"/>
      <c r="B13" s="6">
        <v>0.1</v>
      </c>
      <c r="C13" s="8">
        <f>$A$13*B13</f>
        <v>0</v>
      </c>
      <c r="D13" s="8"/>
      <c r="E13" s="8">
        <f>D13-C13</f>
        <v>0</v>
      </c>
      <c r="F13" s="10" t="e">
        <f>E13/C13</f>
        <v>#DIV/0!</v>
      </c>
      <c r="G13" s="9" t="s">
        <v>29</v>
      </c>
      <c r="H13" s="60" t="s">
        <v>34</v>
      </c>
      <c r="I13" s="5">
        <v>1</v>
      </c>
      <c r="J13" s="5">
        <f>B13*I13</f>
        <v>0.1</v>
      </c>
      <c r="K13" s="8">
        <f>D13*I13</f>
        <v>0</v>
      </c>
      <c r="L13" s="34" t="s">
        <v>61</v>
      </c>
    </row>
    <row r="14" spans="1:13" ht="30.75" customHeight="1" x14ac:dyDescent="0.25">
      <c r="A14" s="59"/>
      <c r="B14" s="6">
        <v>1</v>
      </c>
      <c r="C14" s="8">
        <f t="shared" ref="C14:C17" si="5">$A$13*B14</f>
        <v>0</v>
      </c>
      <c r="D14" s="8"/>
      <c r="E14" s="8">
        <f t="shared" ref="E14:E17" si="6">D14-C14</f>
        <v>0</v>
      </c>
      <c r="F14" s="10" t="e">
        <f t="shared" ref="F14:F16" si="7">E14/C14</f>
        <v>#DIV/0!</v>
      </c>
      <c r="G14" s="9" t="s">
        <v>29</v>
      </c>
      <c r="H14" s="61"/>
      <c r="I14" s="5">
        <v>1</v>
      </c>
      <c r="J14" s="5">
        <f t="shared" ref="J14:J17" si="8">B14*I14</f>
        <v>1</v>
      </c>
      <c r="K14" s="8">
        <f t="shared" ref="K14:K17" si="9">D14*I14</f>
        <v>0</v>
      </c>
      <c r="L14" s="34" t="s">
        <v>72</v>
      </c>
    </row>
    <row r="15" spans="1:13" ht="30.75" customHeight="1" x14ac:dyDescent="0.25">
      <c r="A15" s="59"/>
      <c r="B15" s="6">
        <v>1</v>
      </c>
      <c r="C15" s="8">
        <f t="shared" si="5"/>
        <v>0</v>
      </c>
      <c r="D15" s="8"/>
      <c r="E15" s="8">
        <f t="shared" si="6"/>
        <v>0</v>
      </c>
      <c r="F15" s="10" t="e">
        <f t="shared" si="7"/>
        <v>#DIV/0!</v>
      </c>
      <c r="G15" s="9" t="s">
        <v>26</v>
      </c>
      <c r="H15" s="61"/>
      <c r="I15" s="5">
        <v>1</v>
      </c>
      <c r="J15" s="5">
        <f t="shared" si="8"/>
        <v>1</v>
      </c>
      <c r="K15" s="8">
        <f t="shared" si="9"/>
        <v>0</v>
      </c>
      <c r="L15" s="34" t="s">
        <v>62</v>
      </c>
    </row>
    <row r="16" spans="1:13" ht="30.75" customHeight="1" x14ac:dyDescent="0.25">
      <c r="A16" s="59"/>
      <c r="B16" s="6">
        <v>1</v>
      </c>
      <c r="C16" s="8">
        <f t="shared" si="5"/>
        <v>0</v>
      </c>
      <c r="D16" s="8"/>
      <c r="E16" s="8">
        <f t="shared" si="6"/>
        <v>0</v>
      </c>
      <c r="F16" s="10" t="e">
        <f t="shared" si="7"/>
        <v>#DIV/0!</v>
      </c>
      <c r="G16" s="9" t="s">
        <v>22</v>
      </c>
      <c r="H16" s="61"/>
      <c r="I16" s="5">
        <v>1</v>
      </c>
      <c r="J16" s="5">
        <f t="shared" si="8"/>
        <v>1</v>
      </c>
      <c r="K16" s="8">
        <f t="shared" si="9"/>
        <v>0</v>
      </c>
      <c r="L16" s="34" t="s">
        <v>64</v>
      </c>
    </row>
    <row r="17" spans="1:12" ht="30.75" customHeight="1" x14ac:dyDescent="0.25">
      <c r="A17" s="59"/>
      <c r="B17" s="6">
        <v>32.15</v>
      </c>
      <c r="C17" s="8">
        <f t="shared" si="5"/>
        <v>0</v>
      </c>
      <c r="D17" s="8"/>
      <c r="E17" s="8">
        <f t="shared" si="6"/>
        <v>0</v>
      </c>
      <c r="F17" s="10" t="e">
        <f>E17/C17</f>
        <v>#DIV/0!</v>
      </c>
      <c r="G17" s="9" t="s">
        <v>22</v>
      </c>
      <c r="H17" s="61"/>
      <c r="I17" s="5">
        <v>1</v>
      </c>
      <c r="J17" s="5">
        <f t="shared" si="8"/>
        <v>32.15</v>
      </c>
      <c r="K17" s="8">
        <f t="shared" si="9"/>
        <v>0</v>
      </c>
      <c r="L17" s="34" t="s">
        <v>63</v>
      </c>
    </row>
    <row r="18" spans="1:12" ht="30" customHeight="1" x14ac:dyDescent="0.25">
      <c r="A18" s="47" t="s">
        <v>14</v>
      </c>
      <c r="B18" s="48"/>
      <c r="C18" s="48"/>
      <c r="D18" s="48"/>
      <c r="E18" s="48"/>
      <c r="F18" s="48"/>
      <c r="G18" s="48"/>
      <c r="H18" s="49"/>
      <c r="I18" s="5">
        <f>SUM(I13:I17)</f>
        <v>5</v>
      </c>
      <c r="J18" s="5">
        <f>SUM(J13:J17)</f>
        <v>35.25</v>
      </c>
      <c r="K18" s="8">
        <f>SUM(K13:K17)</f>
        <v>0</v>
      </c>
      <c r="L18" s="33"/>
    </row>
    <row r="19" spans="1:12" x14ac:dyDescent="0.25">
      <c r="L19" s="33"/>
    </row>
    <row r="20" spans="1:12" ht="33.75" customHeight="1" x14ac:dyDescent="0.25">
      <c r="A20" s="50" t="s">
        <v>6</v>
      </c>
      <c r="B20" s="50"/>
      <c r="C20" s="50"/>
      <c r="D20" s="50"/>
      <c r="E20" s="50"/>
      <c r="F20" s="50"/>
      <c r="G20" s="50"/>
      <c r="H20" s="50"/>
      <c r="I20" s="50"/>
      <c r="J20" s="11"/>
      <c r="K20" s="51">
        <f>K9+K18</f>
        <v>0</v>
      </c>
      <c r="L20" s="33"/>
    </row>
    <row r="21" spans="1:12" ht="9.75" customHeight="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12"/>
      <c r="K21" s="52"/>
      <c r="L21" s="33"/>
    </row>
    <row r="22" spans="1:12" x14ac:dyDescent="0.25">
      <c r="A22" s="45" t="s">
        <v>30</v>
      </c>
      <c r="B22" s="45"/>
      <c r="C22" s="45"/>
      <c r="D22" s="45"/>
      <c r="E22" s="45"/>
      <c r="F22" s="45"/>
      <c r="G22" s="45"/>
      <c r="H22" s="45"/>
      <c r="I22" s="45"/>
      <c r="J22" s="45"/>
      <c r="L22" s="33"/>
    </row>
    <row r="23" spans="1:12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L23" s="33"/>
    </row>
    <row r="24" spans="1:12" x14ac:dyDescent="0.25">
      <c r="L24" s="33"/>
    </row>
    <row r="25" spans="1:12" ht="33.75" x14ac:dyDescent="0.25">
      <c r="A25" s="53" t="s">
        <v>66</v>
      </c>
      <c r="B25" s="53"/>
      <c r="C25" s="53"/>
      <c r="D25" s="2"/>
      <c r="E25" s="2"/>
      <c r="F25" s="2"/>
      <c r="G25" s="2"/>
      <c r="H25" s="75"/>
      <c r="I25" s="73"/>
      <c r="J25" s="73"/>
      <c r="K25" s="7"/>
      <c r="L25" s="33"/>
    </row>
    <row r="26" spans="1:12" ht="26.25" x14ac:dyDescent="0.25">
      <c r="A26" s="35" t="s">
        <v>12</v>
      </c>
      <c r="B26" s="35" t="s">
        <v>10</v>
      </c>
      <c r="C26" s="35" t="s">
        <v>7</v>
      </c>
      <c r="D26" s="35" t="s">
        <v>16</v>
      </c>
      <c r="E26" s="35" t="s">
        <v>11</v>
      </c>
      <c r="F26" s="35" t="s">
        <v>8</v>
      </c>
      <c r="G26" s="35" t="s">
        <v>1</v>
      </c>
      <c r="H26" s="35" t="s">
        <v>4</v>
      </c>
      <c r="I26" s="35" t="s">
        <v>9</v>
      </c>
      <c r="J26" s="36" t="s">
        <v>17</v>
      </c>
      <c r="K26" s="35" t="s">
        <v>0</v>
      </c>
      <c r="L26" s="33"/>
    </row>
    <row r="27" spans="1:12" ht="31.5" x14ac:dyDescent="0.25">
      <c r="A27" s="37"/>
      <c r="B27" s="6">
        <v>1</v>
      </c>
      <c r="C27" s="8">
        <f>A27*B27</f>
        <v>0</v>
      </c>
      <c r="D27" s="8"/>
      <c r="E27" s="8">
        <f t="shared" ref="E27" si="10">D27-C27</f>
        <v>0</v>
      </c>
      <c r="F27" s="18" t="e">
        <f t="shared" ref="F27" si="11">E27/C27</f>
        <v>#DIV/0!</v>
      </c>
      <c r="G27" s="9" t="s">
        <v>22</v>
      </c>
      <c r="H27" s="37" t="s">
        <v>34</v>
      </c>
      <c r="I27" s="5">
        <v>1</v>
      </c>
      <c r="J27" s="5">
        <f>B27*I27</f>
        <v>1</v>
      </c>
      <c r="K27" s="8">
        <f t="shared" ref="K27" si="12">D27*I27</f>
        <v>0</v>
      </c>
      <c r="L27" s="34" t="s">
        <v>69</v>
      </c>
    </row>
    <row r="28" spans="1:12" x14ac:dyDescent="0.25">
      <c r="L28" s="33"/>
    </row>
    <row r="29" spans="1:12" ht="26.25" customHeight="1" x14ac:dyDescent="0.4">
      <c r="C29" s="66" t="s">
        <v>32</v>
      </c>
      <c r="D29" s="66"/>
      <c r="E29" s="67" t="s">
        <v>27</v>
      </c>
      <c r="F29" s="67"/>
      <c r="G29" s="23" t="s">
        <v>33</v>
      </c>
      <c r="H29" s="69" t="s">
        <v>31</v>
      </c>
      <c r="I29" s="70"/>
      <c r="L29" s="33"/>
    </row>
    <row r="30" spans="1:12" ht="31.5" x14ac:dyDescent="0.5">
      <c r="C30" s="66"/>
      <c r="D30" s="66"/>
      <c r="E30" s="68" t="e">
        <f>A13/A3</f>
        <v>#DIV/0!</v>
      </c>
      <c r="F30" s="68"/>
      <c r="G30" s="24" t="e">
        <f>D14/D3</f>
        <v>#DIV/0!</v>
      </c>
      <c r="H30" s="71" t="e">
        <f>D16/D6</f>
        <v>#DIV/0!</v>
      </c>
      <c r="I30" s="72"/>
      <c r="L30" s="33"/>
    </row>
    <row r="31" spans="1:12" x14ac:dyDescent="0.25">
      <c r="L31" s="33"/>
    </row>
    <row r="32" spans="1:12" x14ac:dyDescent="0.25">
      <c r="L32" s="33"/>
    </row>
    <row r="33" spans="12:12" x14ac:dyDescent="0.25">
      <c r="L33" s="33"/>
    </row>
    <row r="34" spans="12:12" x14ac:dyDescent="0.25">
      <c r="L34" s="33"/>
    </row>
    <row r="35" spans="12:12" x14ac:dyDescent="0.25">
      <c r="L35" s="33"/>
    </row>
    <row r="36" spans="12:12" x14ac:dyDescent="0.25">
      <c r="L36" s="33"/>
    </row>
    <row r="37" spans="12:12" x14ac:dyDescent="0.25">
      <c r="L37" s="33"/>
    </row>
    <row r="38" spans="12:12" x14ac:dyDescent="0.25">
      <c r="L38" s="33"/>
    </row>
    <row r="39" spans="12:12" x14ac:dyDescent="0.25">
      <c r="L39" s="33"/>
    </row>
    <row r="40" spans="12:12" x14ac:dyDescent="0.25">
      <c r="L40" s="33"/>
    </row>
    <row r="41" spans="12:12" x14ac:dyDescent="0.25">
      <c r="L41" s="33"/>
    </row>
    <row r="42" spans="12:12" x14ac:dyDescent="0.25">
      <c r="L42" s="33"/>
    </row>
    <row r="43" spans="12:12" x14ac:dyDescent="0.25">
      <c r="L43" s="33"/>
    </row>
    <row r="44" spans="12:12" x14ac:dyDescent="0.25">
      <c r="L44" s="33"/>
    </row>
    <row r="45" spans="12:12" x14ac:dyDescent="0.25">
      <c r="L45" s="33"/>
    </row>
  </sheetData>
  <mergeCells count="21">
    <mergeCell ref="A9:H9"/>
    <mergeCell ref="A1:C1"/>
    <mergeCell ref="D1:G1"/>
    <mergeCell ref="H1:J1"/>
    <mergeCell ref="A3:A8"/>
    <mergeCell ref="H3:H8"/>
    <mergeCell ref="A11:C11"/>
    <mergeCell ref="H11:J11"/>
    <mergeCell ref="A13:A17"/>
    <mergeCell ref="H13:H17"/>
    <mergeCell ref="A18:H18"/>
    <mergeCell ref="K20:K21"/>
    <mergeCell ref="A22:J23"/>
    <mergeCell ref="A25:C25"/>
    <mergeCell ref="H25:J25"/>
    <mergeCell ref="C29:D30"/>
    <mergeCell ref="E29:F29"/>
    <mergeCell ref="H29:I29"/>
    <mergeCell ref="E30:F30"/>
    <mergeCell ref="H30:I30"/>
    <mergeCell ref="A20:I21"/>
  </mergeCells>
  <hyperlinks>
    <hyperlink ref="L3" r:id="rId1" xr:uid="{D26ABA11-D3F0-4D38-86C7-D1461C278CA8}"/>
    <hyperlink ref="L4" r:id="rId2" xr:uid="{4285C049-350B-4542-B18A-EBD164B0D7D7}"/>
    <hyperlink ref="L5" r:id="rId3" xr:uid="{A57337EA-6987-4009-A7B7-D9FE578477FA}"/>
    <hyperlink ref="L6" r:id="rId4" xr:uid="{64EE934E-DEE0-4FB4-8233-292A0884FDA2}"/>
    <hyperlink ref="L7" r:id="rId5" xr:uid="{5341E636-31F6-402F-B37C-3887AEBCCD55}"/>
    <hyperlink ref="L8" r:id="rId6" xr:uid="{BA6DFD15-9490-4E8C-A1FF-9FA313BC2626}"/>
    <hyperlink ref="L13" r:id="rId7" xr:uid="{329142AE-AFC3-4D3F-B32A-5B967A0862DF}"/>
    <hyperlink ref="L15" r:id="rId8" xr:uid="{13720C26-91F3-48DD-A841-B6D82B864876}"/>
    <hyperlink ref="L16" r:id="rId9" xr:uid="{75A779CE-E8BB-4346-937B-EFBF1F304576}"/>
    <hyperlink ref="L17" r:id="rId10" xr:uid="{CB7FB9FB-E26D-4650-8C89-2DDB01D4CB33}"/>
    <hyperlink ref="L27" r:id="rId11" xr:uid="{BA9C1878-B343-403D-8739-056266477EB3}"/>
    <hyperlink ref="L14" r:id="rId12" xr:uid="{F9A7AC16-7A1A-42ED-84CD-AD58F2296F37}"/>
  </hyperlinks>
  <pageMargins left="0.23622047244094488" right="0.19" top="0.55118110236220474" bottom="0" header="0.31496062992125984" footer="0.54"/>
  <pageSetup paperSize="9" scale="57" orientation="landscape" horizontalDpi="0" verticalDpi="0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046-CC24-45D8-BAC3-B7AF107A53A7}">
  <dimension ref="A1:M37"/>
  <sheetViews>
    <sheetView view="pageBreakPreview" zoomScale="40" zoomScaleNormal="60" zoomScaleSheetLayoutView="40" workbookViewId="0">
      <selection activeCell="H1" sqref="H1:J1"/>
    </sheetView>
  </sheetViews>
  <sheetFormatPr baseColWidth="10" defaultRowHeight="15" x14ac:dyDescent="0.25"/>
  <cols>
    <col min="1" max="1" width="20.5703125" customWidth="1"/>
    <col min="2" max="2" width="17.85546875" customWidth="1"/>
    <col min="3" max="3" width="20.85546875" customWidth="1"/>
    <col min="4" max="4" width="23.5703125" customWidth="1"/>
    <col min="5" max="5" width="19.28515625" customWidth="1"/>
    <col min="6" max="6" width="19.7109375" customWidth="1"/>
    <col min="7" max="7" width="37.7109375" customWidth="1"/>
    <col min="8" max="8" width="26" customWidth="1"/>
    <col min="9" max="9" width="14.85546875" customWidth="1"/>
    <col min="10" max="10" width="15.42578125" customWidth="1"/>
    <col min="11" max="11" width="24.28515625" customWidth="1"/>
    <col min="12" max="12" width="8.7109375" customWidth="1"/>
  </cols>
  <sheetData>
    <row r="1" spans="1:13" ht="26.25" customHeight="1" x14ac:dyDescent="0.25">
      <c r="A1" s="53" t="s">
        <v>3</v>
      </c>
      <c r="B1" s="53"/>
      <c r="C1" s="53"/>
      <c r="D1" s="53" t="s">
        <v>5</v>
      </c>
      <c r="E1" s="53"/>
      <c r="F1" s="53"/>
      <c r="G1" s="53"/>
      <c r="H1" s="75"/>
      <c r="I1" s="73"/>
      <c r="J1" s="73"/>
      <c r="L1" s="1"/>
      <c r="M1" s="1"/>
    </row>
    <row r="2" spans="1:13" ht="36" customHeight="1" x14ac:dyDescent="0.25">
      <c r="A2" s="3" t="s">
        <v>12</v>
      </c>
      <c r="B2" s="3" t="s">
        <v>10</v>
      </c>
      <c r="C2" s="3" t="s">
        <v>7</v>
      </c>
      <c r="D2" s="3" t="s">
        <v>16</v>
      </c>
      <c r="E2" s="3" t="s">
        <v>11</v>
      </c>
      <c r="F2" s="3" t="s">
        <v>8</v>
      </c>
      <c r="G2" s="3" t="s">
        <v>1</v>
      </c>
      <c r="H2" s="3" t="s">
        <v>4</v>
      </c>
      <c r="I2" s="3" t="s">
        <v>9</v>
      </c>
      <c r="J2" s="13" t="s">
        <v>17</v>
      </c>
      <c r="K2" s="3" t="s">
        <v>0</v>
      </c>
      <c r="L2" s="31"/>
      <c r="M2" s="1"/>
    </row>
    <row r="3" spans="1:13" ht="40.5" customHeight="1" x14ac:dyDescent="0.25">
      <c r="A3" s="58"/>
      <c r="B3" s="6">
        <v>1</v>
      </c>
      <c r="C3" s="8">
        <f>$A$3*B3</f>
        <v>0</v>
      </c>
      <c r="D3" s="8"/>
      <c r="E3" s="8">
        <f>D3-C3</f>
        <v>0</v>
      </c>
      <c r="F3" s="18" t="e">
        <f>E3/C3</f>
        <v>#DIV/0!</v>
      </c>
      <c r="G3" s="9" t="s">
        <v>29</v>
      </c>
      <c r="H3" s="64" t="s">
        <v>74</v>
      </c>
      <c r="I3" s="5">
        <v>10</v>
      </c>
      <c r="J3" s="5">
        <f>B3*I3</f>
        <v>10</v>
      </c>
      <c r="K3" s="8">
        <f>D3*I3</f>
        <v>0</v>
      </c>
      <c r="L3" s="32" t="s">
        <v>83</v>
      </c>
      <c r="M3" s="1"/>
    </row>
    <row r="4" spans="1:13" ht="48" customHeight="1" x14ac:dyDescent="0.25">
      <c r="A4" s="59"/>
      <c r="B4" s="6">
        <v>1</v>
      </c>
      <c r="C4" s="8">
        <f t="shared" ref="C4:C9" si="0">$A$3*B4</f>
        <v>0</v>
      </c>
      <c r="D4" s="8"/>
      <c r="E4" s="8">
        <f t="shared" ref="E4:E9" si="1">D4-C4</f>
        <v>0</v>
      </c>
      <c r="F4" s="18" t="e">
        <f>E4/C4</f>
        <v>#DIV/0!</v>
      </c>
      <c r="G4" s="26" t="s">
        <v>86</v>
      </c>
      <c r="H4" s="65"/>
      <c r="I4" s="5">
        <v>10</v>
      </c>
      <c r="J4" s="5">
        <f t="shared" ref="J4:J9" si="2">B4*I4</f>
        <v>10</v>
      </c>
      <c r="K4" s="8">
        <f t="shared" ref="K4:K9" si="3">D4*I4</f>
        <v>0</v>
      </c>
      <c r="L4" s="32" t="s">
        <v>82</v>
      </c>
      <c r="M4" s="1"/>
    </row>
    <row r="5" spans="1:13" ht="34.5" customHeight="1" x14ac:dyDescent="0.25">
      <c r="A5" s="59"/>
      <c r="B5" s="6">
        <v>1</v>
      </c>
      <c r="C5" s="8">
        <f t="shared" si="0"/>
        <v>0</v>
      </c>
      <c r="D5" s="8"/>
      <c r="E5" s="8">
        <f t="shared" si="1"/>
        <v>0</v>
      </c>
      <c r="F5" s="18" t="e">
        <f t="shared" ref="F5:F9" si="4">E5/C5</f>
        <v>#DIV/0!</v>
      </c>
      <c r="G5" s="9" t="s">
        <v>22</v>
      </c>
      <c r="H5" s="65"/>
      <c r="I5" s="5">
        <v>1</v>
      </c>
      <c r="J5" s="5">
        <f t="shared" si="2"/>
        <v>1</v>
      </c>
      <c r="K5" s="8">
        <f t="shared" si="3"/>
        <v>0</v>
      </c>
      <c r="L5" s="32" t="s">
        <v>76</v>
      </c>
      <c r="M5" s="1"/>
    </row>
    <row r="6" spans="1:13" ht="40.5" customHeight="1" x14ac:dyDescent="0.25">
      <c r="A6" s="59"/>
      <c r="B6" s="6">
        <v>1</v>
      </c>
      <c r="C6" s="8">
        <f t="shared" si="0"/>
        <v>0</v>
      </c>
      <c r="D6" s="8"/>
      <c r="E6" s="8">
        <f t="shared" si="1"/>
        <v>0</v>
      </c>
      <c r="F6" s="18" t="e">
        <f t="shared" si="4"/>
        <v>#DIV/0!</v>
      </c>
      <c r="G6" s="9" t="s">
        <v>23</v>
      </c>
      <c r="H6" s="65"/>
      <c r="I6" s="5">
        <v>1</v>
      </c>
      <c r="J6" s="5">
        <f t="shared" si="2"/>
        <v>1</v>
      </c>
      <c r="K6" s="8">
        <f t="shared" si="3"/>
        <v>0</v>
      </c>
      <c r="L6" s="32" t="s">
        <v>77</v>
      </c>
      <c r="M6" s="1"/>
    </row>
    <row r="7" spans="1:13" ht="40.5" customHeight="1" x14ac:dyDescent="0.25">
      <c r="A7" s="59"/>
      <c r="B7" s="6">
        <v>10</v>
      </c>
      <c r="C7" s="8">
        <f t="shared" si="0"/>
        <v>0</v>
      </c>
      <c r="D7" s="8"/>
      <c r="E7" s="8">
        <f t="shared" si="1"/>
        <v>0</v>
      </c>
      <c r="F7" s="18" t="e">
        <f t="shared" si="4"/>
        <v>#DIV/0!</v>
      </c>
      <c r="G7" s="9" t="s">
        <v>21</v>
      </c>
      <c r="H7" s="65"/>
      <c r="I7" s="5">
        <v>1</v>
      </c>
      <c r="J7" s="5">
        <f t="shared" si="2"/>
        <v>10</v>
      </c>
      <c r="K7" s="8">
        <f t="shared" si="3"/>
        <v>0</v>
      </c>
      <c r="L7" s="32" t="s">
        <v>78</v>
      </c>
      <c r="M7" s="1"/>
    </row>
    <row r="8" spans="1:13" ht="39" customHeight="1" x14ac:dyDescent="0.25">
      <c r="A8" s="59"/>
      <c r="B8" s="6">
        <v>10</v>
      </c>
      <c r="C8" s="8">
        <f t="shared" si="0"/>
        <v>0</v>
      </c>
      <c r="D8" s="8"/>
      <c r="E8" s="8">
        <f t="shared" si="1"/>
        <v>0</v>
      </c>
      <c r="F8" s="18" t="e">
        <f t="shared" si="4"/>
        <v>#DIV/0!</v>
      </c>
      <c r="G8" s="9" t="s">
        <v>22</v>
      </c>
      <c r="H8" s="65"/>
      <c r="I8" s="5">
        <v>1</v>
      </c>
      <c r="J8" s="5">
        <f t="shared" si="2"/>
        <v>10</v>
      </c>
      <c r="K8" s="8">
        <f t="shared" si="3"/>
        <v>0</v>
      </c>
      <c r="L8" s="32" t="s">
        <v>79</v>
      </c>
      <c r="M8" s="1"/>
    </row>
    <row r="9" spans="1:13" ht="40.5" customHeight="1" x14ac:dyDescent="0.25">
      <c r="A9" s="59"/>
      <c r="B9" s="6">
        <v>100</v>
      </c>
      <c r="C9" s="8">
        <f t="shared" si="0"/>
        <v>0</v>
      </c>
      <c r="D9" s="8"/>
      <c r="E9" s="8">
        <f t="shared" si="1"/>
        <v>0</v>
      </c>
      <c r="F9" s="18" t="e">
        <f t="shared" si="4"/>
        <v>#DIV/0!</v>
      </c>
      <c r="G9" s="9" t="s">
        <v>21</v>
      </c>
      <c r="H9" s="65"/>
      <c r="I9" s="5">
        <v>1</v>
      </c>
      <c r="J9" s="5">
        <f t="shared" si="2"/>
        <v>100</v>
      </c>
      <c r="K9" s="8">
        <f t="shared" si="3"/>
        <v>0</v>
      </c>
      <c r="L9" s="32" t="s">
        <v>80</v>
      </c>
      <c r="M9" s="1"/>
    </row>
    <row r="10" spans="1:13" ht="40.5" customHeight="1" x14ac:dyDescent="0.25">
      <c r="A10" s="59"/>
      <c r="B10" s="6">
        <v>100</v>
      </c>
      <c r="C10" s="8">
        <f>$A$3*B10</f>
        <v>0</v>
      </c>
      <c r="D10" s="8"/>
      <c r="E10" s="8">
        <f>D10-C10</f>
        <v>0</v>
      </c>
      <c r="F10" s="18" t="e">
        <f>E10/C10</f>
        <v>#DIV/0!</v>
      </c>
      <c r="G10" s="9" t="s">
        <v>22</v>
      </c>
      <c r="H10" s="65"/>
      <c r="I10" s="5">
        <v>1</v>
      </c>
      <c r="J10" s="5">
        <f>B10*I10</f>
        <v>100</v>
      </c>
      <c r="K10" s="8">
        <f>D10*I10</f>
        <v>0</v>
      </c>
      <c r="L10" s="32" t="s">
        <v>81</v>
      </c>
      <c r="M10" s="1"/>
    </row>
    <row r="11" spans="1:13" ht="33.75" x14ac:dyDescent="0.25">
      <c r="A11" s="55" t="s">
        <v>13</v>
      </c>
      <c r="B11" s="56"/>
      <c r="C11" s="56"/>
      <c r="D11" s="56"/>
      <c r="E11" s="56"/>
      <c r="F11" s="56"/>
      <c r="G11" s="56"/>
      <c r="H11" s="57"/>
      <c r="I11" s="5">
        <f>SUM(I3:I10)</f>
        <v>26</v>
      </c>
      <c r="J11" s="5">
        <f>SUM(J3:J10)</f>
        <v>242</v>
      </c>
      <c r="K11" s="8">
        <f>SUM(K3:K10)</f>
        <v>0</v>
      </c>
      <c r="L11" s="33"/>
    </row>
    <row r="12" spans="1:13" ht="22.5" customHeight="1" x14ac:dyDescent="0.25">
      <c r="A12" s="53" t="s">
        <v>2</v>
      </c>
      <c r="B12" s="53"/>
      <c r="C12" s="53"/>
      <c r="D12" s="2"/>
      <c r="E12" s="2"/>
      <c r="F12" s="2"/>
      <c r="G12" s="2"/>
      <c r="H12" s="75"/>
      <c r="I12" s="73"/>
      <c r="J12" s="73"/>
      <c r="K12" s="7"/>
      <c r="L12" s="33"/>
    </row>
    <row r="13" spans="1:13" ht="36.75" customHeight="1" x14ac:dyDescent="0.25">
      <c r="A13" s="4" t="s">
        <v>12</v>
      </c>
      <c r="B13" s="4" t="s">
        <v>10</v>
      </c>
      <c r="C13" s="4" t="s">
        <v>7</v>
      </c>
      <c r="D13" s="4" t="s">
        <v>16</v>
      </c>
      <c r="E13" s="4" t="s">
        <v>11</v>
      </c>
      <c r="F13" s="4" t="s">
        <v>8</v>
      </c>
      <c r="G13" s="4" t="s">
        <v>1</v>
      </c>
      <c r="H13" s="4" t="s">
        <v>4</v>
      </c>
      <c r="I13" s="4" t="s">
        <v>9</v>
      </c>
      <c r="J13" s="14" t="s">
        <v>17</v>
      </c>
      <c r="K13" s="4" t="s">
        <v>0</v>
      </c>
      <c r="L13" s="33"/>
    </row>
    <row r="14" spans="1:13" ht="30.75" customHeight="1" x14ac:dyDescent="0.25">
      <c r="A14" s="58"/>
      <c r="B14" s="6">
        <v>1</v>
      </c>
      <c r="C14" s="8">
        <f t="shared" ref="C14:C19" si="5">$A$14*B14</f>
        <v>0</v>
      </c>
      <c r="D14" s="8"/>
      <c r="E14" s="8">
        <f t="shared" ref="E14:E19" si="6">D14-C14</f>
        <v>0</v>
      </c>
      <c r="F14" s="18" t="e">
        <f t="shared" ref="F14:F16" si="7">E14/C14</f>
        <v>#DIV/0!</v>
      </c>
      <c r="G14" s="9" t="s">
        <v>29</v>
      </c>
      <c r="H14" s="64" t="s">
        <v>74</v>
      </c>
      <c r="I14" s="5">
        <v>1</v>
      </c>
      <c r="J14" s="5">
        <f>B14*I14</f>
        <v>1</v>
      </c>
      <c r="K14" s="8">
        <f t="shared" ref="K14:K19" si="8">D14*I14</f>
        <v>0</v>
      </c>
      <c r="L14" s="34" t="s">
        <v>87</v>
      </c>
    </row>
    <row r="15" spans="1:13" ht="48.75" customHeight="1" x14ac:dyDescent="0.25">
      <c r="A15" s="59"/>
      <c r="B15" s="6">
        <v>1</v>
      </c>
      <c r="C15" s="8">
        <f t="shared" si="5"/>
        <v>0</v>
      </c>
      <c r="D15" s="8"/>
      <c r="E15" s="8">
        <f t="shared" si="6"/>
        <v>0</v>
      </c>
      <c r="F15" s="18" t="e">
        <f t="shared" si="7"/>
        <v>#DIV/0!</v>
      </c>
      <c r="G15" s="26" t="s">
        <v>86</v>
      </c>
      <c r="H15" s="65"/>
      <c r="I15" s="5">
        <v>1</v>
      </c>
      <c r="J15" s="5">
        <f t="shared" ref="J15:J19" si="9">B15*I15</f>
        <v>1</v>
      </c>
      <c r="K15" s="8">
        <f t="shared" si="8"/>
        <v>0</v>
      </c>
      <c r="L15" s="33" t="s">
        <v>89</v>
      </c>
    </row>
    <row r="16" spans="1:13" ht="30.75" customHeight="1" x14ac:dyDescent="0.25">
      <c r="A16" s="59"/>
      <c r="B16" s="6">
        <v>1</v>
      </c>
      <c r="C16" s="8">
        <f t="shared" si="5"/>
        <v>0</v>
      </c>
      <c r="D16" s="8"/>
      <c r="E16" s="8">
        <f t="shared" si="6"/>
        <v>0</v>
      </c>
      <c r="F16" s="18" t="e">
        <f t="shared" si="7"/>
        <v>#DIV/0!</v>
      </c>
      <c r="G16" s="9" t="s">
        <v>21</v>
      </c>
      <c r="H16" s="65"/>
      <c r="I16" s="5">
        <v>1</v>
      </c>
      <c r="J16" s="5">
        <f t="shared" si="9"/>
        <v>1</v>
      </c>
      <c r="K16" s="8">
        <f t="shared" si="8"/>
        <v>0</v>
      </c>
      <c r="L16" s="33" t="s">
        <v>90</v>
      </c>
    </row>
    <row r="17" spans="1:12" ht="30.75" customHeight="1" x14ac:dyDescent="0.25">
      <c r="A17" s="59"/>
      <c r="B17" s="6">
        <v>1</v>
      </c>
      <c r="C17" s="8">
        <f t="shared" si="5"/>
        <v>0</v>
      </c>
      <c r="D17" s="8"/>
      <c r="E17" s="8">
        <f t="shared" si="6"/>
        <v>0</v>
      </c>
      <c r="F17" s="18" t="e">
        <f>E17/C17</f>
        <v>#DIV/0!</v>
      </c>
      <c r="G17" s="9" t="s">
        <v>24</v>
      </c>
      <c r="H17" s="65"/>
      <c r="I17" s="5">
        <v>1</v>
      </c>
      <c r="J17" s="5">
        <f t="shared" si="9"/>
        <v>1</v>
      </c>
      <c r="K17" s="8">
        <f t="shared" si="8"/>
        <v>0</v>
      </c>
      <c r="L17" s="34" t="s">
        <v>91</v>
      </c>
    </row>
    <row r="18" spans="1:12" ht="30.75" customHeight="1" x14ac:dyDescent="0.25">
      <c r="A18" s="59"/>
      <c r="B18" s="6">
        <v>10</v>
      </c>
      <c r="C18" s="8">
        <f t="shared" si="5"/>
        <v>0</v>
      </c>
      <c r="D18" s="8"/>
      <c r="E18" s="8">
        <f t="shared" si="6"/>
        <v>0</v>
      </c>
      <c r="F18" s="18" t="e">
        <f t="shared" ref="F18:F19" si="10">E18/C18</f>
        <v>#DIV/0!</v>
      </c>
      <c r="G18" s="9" t="s">
        <v>23</v>
      </c>
      <c r="H18" s="65"/>
      <c r="I18" s="5">
        <v>1</v>
      </c>
      <c r="J18" s="5">
        <f t="shared" si="9"/>
        <v>10</v>
      </c>
      <c r="K18" s="8">
        <f t="shared" si="8"/>
        <v>0</v>
      </c>
      <c r="L18" s="34" t="s">
        <v>92</v>
      </c>
    </row>
    <row r="19" spans="1:12" ht="30.75" customHeight="1" x14ac:dyDescent="0.25">
      <c r="A19" s="59"/>
      <c r="B19" s="6">
        <v>10</v>
      </c>
      <c r="C19" s="8">
        <f t="shared" si="5"/>
        <v>0</v>
      </c>
      <c r="D19" s="8"/>
      <c r="E19" s="8">
        <f t="shared" si="6"/>
        <v>0</v>
      </c>
      <c r="F19" s="18" t="e">
        <f t="shared" si="10"/>
        <v>#DIV/0!</v>
      </c>
      <c r="G19" s="9" t="s">
        <v>24</v>
      </c>
      <c r="H19" s="65"/>
      <c r="I19" s="5">
        <v>1</v>
      </c>
      <c r="J19" s="5">
        <f t="shared" si="9"/>
        <v>10</v>
      </c>
      <c r="K19" s="8">
        <f t="shared" si="8"/>
        <v>0</v>
      </c>
      <c r="L19" s="33" t="s">
        <v>93</v>
      </c>
    </row>
    <row r="20" spans="1:12" ht="30" customHeight="1" x14ac:dyDescent="0.25">
      <c r="A20" s="47" t="s">
        <v>14</v>
      </c>
      <c r="B20" s="48"/>
      <c r="C20" s="48"/>
      <c r="D20" s="48"/>
      <c r="E20" s="48"/>
      <c r="F20" s="48"/>
      <c r="G20" s="48"/>
      <c r="H20" s="49"/>
      <c r="I20" s="5">
        <f>SUM(I14:I19)</f>
        <v>6</v>
      </c>
      <c r="J20" s="5">
        <f>SUM(J14:J19)</f>
        <v>24</v>
      </c>
      <c r="K20" s="8">
        <f>SUM(K14:K19)</f>
        <v>0</v>
      </c>
      <c r="L20" s="33"/>
    </row>
    <row r="21" spans="1:12" x14ac:dyDescent="0.25">
      <c r="L21" s="33"/>
    </row>
    <row r="22" spans="1:12" ht="33.75" customHeight="1" x14ac:dyDescent="0.25">
      <c r="A22" s="50" t="s">
        <v>6</v>
      </c>
      <c r="B22" s="50"/>
      <c r="C22" s="50"/>
      <c r="D22" s="50"/>
      <c r="E22" s="50"/>
      <c r="F22" s="50"/>
      <c r="G22" s="50"/>
      <c r="H22" s="50"/>
      <c r="I22" s="50"/>
      <c r="J22" s="11"/>
      <c r="K22" s="51">
        <f>K11+K20</f>
        <v>0</v>
      </c>
      <c r="L22" s="33"/>
    </row>
    <row r="23" spans="1:12" ht="9.75" customHeight="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12"/>
      <c r="K23" s="52"/>
      <c r="L23" s="33"/>
    </row>
    <row r="24" spans="1:12" ht="22.5" customHeight="1" x14ac:dyDescent="0.25">
      <c r="A24" s="45" t="s">
        <v>30</v>
      </c>
      <c r="B24" s="45"/>
      <c r="C24" s="45"/>
      <c r="D24" s="45"/>
      <c r="E24" s="45"/>
      <c r="F24" s="45"/>
      <c r="G24" s="45"/>
      <c r="H24" s="45"/>
      <c r="I24" s="45"/>
      <c r="J24" s="45"/>
      <c r="L24" s="33"/>
    </row>
    <row r="25" spans="1:12" ht="23.25" customHeight="1" x14ac:dyDescent="0.25">
      <c r="A25" s="53" t="s">
        <v>66</v>
      </c>
      <c r="B25" s="53"/>
      <c r="C25" s="53"/>
      <c r="D25" s="2"/>
      <c r="E25" s="2"/>
      <c r="F25" s="2"/>
      <c r="G25" s="2"/>
      <c r="H25" s="75"/>
      <c r="I25" s="73"/>
      <c r="J25" s="73"/>
      <c r="K25" s="7"/>
      <c r="L25" s="33"/>
    </row>
    <row r="26" spans="1:12" ht="26.25" customHeight="1" x14ac:dyDescent="0.25">
      <c r="A26" s="35" t="s">
        <v>12</v>
      </c>
      <c r="B26" s="35" t="s">
        <v>10</v>
      </c>
      <c r="C26" s="35" t="s">
        <v>7</v>
      </c>
      <c r="D26" s="35" t="s">
        <v>16</v>
      </c>
      <c r="E26" s="35" t="s">
        <v>11</v>
      </c>
      <c r="F26" s="35" t="s">
        <v>8</v>
      </c>
      <c r="G26" s="35" t="s">
        <v>1</v>
      </c>
      <c r="H26" s="35" t="s">
        <v>4</v>
      </c>
      <c r="I26" s="35" t="s">
        <v>9</v>
      </c>
      <c r="J26" s="36" t="s">
        <v>17</v>
      </c>
      <c r="K26" s="35" t="s">
        <v>0</v>
      </c>
      <c r="L26" s="33"/>
    </row>
    <row r="27" spans="1:12" ht="26.25" customHeight="1" x14ac:dyDescent="0.25">
      <c r="A27" s="76"/>
      <c r="B27" s="6">
        <v>1</v>
      </c>
      <c r="C27" s="8">
        <f>$A$27*B27</f>
        <v>0</v>
      </c>
      <c r="D27" s="8"/>
      <c r="E27" s="8">
        <f t="shared" ref="E27:E28" si="11">D27-C27</f>
        <v>0</v>
      </c>
      <c r="F27" s="18" t="e">
        <f t="shared" ref="F27:F28" si="12">E27/C27</f>
        <v>#DIV/0!</v>
      </c>
      <c r="G27" s="9" t="s">
        <v>29</v>
      </c>
      <c r="H27" s="78" t="str">
        <f>H14</f>
        <v>PIMBEX</v>
      </c>
      <c r="I27" s="5">
        <v>10</v>
      </c>
      <c r="J27" s="5">
        <f t="shared" ref="J27:J28" si="13">B27*I27</f>
        <v>10</v>
      </c>
      <c r="K27" s="8">
        <f t="shared" ref="K27:K28" si="14">D27*I27</f>
        <v>0</v>
      </c>
      <c r="L27" s="34" t="s">
        <v>85</v>
      </c>
    </row>
    <row r="28" spans="1:12" ht="26.25" customHeight="1" x14ac:dyDescent="0.25">
      <c r="A28" s="77"/>
      <c r="B28" s="6">
        <v>1</v>
      </c>
      <c r="C28" s="8">
        <f t="shared" ref="C28" si="15">$A$27*B28</f>
        <v>0</v>
      </c>
      <c r="D28" s="8"/>
      <c r="E28" s="8">
        <f t="shared" si="11"/>
        <v>0</v>
      </c>
      <c r="F28" s="18" t="e">
        <f t="shared" si="12"/>
        <v>#DIV/0!</v>
      </c>
      <c r="G28" s="9" t="s">
        <v>15</v>
      </c>
      <c r="H28" s="79"/>
      <c r="I28" s="5">
        <v>1</v>
      </c>
      <c r="J28" s="5">
        <f t="shared" si="13"/>
        <v>1</v>
      </c>
      <c r="K28" s="8">
        <f t="shared" si="14"/>
        <v>0</v>
      </c>
      <c r="L28" s="34" t="s">
        <v>84</v>
      </c>
    </row>
    <row r="29" spans="1:12" ht="29.25" customHeight="1" x14ac:dyDescent="0.25">
      <c r="A29" s="80" t="s">
        <v>10</v>
      </c>
      <c r="B29" s="81"/>
      <c r="C29" s="81"/>
      <c r="D29" s="81"/>
      <c r="E29" s="81"/>
      <c r="F29" s="81"/>
      <c r="G29" s="81"/>
      <c r="H29" s="82"/>
      <c r="I29" s="5">
        <f>SUM(I27:I28)</f>
        <v>11</v>
      </c>
      <c r="J29" s="5">
        <f t="shared" ref="J29:K29" si="16">SUM(J27:J28)</f>
        <v>11</v>
      </c>
      <c r="K29" s="5">
        <f t="shared" si="16"/>
        <v>0</v>
      </c>
      <c r="L29" s="34"/>
    </row>
    <row r="30" spans="1:12" ht="7.5" customHeight="1" x14ac:dyDescent="0.25">
      <c r="A30" s="38"/>
      <c r="B30" s="39"/>
      <c r="C30" s="19"/>
      <c r="D30" s="19"/>
      <c r="E30" s="19"/>
      <c r="F30" s="40"/>
      <c r="G30" s="41"/>
      <c r="H30" s="38"/>
      <c r="I30" s="42"/>
      <c r="J30" s="42"/>
      <c r="K30" s="19"/>
      <c r="L30" s="34"/>
    </row>
    <row r="31" spans="1:12" ht="26.25" customHeight="1" x14ac:dyDescent="0.4">
      <c r="C31" s="66" t="s">
        <v>32</v>
      </c>
      <c r="D31" s="66"/>
      <c r="E31" s="67" t="s">
        <v>27</v>
      </c>
      <c r="F31" s="67"/>
      <c r="G31" s="23" t="s">
        <v>33</v>
      </c>
      <c r="H31" s="69" t="s">
        <v>31</v>
      </c>
      <c r="I31" s="70"/>
      <c r="L31" s="33"/>
    </row>
    <row r="32" spans="1:12" ht="25.5" customHeight="1" x14ac:dyDescent="0.5">
      <c r="C32" s="66"/>
      <c r="D32" s="66"/>
      <c r="E32" s="68" t="e">
        <f>A14/A3</f>
        <v>#DIV/0!</v>
      </c>
      <c r="F32" s="68"/>
      <c r="G32" s="24" t="e">
        <f>D14/D3</f>
        <v>#DIV/0!</v>
      </c>
      <c r="H32" s="71" t="e">
        <f>D18/D8</f>
        <v>#DIV/0!</v>
      </c>
      <c r="I32" s="72"/>
      <c r="L32" s="33"/>
    </row>
    <row r="33" spans="12:12" x14ac:dyDescent="0.25">
      <c r="L33" s="33"/>
    </row>
    <row r="34" spans="12:12" x14ac:dyDescent="0.25">
      <c r="L34" s="33"/>
    </row>
    <row r="35" spans="12:12" x14ac:dyDescent="0.25">
      <c r="L35" s="33"/>
    </row>
    <row r="36" spans="12:12" x14ac:dyDescent="0.25">
      <c r="L36" s="33"/>
    </row>
    <row r="37" spans="12:12" x14ac:dyDescent="0.25">
      <c r="L37" s="33"/>
    </row>
  </sheetData>
  <mergeCells count="24">
    <mergeCell ref="A11:H11"/>
    <mergeCell ref="A1:C1"/>
    <mergeCell ref="D1:G1"/>
    <mergeCell ref="H1:J1"/>
    <mergeCell ref="A3:A10"/>
    <mergeCell ref="H3:H10"/>
    <mergeCell ref="A12:C12"/>
    <mergeCell ref="H12:J12"/>
    <mergeCell ref="A14:A19"/>
    <mergeCell ref="H14:H19"/>
    <mergeCell ref="A20:H20"/>
    <mergeCell ref="K22:K23"/>
    <mergeCell ref="A24:J24"/>
    <mergeCell ref="A25:C25"/>
    <mergeCell ref="H25:J25"/>
    <mergeCell ref="A27:A28"/>
    <mergeCell ref="H27:H28"/>
    <mergeCell ref="A22:I23"/>
    <mergeCell ref="A29:H29"/>
    <mergeCell ref="C31:D32"/>
    <mergeCell ref="E31:F31"/>
    <mergeCell ref="H31:I31"/>
    <mergeCell ref="E32:F32"/>
    <mergeCell ref="H32:I32"/>
  </mergeCells>
  <hyperlinks>
    <hyperlink ref="L3" r:id="rId1" xr:uid="{D365CDAA-389E-4246-9843-6F6710A97FF2}"/>
    <hyperlink ref="L4" r:id="rId2" xr:uid="{D125ECD8-B35C-4DF4-A7E5-1E4592DD089C}"/>
    <hyperlink ref="L5" r:id="rId3" xr:uid="{5524526B-BC1D-4E77-8D67-B0B560460C5F}"/>
    <hyperlink ref="L6" r:id="rId4" xr:uid="{AD5F5D0E-2C10-40F0-A130-EC0821742D1A}"/>
    <hyperlink ref="L7" r:id="rId5" xr:uid="{3476C698-B62E-4FD7-9CE4-8A422479B35B}"/>
    <hyperlink ref="L9" r:id="rId6" xr:uid="{280F0B9A-10AE-4880-AD86-8AA9441B173C}"/>
    <hyperlink ref="L10" r:id="rId7" xr:uid="{7454E94E-8147-4416-8953-56D25A80CA2A}"/>
    <hyperlink ref="L14" r:id="rId8" xr:uid="{74DB1082-2A80-44C1-A33C-C4389D2A1901}"/>
    <hyperlink ref="L27" r:id="rId9" xr:uid="{16A1E504-B82B-48A6-AD56-F0F30AED5247}"/>
    <hyperlink ref="L28" r:id="rId10" xr:uid="{BF60E3FF-CBFD-4E6D-9083-F4BA16BE74C9}"/>
    <hyperlink ref="L8" r:id="rId11" xr:uid="{9F7F1DCE-6075-49D9-A5AA-E8B1585EE491}"/>
    <hyperlink ref="L18" r:id="rId12" xr:uid="{24184001-41E3-4550-92DC-CAD851A4C31D}"/>
  </hyperlinks>
  <pageMargins left="0.23622047244094488" right="0.19" top="0.55118110236220474" bottom="0" header="0.31496062992125984" footer="0.54"/>
  <pageSetup paperSize="9" scale="56" orientation="landscape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GOLDSILVER</vt:lpstr>
      <vt:lpstr>MIKE FRANKLIN</vt:lpstr>
      <vt:lpstr>SWP</vt:lpstr>
      <vt:lpstr>SPROTTMONEY</vt:lpstr>
      <vt:lpstr>PIMBEX</vt:lpstr>
      <vt:lpstr>GOLDSILVER!Área_de_impresión</vt:lpstr>
      <vt:lpstr>'MIKE FRANKLIN'!Área_de_impresión</vt:lpstr>
      <vt:lpstr>PIMBEX!Área_de_impresión</vt:lpstr>
      <vt:lpstr>SPROTTMONEY!Área_de_impresión</vt:lpstr>
      <vt:lpstr>SWP!Área_de_impresión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Office</cp:lastModifiedBy>
  <cp:lastPrinted>2024-08-25T21:25:32Z</cp:lastPrinted>
  <dcterms:created xsi:type="dcterms:W3CDTF">2022-10-04T20:54:31Z</dcterms:created>
  <dcterms:modified xsi:type="dcterms:W3CDTF">2024-08-26T06:00:04Z</dcterms:modified>
</cp:coreProperties>
</file>