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Edward\Desktop\Web Projects\Excel\"/>
    </mc:Choice>
  </mc:AlternateContent>
  <xr:revisionPtr revIDLastSave="0" documentId="13_ncr:1_{8FB844F8-25F0-45FE-BFEA-0C0510378AAE}" xr6:coauthVersionLast="47" xr6:coauthVersionMax="47" xr10:uidLastSave="{00000000-0000-0000-0000-000000000000}"/>
  <bookViews>
    <workbookView xWindow="-98" yWindow="-98" windowWidth="28996" windowHeight="15945" xr2:uid="{5EA44D8F-79D3-45F5-A0F6-C7F47358B7ED}"/>
  </bookViews>
  <sheets>
    <sheet name="XLookUp" sheetId="1" r:id="rId1"/>
    <sheet name="XLookUp Multiple Rows" sheetId="6" r:id="rId2"/>
    <sheet name="XLookUp Exact Match" sheetId="8" r:id="rId3"/>
    <sheet name="XLookUp Search Order" sheetId="9" r:id="rId4"/>
    <sheet name="XLookUp Horizontal" sheetId="4" r:id="rId5"/>
    <sheet name="XLookUp w SUM" sheetId="7" r:id="rId6"/>
    <sheet name="VLookUp"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5" i="2" l="1"/>
  <c r="B2" i="4"/>
  <c r="B3" i="4"/>
  <c r="B4" i="4"/>
  <c r="B3" i="8"/>
  <c r="B4" i="2"/>
  <c r="B3" i="2"/>
  <c r="B7" i="7"/>
  <c r="B3" i="7"/>
  <c r="B4" i="7"/>
  <c r="B2" i="7"/>
  <c r="B3" i="9"/>
  <c r="B4" i="8"/>
  <c r="B5" i="8"/>
  <c r="B6" i="8"/>
  <c r="B4" i="1"/>
  <c r="B5" i="1"/>
  <c r="B6" i="1"/>
  <c r="B3" i="1"/>
  <c r="B4" i="6" a="1"/>
  <c r="B4" i="6" s="1"/>
  <c r="B5" i="6" a="1"/>
  <c r="B5" i="6" s="1"/>
  <c r="B6" i="6" a="1"/>
  <c r="B6" i="6" s="1"/>
  <c r="B3" i="6" a="1"/>
  <c r="B3" i="6" s="1"/>
  <c r="B4"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Edward Miro</author>
  </authors>
  <commentList>
    <comment ref="B3" authorId="0" shapeId="0" xr:uid="{CD6A315E-F09B-426E-954E-002C2FD3068F}">
      <text>
        <r>
          <rPr>
            <b/>
            <sz val="9"/>
            <color indexed="81"/>
            <rFont val="Tahoma"/>
            <charset val="1"/>
          </rPr>
          <t>Edward Miro:</t>
        </r>
        <r>
          <rPr>
            <sz val="9"/>
            <color indexed="81"/>
            <rFont val="Tahoma"/>
            <charset val="1"/>
          </rPr>
          <t xml:space="preserve">
To view formula:
Click "Formulas" tab, under "Formula Auditing", click "Show Formula"
To show/hide comments:
Click "Review" tab, under "Comments", click "Show/Hide Comment"</t>
        </r>
      </text>
    </comment>
    <comment ref="B6" authorId="0" shapeId="0" xr:uid="{3776A517-3495-4B41-89B2-07285245AB92}">
      <text>
        <r>
          <rPr>
            <b/>
            <sz val="9"/>
            <color indexed="81"/>
            <rFont val="Tahoma"/>
            <charset val="1"/>
          </rPr>
          <t>Edward Miro:</t>
        </r>
        <r>
          <rPr>
            <sz val="9"/>
            <color indexed="81"/>
            <rFont val="Tahoma"/>
            <charset val="1"/>
          </rPr>
          <t xml:space="preserve">
XLOOKUP allows the lookup and return columns to be specified separately. This separation ensures exceptional flexibility - the lookup column can be positioned to the left or right of the return value column.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Edward Miro</author>
  </authors>
  <commentList>
    <comment ref="B6" authorId="0" shapeId="0" xr:uid="{421C1D98-1094-4C86-BB08-A724DF85D9AF}">
      <text>
        <r>
          <rPr>
            <b/>
            <sz val="9"/>
            <color indexed="81"/>
            <rFont val="Tahoma"/>
            <charset val="1"/>
          </rPr>
          <t>Edward Miro:</t>
        </r>
        <r>
          <rPr>
            <sz val="9"/>
            <color indexed="81"/>
            <rFont val="Tahoma"/>
            <charset val="1"/>
          </rPr>
          <t xml:space="preserve">
XLookUp can return values from multiple columns in one go, while VLookUp only returns a single value at a time.
XLookUp supports dynamic array lookups, making it more efficient for data analysis.
It can handle both exact and approximate matches without requiring additional adjustments nor does it require separate formulas to retrieve details for a particular item.</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Edward Miro</author>
  </authors>
  <commentList>
    <comment ref="B3" authorId="0" shapeId="0" xr:uid="{8B337328-72C1-422F-B656-91F56DE30552}">
      <text>
        <r>
          <rPr>
            <b/>
            <sz val="9"/>
            <color indexed="81"/>
            <rFont val="Tahoma"/>
            <charset val="1"/>
          </rPr>
          <t>Edward Miro:</t>
        </r>
        <r>
          <rPr>
            <sz val="9"/>
            <color indexed="81"/>
            <rFont val="Tahoma"/>
            <charset val="1"/>
          </rPr>
          <t xml:space="preserve">
VLOOKUP can only return the standard #N/A! error, potentially causing you to question the formula's accuracy.
XLOOKUP enables you to return a personalized message like "Not Found" or "Email not found"
</t>
        </r>
      </text>
    </comment>
    <comment ref="B4" authorId="0" shapeId="0" xr:uid="{364BCA21-F18F-41D8-B419-541489A9A70D}">
      <text>
        <r>
          <rPr>
            <b/>
            <sz val="9"/>
            <color indexed="81"/>
            <rFont val="Tahoma"/>
            <charset val="1"/>
          </rPr>
          <t>Edward Miro:</t>
        </r>
        <r>
          <rPr>
            <sz val="9"/>
            <color indexed="81"/>
            <rFont val="Tahoma"/>
            <charset val="1"/>
          </rPr>
          <t xml:space="preserve">
Formula includes the Wildcard expression to find an exact match if searching by First/Last/Partial Name providing an extra option for an approximate match.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Edward Miro</author>
  </authors>
  <commentList>
    <comment ref="B3" authorId="0" shapeId="0" xr:uid="{FA28FFBD-A749-4BD3-A1EA-CB4E6F92D697}">
      <text>
        <r>
          <rPr>
            <b/>
            <sz val="9"/>
            <color indexed="81"/>
            <rFont val="Tahoma"/>
            <charset val="1"/>
          </rPr>
          <t>Edward Miro:</t>
        </r>
        <r>
          <rPr>
            <sz val="9"/>
            <color indexed="81"/>
            <rFont val="Tahoma"/>
            <charset val="1"/>
          </rPr>
          <t xml:space="preserve">
The forumlar is similar to Exact Match xLookUp, but in this case, if the Search Order can't find an Exact Match, then it will return the next larger value (1/5/2000). Unlike VLookUp, the lookup array does not need to be sorted.</t>
        </r>
      </text>
    </comment>
    <comment ref="B4" authorId="0" shapeId="0" xr:uid="{2CA5C983-CF70-437F-A962-2E8B023C092E}">
      <text>
        <r>
          <rPr>
            <b/>
            <sz val="9"/>
            <color indexed="81"/>
            <rFont val="Tahoma"/>
            <charset val="1"/>
          </rPr>
          <t>Edward Miro:</t>
        </r>
        <r>
          <rPr>
            <sz val="9"/>
            <color indexed="81"/>
            <rFont val="Tahoma"/>
            <charset val="1"/>
          </rPr>
          <t xml:space="preserve">
Useful if searching  for last instance  exact match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Edward Miro</author>
  </authors>
  <commentList>
    <comment ref="B2" authorId="0" shapeId="0" xr:uid="{DED75812-DD29-423F-9A47-CCC2DF705915}">
      <text>
        <r>
          <rPr>
            <b/>
            <sz val="9"/>
            <color indexed="81"/>
            <rFont val="Tahoma"/>
            <charset val="1"/>
          </rPr>
          <t>Edward Miro:</t>
        </r>
        <r>
          <rPr>
            <sz val="9"/>
            <color indexed="81"/>
            <rFont val="Tahoma"/>
            <charset val="1"/>
          </rPr>
          <t xml:space="preserve">
While VLOOKUP is limited to searching only in the first column in the specified table_array, XLOOKUP can look up values in any column, not just the leftmost one. This means XLOOKUP can easily perform bi-directional lookups without needing any data rearrangement.
For example, the lookup value is I1, while the lookup array starts in column H. Useful when analysing flat tables.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Edward Miro</author>
  </authors>
  <commentList>
    <comment ref="B3" authorId="0" shapeId="0" xr:uid="{D68A070C-AFEE-42A1-83AF-D5593347BE40}">
      <text>
        <r>
          <rPr>
            <b/>
            <sz val="9"/>
            <color indexed="81"/>
            <rFont val="Tahoma"/>
            <charset val="1"/>
          </rPr>
          <t>Edward Miro:</t>
        </r>
        <r>
          <rPr>
            <sz val="9"/>
            <color indexed="81"/>
            <rFont val="Tahoma"/>
            <charset val="1"/>
          </rPr>
          <t xml:space="preserve">
To showcase a disadvantage of VLookUp over XLookUp. VLookUp employs a hardcoded index number to denote the return column, creating vulnerability when altering the lookup array structure. 
Changes like adding or removing columns may easily break your formula. Feel free to edit this table to see.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<sst xmlns="http://schemas.openxmlformats.org/spreadsheetml/2006/main" count="484" uniqueCount="92">
  <si>
    <t>EmployeeID</t>
  </si>
  <si>
    <t>FirstName</t>
  </si>
  <si>
    <t>LastName</t>
  </si>
  <si>
    <t>Age</t>
  </si>
  <si>
    <t>Gender</t>
  </si>
  <si>
    <t>JobTitle</t>
  </si>
  <si>
    <t>Salary</t>
  </si>
  <si>
    <t>StartDate</t>
  </si>
  <si>
    <t>EndDate</t>
  </si>
  <si>
    <t>Email</t>
  </si>
  <si>
    <t>Jim</t>
  </si>
  <si>
    <t>Halpert</t>
  </si>
  <si>
    <t>Male</t>
  </si>
  <si>
    <t>Salesman</t>
  </si>
  <si>
    <t>11/2/2001</t>
  </si>
  <si>
    <t>9/6/2015</t>
  </si>
  <si>
    <t>Jim.Halpert@DunderMifflin.com</t>
  </si>
  <si>
    <t>Pam</t>
  </si>
  <si>
    <t>Beasley</t>
  </si>
  <si>
    <t>Female</t>
  </si>
  <si>
    <t>Receptionist</t>
  </si>
  <si>
    <t>10/3/1999</t>
  </si>
  <si>
    <t>10/10/2015</t>
  </si>
  <si>
    <t>Pam.Beasley@DunderMifflin.com</t>
  </si>
  <si>
    <t>Dwight</t>
  </si>
  <si>
    <t>Schrute</t>
  </si>
  <si>
    <t>7/4/2000</t>
  </si>
  <si>
    <t>9/8/2017</t>
  </si>
  <si>
    <t>Dwight.Schrute@AOL.com</t>
  </si>
  <si>
    <t>Angela</t>
  </si>
  <si>
    <t>Martin</t>
  </si>
  <si>
    <t>Accountant</t>
  </si>
  <si>
    <t>1/5/2000</t>
  </si>
  <si>
    <t>12/3/2015</t>
  </si>
  <si>
    <t>Angela.Martin@DunderMifflin.com</t>
  </si>
  <si>
    <t>Toby</t>
  </si>
  <si>
    <t>Flenderson</t>
  </si>
  <si>
    <t>HR</t>
  </si>
  <si>
    <t>5/6/2001</t>
  </si>
  <si>
    <t>8/30/2017</t>
  </si>
  <si>
    <t>Toby.Flenderson@DunderMifflinCorporate.com</t>
  </si>
  <si>
    <t>Michael</t>
  </si>
  <si>
    <t>Scott</t>
  </si>
  <si>
    <t>Regional Manager</t>
  </si>
  <si>
    <t>9/11/2013</t>
  </si>
  <si>
    <t>Michael.Scott@DunderMifflin.com</t>
  </si>
  <si>
    <t>Meredith</t>
  </si>
  <si>
    <t>Palmer</t>
  </si>
  <si>
    <t>Supplier Relations</t>
  </si>
  <si>
    <t>11/8/2003</t>
  </si>
  <si>
    <t>Meredith.Palmer@Yahoo.com</t>
  </si>
  <si>
    <t>Stanley</t>
  </si>
  <si>
    <t>Hudson</t>
  </si>
  <si>
    <t>6/9/2002</t>
  </si>
  <si>
    <t>4/22/2015</t>
  </si>
  <si>
    <t>Stanley.Hudson@gmail.com</t>
  </si>
  <si>
    <t>Kevin</t>
  </si>
  <si>
    <t>Malone</t>
  </si>
  <si>
    <t>8/10/2003</t>
  </si>
  <si>
    <t>Kevin.Malone@DunderMifflin.com</t>
  </si>
  <si>
    <t>Full Name</t>
  </si>
  <si>
    <t>Jim Halpert</t>
  </si>
  <si>
    <t>Pam Beasley</t>
  </si>
  <si>
    <t>Dwight Schrute</t>
  </si>
  <si>
    <t>Angela Martin</t>
  </si>
  <si>
    <t>Toby Flenderson</t>
  </si>
  <si>
    <t>Michael Scott</t>
  </si>
  <si>
    <t>Meredith Palmer</t>
  </si>
  <si>
    <t>Stanley Hudson</t>
  </si>
  <si>
    <t>Kevin Malone</t>
  </si>
  <si>
    <t>Paper</t>
  </si>
  <si>
    <t>Printer</t>
  </si>
  <si>
    <t>January</t>
  </si>
  <si>
    <t xml:space="preserve">February </t>
  </si>
  <si>
    <t>March</t>
  </si>
  <si>
    <t>April</t>
  </si>
  <si>
    <t>May</t>
  </si>
  <si>
    <t>June</t>
  </si>
  <si>
    <t>July</t>
  </si>
  <si>
    <t>August</t>
  </si>
  <si>
    <t>September</t>
  </si>
  <si>
    <t>October</t>
  </si>
  <si>
    <t>November</t>
  </si>
  <si>
    <t>December</t>
  </si>
  <si>
    <t>Manila Folder</t>
  </si>
  <si>
    <t>February-March</t>
  </si>
  <si>
    <t>Toby Flender</t>
  </si>
  <si>
    <t>Kevin Malo</t>
  </si>
  <si>
    <t>Start Date</t>
  </si>
  <si>
    <t>Person</t>
  </si>
  <si>
    <t>1/1/2000</t>
  </si>
  <si>
    <t>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</si>
</sst>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7015F-D30F-450C-928C-DE78480974B7}">
  <dimension ref="A1:P10"/>
  <sheetViews>
    <sheetView tabSelected="1" workbookViewId="0">
      <selection activeCell="D18" sqref="D18"/>
    </sheetView>
  </sheetViews>
  <sheetFormatPr defaultRowHeight="14.25" x14ac:dyDescent="0.45"/>
  <cols>
    <col min="1" max="1" width="14.1328125" bestFit="1" customWidth="1"/>
    <col min="2" max="2" width="38.53125" bestFit="1" customWidth="1"/>
    <col min="3" max="3" width="15.265625" customWidth="1"/>
    <col min="4" max="4" width="23.06640625" customWidth="1"/>
    <col min="8" max="8" width="14.6640625" bestFit="1" customWidth="1"/>
    <col min="12" max="12" width="15.796875" bestFit="1" customWidth="1"/>
    <col min="16" max="16" width="40.6640625" bestFit="1" customWidth="1"/>
  </cols>
  <sheetData>
    <row r="1" spans="1:16" x14ac:dyDescent="0.45">
      <c r="E1" t="s">
        <v>0</v>
      </c>
      <c r="F1" t="s">
        <v>1</v>
      </c>
      <c r="G1" t="s">
        <v>2</v>
      </c>
      <c r="H1" t="s">
        <v>60</v>
      </c>
      <c r="I1" t="s">
        <v>3</v>
      </c>
      <c r="J1" t="s">
        <v>91</v>
      </c>
      <c r="K1" t="s">
        <v>4</v>
      </c>
      <c r="L1" t="s">
        <v>5</v>
      </c>
      <c r="M1" t="s">
        <v>6</v>
      </c>
      <c r="N1" t="s">
        <v>7</v>
      </c>
      <c r="O1" t="s">
        <v>8</v>
      </c>
      <c r="P1" t="s">
        <v>9</v>
      </c>
    </row>
    <row r="2" spans="1:16" x14ac:dyDescent="0.45">
      <c r="A2" t="s">
        <v>60</v>
      </c>
      <c r="B2" t="s">
        <v>9</v>
      </c>
      <c r="E2">
        <v>1001</v>
      </c>
      <c r="F2" t="s">
        <v>10</v>
      </c>
      <c r="G2" t="s">
        <v>11</v>
      </c>
      <c r="H2" t="s">
        <v>61</v>
      </c>
      <c r="I2">
        <v>30</v>
      </c>
      <c r="K2" t="s">
        <v>12</v>
      </c>
      <c r="L2" t="s">
        <v>13</v>
      </c>
      <c r="M2">
        <v>45000</v>
      </c>
      <c r="N2" s="1" t="s">
        <v>14</v>
      </c>
      <c r="O2" s="1" t="s">
        <v>15</v>
      </c>
      <c r="P2" s="2" t="s">
        <v>16</v>
      </c>
    </row>
    <row r="3" spans="1:16" x14ac:dyDescent="0.45">
      <c r="A3" t="s">
        <v>65</v>
      </c>
      <c r="B3" t="str">
        <f>_xlfn.XLOOKUP(A3,$H$2:$H$10,$P$2:$P$10)</f>
        <v>Toby.Flenderson@DunderMifflinCorporate.com</v>
      </c>
      <c r="E3">
        <v>1002</v>
      </c>
      <c r="F3" t="s">
        <v>17</v>
      </c>
      <c r="G3" t="s">
        <v>18</v>
      </c>
      <c r="H3" t="s">
        <v>62</v>
      </c>
      <c r="I3">
        <v>30</v>
      </c>
      <c r="K3" t="s">
        <v>19</v>
      </c>
      <c r="L3" t="s">
        <v>20</v>
      </c>
      <c r="M3">
        <v>36000</v>
      </c>
      <c r="N3" s="1" t="s">
        <v>21</v>
      </c>
      <c r="O3" s="1" t="s">
        <v>22</v>
      </c>
      <c r="P3" s="2" t="s">
        <v>23</v>
      </c>
    </row>
    <row r="4" spans="1:16" x14ac:dyDescent="0.45">
      <c r="A4" t="s">
        <v>62</v>
      </c>
      <c r="B4" t="str">
        <f t="shared" ref="B4:B6" si="0">_xlfn.XLOOKUP(A4,$H$2:$H$10,$P$2:$P$10)</f>
        <v>Pam.Beasley@DunderMifflin.com</v>
      </c>
      <c r="E4">
        <v>1003</v>
      </c>
      <c r="F4" t="s">
        <v>24</v>
      </c>
      <c r="G4" t="s">
        <v>25</v>
      </c>
      <c r="H4" t="s">
        <v>63</v>
      </c>
      <c r="I4">
        <v>29</v>
      </c>
      <c r="K4" t="s">
        <v>12</v>
      </c>
      <c r="L4" t="s">
        <v>13</v>
      </c>
      <c r="M4">
        <v>63000</v>
      </c>
      <c r="N4" s="1" t="s">
        <v>26</v>
      </c>
      <c r="O4" s="1" t="s">
        <v>27</v>
      </c>
      <c r="P4" s="2" t="s">
        <v>28</v>
      </c>
    </row>
    <row r="5" spans="1:16" x14ac:dyDescent="0.45">
      <c r="A5" t="s">
        <v>67</v>
      </c>
      <c r="B5" t="str">
        <f t="shared" si="0"/>
        <v>Meredith.Palmer@Yahoo.com</v>
      </c>
      <c r="E5">
        <v>1004</v>
      </c>
      <c r="F5" t="s">
        <v>29</v>
      </c>
      <c r="G5" t="s">
        <v>30</v>
      </c>
      <c r="H5" t="s">
        <v>64</v>
      </c>
      <c r="I5">
        <v>31</v>
      </c>
      <c r="K5" t="s">
        <v>19</v>
      </c>
      <c r="L5" t="s">
        <v>31</v>
      </c>
      <c r="M5">
        <v>47000</v>
      </c>
      <c r="N5" s="1" t="s">
        <v>32</v>
      </c>
      <c r="O5" s="1" t="s">
        <v>33</v>
      </c>
      <c r="P5" s="2" t="s">
        <v>34</v>
      </c>
    </row>
    <row r="6" spans="1:16" x14ac:dyDescent="0.45">
      <c r="A6" t="s">
        <v>69</v>
      </c>
      <c r="B6" t="str">
        <f t="shared" si="0"/>
        <v>Kevin.Malone@DunderMifflin.com</v>
      </c>
      <c r="E6">
        <v>1005</v>
      </c>
      <c r="F6" t="s">
        <v>35</v>
      </c>
      <c r="G6" t="s">
        <v>36</v>
      </c>
      <c r="H6" t="s">
        <v>65</v>
      </c>
      <c r="I6">
        <v>32</v>
      </c>
      <c r="K6" t="s">
        <v>12</v>
      </c>
      <c r="L6" t="s">
        <v>37</v>
      </c>
      <c r="M6">
        <v>50000</v>
      </c>
      <c r="N6" s="1" t="s">
        <v>38</v>
      </c>
      <c r="O6" s="1" t="s">
        <v>39</v>
      </c>
      <c r="P6" s="2" t="s">
        <v>40</v>
      </c>
    </row>
    <row r="7" spans="1:16" x14ac:dyDescent="0.45">
      <c r="E7">
        <v>1006</v>
      </c>
      <c r="F7" t="s">
        <v>41</v>
      </c>
      <c r="G7" t="s">
        <v>42</v>
      </c>
      <c r="H7" t="s">
        <v>66</v>
      </c>
      <c r="I7">
        <v>35</v>
      </c>
      <c r="K7" t="s">
        <v>12</v>
      </c>
      <c r="L7" t="s">
        <v>43</v>
      </c>
      <c r="M7">
        <v>65000</v>
      </c>
      <c r="N7" s="1" t="s">
        <v>38</v>
      </c>
      <c r="O7" s="1" t="s">
        <v>44</v>
      </c>
      <c r="P7" s="2" t="s">
        <v>45</v>
      </c>
    </row>
    <row r="8" spans="1:16" x14ac:dyDescent="0.45">
      <c r="E8">
        <v>1007</v>
      </c>
      <c r="F8" t="s">
        <v>46</v>
      </c>
      <c r="G8" t="s">
        <v>47</v>
      </c>
      <c r="H8" t="s">
        <v>67</v>
      </c>
      <c r="I8">
        <v>32</v>
      </c>
      <c r="K8" t="s">
        <v>19</v>
      </c>
      <c r="L8" t="s">
        <v>48</v>
      </c>
      <c r="M8">
        <v>41000</v>
      </c>
      <c r="N8" s="1" t="s">
        <v>49</v>
      </c>
      <c r="O8" s="1" t="s">
        <v>44</v>
      </c>
      <c r="P8" s="2" t="s">
        <v>50</v>
      </c>
    </row>
    <row r="9" spans="1:16" x14ac:dyDescent="0.45">
      <c r="E9">
        <v>1008</v>
      </c>
      <c r="F9" t="s">
        <v>51</v>
      </c>
      <c r="G9" t="s">
        <v>52</v>
      </c>
      <c r="H9" t="s">
        <v>68</v>
      </c>
      <c r="I9">
        <v>38</v>
      </c>
      <c r="K9" t="s">
        <v>12</v>
      </c>
      <c r="L9" t="s">
        <v>13</v>
      </c>
      <c r="M9">
        <v>48000</v>
      </c>
      <c r="N9" s="1" t="s">
        <v>53</v>
      </c>
      <c r="O9" s="1" t="s">
        <v>54</v>
      </c>
      <c r="P9" s="2" t="s">
        <v>55</v>
      </c>
    </row>
    <row r="10" spans="1:16" x14ac:dyDescent="0.45">
      <c r="E10">
        <v>1009</v>
      </c>
      <c r="F10" t="s">
        <v>56</v>
      </c>
      <c r="G10" t="s">
        <v>57</v>
      </c>
      <c r="H10" t="s">
        <v>69</v>
      </c>
      <c r="I10">
        <v>31</v>
      </c>
      <c r="K10" t="s">
        <v>12</v>
      </c>
      <c r="L10" t="s">
        <v>31</v>
      </c>
      <c r="M10">
        <v>42000</v>
      </c>
      <c r="N10" s="1" t="s">
        <v>58</v>
      </c>
      <c r="O10" s="1" t="s">
        <v>54</v>
      </c>
      <c r="P10" s="2" t="s">
        <v>59</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F05A7-3704-402E-8684-C856D6F82881}">
  <dimension ref="A1:P10"/>
  <sheetViews>
    <sheetView workbookViewId="0">
      <selection activeCell="G16" sqref="G16"/>
    </sheetView>
  </sheetViews>
  <sheetFormatPr defaultRowHeight="14.25" x14ac:dyDescent="0.45"/>
  <cols>
    <col min="1" max="1" width="14.6640625" bestFit="1" customWidth="1"/>
    <col min="2" max="2" width="16.1328125" bestFit="1" customWidth="1"/>
    <col min="3" max="3" width="24.53125" customWidth="1"/>
    <col min="9" max="9" width="14.6640625" bestFit="1" customWidth="1"/>
    <col min="12" max="12" width="15.796875" bestFit="1" customWidth="1"/>
    <col min="16" max="16" width="40.6640625" bestFit="1" customWidth="1"/>
  </cols>
  <sheetData>
    <row r="1" spans="1:16" x14ac:dyDescent="0.45">
      <c r="F1" t="s">
        <v>0</v>
      </c>
      <c r="G1" t="s">
        <v>1</v>
      </c>
      <c r="H1" t="s">
        <v>2</v>
      </c>
      <c r="I1" t="s">
        <v>60</v>
      </c>
      <c r="J1" t="s">
        <v>3</v>
      </c>
      <c r="K1" t="s">
        <v>4</v>
      </c>
      <c r="L1" t="s">
        <v>5</v>
      </c>
      <c r="M1" t="s">
        <v>6</v>
      </c>
      <c r="N1" t="s">
        <v>7</v>
      </c>
      <c r="O1" t="s">
        <v>8</v>
      </c>
      <c r="P1" t="s">
        <v>9</v>
      </c>
    </row>
    <row r="2" spans="1:16" x14ac:dyDescent="0.45">
      <c r="A2" t="s">
        <v>60</v>
      </c>
      <c r="B2" t="s">
        <v>8</v>
      </c>
      <c r="C2" t="s">
        <v>9</v>
      </c>
      <c r="F2">
        <v>1001</v>
      </c>
      <c r="G2" t="s">
        <v>10</v>
      </c>
      <c r="H2" t="s">
        <v>11</v>
      </c>
      <c r="I2" t="s">
        <v>61</v>
      </c>
      <c r="J2">
        <v>30</v>
      </c>
      <c r="K2" t="s">
        <v>12</v>
      </c>
      <c r="L2" t="s">
        <v>13</v>
      </c>
      <c r="M2">
        <v>45000</v>
      </c>
      <c r="N2" s="1" t="s">
        <v>14</v>
      </c>
      <c r="O2" s="1" t="s">
        <v>15</v>
      </c>
      <c r="P2" s="2" t="s">
        <v>16</v>
      </c>
    </row>
    <row r="3" spans="1:16" x14ac:dyDescent="0.45">
      <c r="A3" t="s">
        <v>65</v>
      </c>
      <c r="B3" t="str" cm="1">
        <f t="array" ref="B3:C3">_xlfn.XLOOKUP(A3,$I$2:$I$10,$O$2:$P$10)</f>
        <v>8/30/2017</v>
      </c>
      <c r="C3" t="str">
        <v>Toby.Flenderson@DunderMifflinCorporate.com</v>
      </c>
      <c r="F3">
        <v>1002</v>
      </c>
      <c r="G3" t="s">
        <v>17</v>
      </c>
      <c r="H3" t="s">
        <v>18</v>
      </c>
      <c r="I3" t="s">
        <v>62</v>
      </c>
      <c r="J3">
        <v>30</v>
      </c>
      <c r="K3" t="s">
        <v>19</v>
      </c>
      <c r="L3" t="s">
        <v>20</v>
      </c>
      <c r="M3">
        <v>36000</v>
      </c>
      <c r="N3" s="1" t="s">
        <v>21</v>
      </c>
      <c r="O3" s="1" t="s">
        <v>22</v>
      </c>
      <c r="P3" s="2" t="s">
        <v>23</v>
      </c>
    </row>
    <row r="4" spans="1:16" x14ac:dyDescent="0.45">
      <c r="A4" t="s">
        <v>62</v>
      </c>
      <c r="B4" t="str" cm="1">
        <f t="array" ref="B4:C4">_xlfn.XLOOKUP(A4,$I$2:$I$10,$O$2:$P$10)</f>
        <v>10/10/2015</v>
      </c>
      <c r="C4" t="str">
        <v>Pam.Beasley@DunderMifflin.com</v>
      </c>
      <c r="F4">
        <v>1003</v>
      </c>
      <c r="G4" t="s">
        <v>24</v>
      </c>
      <c r="H4" t="s">
        <v>25</v>
      </c>
      <c r="I4" t="s">
        <v>63</v>
      </c>
      <c r="J4">
        <v>29</v>
      </c>
      <c r="K4" t="s">
        <v>12</v>
      </c>
      <c r="L4" t="s">
        <v>13</v>
      </c>
      <c r="M4">
        <v>63000</v>
      </c>
      <c r="N4" s="1" t="s">
        <v>26</v>
      </c>
      <c r="O4" s="1" t="s">
        <v>27</v>
      </c>
      <c r="P4" s="2" t="s">
        <v>28</v>
      </c>
    </row>
    <row r="5" spans="1:16" x14ac:dyDescent="0.45">
      <c r="A5" t="s">
        <v>67</v>
      </c>
      <c r="B5" t="str" cm="1">
        <f t="array" ref="B5:C5">_xlfn.XLOOKUP(A5,$I$2:$I$10,$O$2:$P$10)</f>
        <v>9/11/2013</v>
      </c>
      <c r="C5" t="str">
        <v>Meredith.Palmer@Yahoo.com</v>
      </c>
      <c r="F5">
        <v>1004</v>
      </c>
      <c r="G5" t="s">
        <v>29</v>
      </c>
      <c r="H5" t="s">
        <v>30</v>
      </c>
      <c r="I5" t="s">
        <v>64</v>
      </c>
      <c r="J5">
        <v>31</v>
      </c>
      <c r="K5" t="s">
        <v>19</v>
      </c>
      <c r="L5" t="s">
        <v>31</v>
      </c>
      <c r="M5">
        <v>47000</v>
      </c>
      <c r="N5" s="1" t="s">
        <v>32</v>
      </c>
      <c r="O5" s="1" t="s">
        <v>33</v>
      </c>
      <c r="P5" s="2" t="s">
        <v>34</v>
      </c>
    </row>
    <row r="6" spans="1:16" x14ac:dyDescent="0.45">
      <c r="A6" t="s">
        <v>69</v>
      </c>
      <c r="B6" t="str" cm="1">
        <f t="array" ref="B6:C6">_xlfn.XLOOKUP(A6,$I$2:$I$10,$O$2:$P$10)</f>
        <v>4/22/2015</v>
      </c>
      <c r="C6" t="str">
        <v>Kevin.Malone@DunderMifflin.com</v>
      </c>
      <c r="F6">
        <v>1005</v>
      </c>
      <c r="G6" t="s">
        <v>35</v>
      </c>
      <c r="H6" t="s">
        <v>36</v>
      </c>
      <c r="I6" t="s">
        <v>65</v>
      </c>
      <c r="J6">
        <v>32</v>
      </c>
      <c r="K6" t="s">
        <v>12</v>
      </c>
      <c r="L6" t="s">
        <v>37</v>
      </c>
      <c r="M6">
        <v>50000</v>
      </c>
      <c r="N6" s="1" t="s">
        <v>38</v>
      </c>
      <c r="O6" s="1" t="s">
        <v>39</v>
      </c>
      <c r="P6" s="2" t="s">
        <v>40</v>
      </c>
    </row>
    <row r="7" spans="1:16" x14ac:dyDescent="0.45">
      <c r="F7">
        <v>1006</v>
      </c>
      <c r="G7" t="s">
        <v>41</v>
      </c>
      <c r="H7" t="s">
        <v>42</v>
      </c>
      <c r="I7" t="s">
        <v>66</v>
      </c>
      <c r="J7">
        <v>35</v>
      </c>
      <c r="K7" t="s">
        <v>12</v>
      </c>
      <c r="L7" t="s">
        <v>43</v>
      </c>
      <c r="M7">
        <v>65000</v>
      </c>
      <c r="N7" s="1" t="s">
        <v>38</v>
      </c>
      <c r="O7" s="1" t="s">
        <v>44</v>
      </c>
      <c r="P7" s="2" t="s">
        <v>45</v>
      </c>
    </row>
    <row r="8" spans="1:16" x14ac:dyDescent="0.45">
      <c r="F8">
        <v>1007</v>
      </c>
      <c r="G8" t="s">
        <v>46</v>
      </c>
      <c r="H8" t="s">
        <v>47</v>
      </c>
      <c r="I8" t="s">
        <v>67</v>
      </c>
      <c r="J8">
        <v>32</v>
      </c>
      <c r="K8" t="s">
        <v>19</v>
      </c>
      <c r="L8" t="s">
        <v>48</v>
      </c>
      <c r="M8">
        <v>41000</v>
      </c>
      <c r="N8" s="1" t="s">
        <v>49</v>
      </c>
      <c r="O8" s="1" t="s">
        <v>44</v>
      </c>
      <c r="P8" s="2" t="s">
        <v>50</v>
      </c>
    </row>
    <row r="9" spans="1:16" x14ac:dyDescent="0.45">
      <c r="F9">
        <v>1008</v>
      </c>
      <c r="G9" t="s">
        <v>51</v>
      </c>
      <c r="H9" t="s">
        <v>52</v>
      </c>
      <c r="I9" t="s">
        <v>68</v>
      </c>
      <c r="J9">
        <v>38</v>
      </c>
      <c r="K9" t="s">
        <v>12</v>
      </c>
      <c r="L9" t="s">
        <v>13</v>
      </c>
      <c r="M9">
        <v>48000</v>
      </c>
      <c r="N9" s="1" t="s">
        <v>53</v>
      </c>
      <c r="O9" s="1" t="s">
        <v>54</v>
      </c>
      <c r="P9" s="2" t="s">
        <v>55</v>
      </c>
    </row>
    <row r="10" spans="1:16" x14ac:dyDescent="0.45">
      <c r="F10">
        <v>1009</v>
      </c>
      <c r="G10" t="s">
        <v>56</v>
      </c>
      <c r="H10" t="s">
        <v>57</v>
      </c>
      <c r="I10" t="s">
        <v>69</v>
      </c>
      <c r="J10">
        <v>31</v>
      </c>
      <c r="K10" t="s">
        <v>12</v>
      </c>
      <c r="L10" t="s">
        <v>31</v>
      </c>
      <c r="M10">
        <v>42000</v>
      </c>
      <c r="N10" s="1" t="s">
        <v>58</v>
      </c>
      <c r="O10" s="1" t="s">
        <v>54</v>
      </c>
      <c r="P10" s="2" t="s">
        <v>59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7D64C-38C9-4586-AD37-471BFBE38708}">
  <dimension ref="A1:O10"/>
  <sheetViews>
    <sheetView showFormulas="1" workbookViewId="0">
      <selection activeCell="C17" sqref="C17"/>
    </sheetView>
  </sheetViews>
  <sheetFormatPr defaultRowHeight="14.25" x14ac:dyDescent="0.45"/>
  <cols>
    <col min="1" max="1" width="14.6640625" bestFit="1" customWidth="1"/>
    <col min="2" max="2" width="23.1328125" customWidth="1"/>
    <col min="8" max="8" width="14.6640625" bestFit="1" customWidth="1"/>
    <col min="11" max="11" width="15.796875" bestFit="1" customWidth="1"/>
    <col min="15" max="15" width="40.6640625" bestFit="1" customWidth="1"/>
  </cols>
  <sheetData>
    <row r="1" spans="1:15" x14ac:dyDescent="0.45">
      <c r="E1" t="s">
        <v>0</v>
      </c>
      <c r="F1" t="s">
        <v>1</v>
      </c>
      <c r="G1" t="s">
        <v>2</v>
      </c>
      <c r="H1" t="s">
        <v>60</v>
      </c>
      <c r="I1" t="s">
        <v>3</v>
      </c>
      <c r="J1" t="s">
        <v>4</v>
      </c>
      <c r="K1" t="s">
        <v>5</v>
      </c>
      <c r="L1" t="s">
        <v>6</v>
      </c>
      <c r="M1" t="s">
        <v>7</v>
      </c>
      <c r="N1" t="s">
        <v>8</v>
      </c>
      <c r="O1" t="s">
        <v>9</v>
      </c>
    </row>
    <row r="2" spans="1:15" x14ac:dyDescent="0.45">
      <c r="A2" t="s">
        <v>60</v>
      </c>
      <c r="B2" t="s">
        <v>9</v>
      </c>
      <c r="E2">
        <v>1001</v>
      </c>
      <c r="F2" t="s">
        <v>10</v>
      </c>
      <c r="G2" t="s">
        <v>11</v>
      </c>
      <c r="H2" t="s">
        <v>61</v>
      </c>
      <c r="I2">
        <v>30</v>
      </c>
      <c r="J2" t="s">
        <v>12</v>
      </c>
      <c r="K2" t="s">
        <v>13</v>
      </c>
      <c r="L2">
        <v>45000</v>
      </c>
      <c r="M2" s="1" t="s">
        <v>14</v>
      </c>
      <c r="N2" s="1" t="s">
        <v>15</v>
      </c>
      <c r="O2" s="2" t="s">
        <v>16</v>
      </c>
    </row>
    <row r="3" spans="1:15" x14ac:dyDescent="0.45">
      <c r="A3" t="s">
        <v>86</v>
      </c>
      <c r="B3" t="str">
        <f>_xlfn.XLOOKUP(A3,$H$2:$H$10,$O$2:$O$10,"Not Found",2)</f>
        <v>Not Found</v>
      </c>
      <c r="E3">
        <v>1002</v>
      </c>
      <c r="F3" t="s">
        <v>17</v>
      </c>
      <c r="G3" t="s">
        <v>18</v>
      </c>
      <c r="H3" t="s">
        <v>62</v>
      </c>
      <c r="I3">
        <v>30</v>
      </c>
      <c r="J3" t="s">
        <v>19</v>
      </c>
      <c r="K3" t="s">
        <v>20</v>
      </c>
      <c r="L3">
        <v>36000</v>
      </c>
      <c r="M3" s="1" t="s">
        <v>21</v>
      </c>
      <c r="N3" s="1" t="s">
        <v>22</v>
      </c>
      <c r="O3" s="2" t="s">
        <v>23</v>
      </c>
    </row>
    <row r="4" spans="1:15" x14ac:dyDescent="0.45">
      <c r="A4" t="s">
        <v>18</v>
      </c>
      <c r="B4" t="str">
        <f>_xlfn.XLOOKUP("*"&amp;A4,H2:H10,O2:O10,"Not Found",2)</f>
        <v>Pam.Beasley@DunderMifflin.com</v>
      </c>
      <c r="E4">
        <v>1003</v>
      </c>
      <c r="F4" t="s">
        <v>24</v>
      </c>
      <c r="G4" t="s">
        <v>25</v>
      </c>
      <c r="H4" t="s">
        <v>63</v>
      </c>
      <c r="I4">
        <v>29</v>
      </c>
      <c r="J4" t="s">
        <v>12</v>
      </c>
      <c r="K4" t="s">
        <v>13</v>
      </c>
      <c r="L4">
        <v>63000</v>
      </c>
      <c r="M4" s="1" t="s">
        <v>26</v>
      </c>
      <c r="N4" s="1" t="s">
        <v>27</v>
      </c>
      <c r="O4" s="2" t="s">
        <v>28</v>
      </c>
    </row>
    <row r="5" spans="1:15" x14ac:dyDescent="0.45">
      <c r="A5" t="s">
        <v>46</v>
      </c>
      <c r="B5" t="str">
        <f>_xlfn.XLOOKUP(A5&amp;"*",H2:H10,O2:O10,"Not Found",2)</f>
        <v>Meredith.Palmer@Yahoo.com</v>
      </c>
      <c r="E5">
        <v>1004</v>
      </c>
      <c r="F5" t="s">
        <v>29</v>
      </c>
      <c r="G5" t="s">
        <v>30</v>
      </c>
      <c r="H5" t="s">
        <v>64</v>
      </c>
      <c r="I5">
        <v>31</v>
      </c>
      <c r="J5" t="s">
        <v>19</v>
      </c>
      <c r="K5" t="s">
        <v>31</v>
      </c>
      <c r="L5">
        <v>47000</v>
      </c>
      <c r="M5" s="1" t="s">
        <v>32</v>
      </c>
      <c r="N5" s="1" t="s">
        <v>33</v>
      </c>
      <c r="O5" s="2" t="s">
        <v>34</v>
      </c>
    </row>
    <row r="6" spans="1:15" x14ac:dyDescent="0.45">
      <c r="A6" t="s">
        <v>87</v>
      </c>
      <c r="B6" t="str">
        <f>_xlfn.XLOOKUP(A6&amp;"*",H2:H10,O2:O10,"Not Found",2)</f>
        <v>Kevin.Malone@DunderMifflin.com</v>
      </c>
      <c r="E6">
        <v>1005</v>
      </c>
      <c r="F6" t="s">
        <v>35</v>
      </c>
      <c r="G6" t="s">
        <v>36</v>
      </c>
      <c r="H6" t="s">
        <v>65</v>
      </c>
      <c r="I6">
        <v>32</v>
      </c>
      <c r="J6" t="s">
        <v>12</v>
      </c>
      <c r="K6" t="s">
        <v>37</v>
      </c>
      <c r="L6">
        <v>50000</v>
      </c>
      <c r="M6" s="1" t="s">
        <v>38</v>
      </c>
      <c r="N6" s="1" t="s">
        <v>39</v>
      </c>
      <c r="O6" s="2" t="s">
        <v>40</v>
      </c>
    </row>
    <row r="7" spans="1:15" x14ac:dyDescent="0.45">
      <c r="E7">
        <v>1006</v>
      </c>
      <c r="F7" t="s">
        <v>41</v>
      </c>
      <c r="G7" t="s">
        <v>42</v>
      </c>
      <c r="H7" t="s">
        <v>66</v>
      </c>
      <c r="I7">
        <v>35</v>
      </c>
      <c r="J7" t="s">
        <v>12</v>
      </c>
      <c r="K7" t="s">
        <v>43</v>
      </c>
      <c r="L7">
        <v>65000</v>
      </c>
      <c r="M7" s="1" t="s">
        <v>38</v>
      </c>
      <c r="N7" s="1" t="s">
        <v>44</v>
      </c>
      <c r="O7" s="2" t="s">
        <v>45</v>
      </c>
    </row>
    <row r="8" spans="1:15" x14ac:dyDescent="0.45">
      <c r="E8">
        <v>1007</v>
      </c>
      <c r="F8" t="s">
        <v>46</v>
      </c>
      <c r="G8" t="s">
        <v>47</v>
      </c>
      <c r="H8" t="s">
        <v>67</v>
      </c>
      <c r="I8">
        <v>32</v>
      </c>
      <c r="J8" t="s">
        <v>19</v>
      </c>
      <c r="K8" t="s">
        <v>48</v>
      </c>
      <c r="L8">
        <v>41000</v>
      </c>
      <c r="M8" s="1" t="s">
        <v>49</v>
      </c>
      <c r="N8" s="1" t="s">
        <v>44</v>
      </c>
      <c r="O8" s="2" t="s">
        <v>50</v>
      </c>
    </row>
    <row r="9" spans="1:15" x14ac:dyDescent="0.45">
      <c r="E9">
        <v>1008</v>
      </c>
      <c r="F9" t="s">
        <v>51</v>
      </c>
      <c r="G9" t="s">
        <v>52</v>
      </c>
      <c r="H9" t="s">
        <v>68</v>
      </c>
      <c r="I9">
        <v>38</v>
      </c>
      <c r="J9" t="s">
        <v>12</v>
      </c>
      <c r="K9" t="s">
        <v>13</v>
      </c>
      <c r="L9">
        <v>48000</v>
      </c>
      <c r="M9" s="1" t="s">
        <v>53</v>
      </c>
      <c r="N9" s="1" t="s">
        <v>54</v>
      </c>
      <c r="O9" s="2" t="s">
        <v>55</v>
      </c>
    </row>
    <row r="10" spans="1:15" x14ac:dyDescent="0.45">
      <c r="E10">
        <v>1009</v>
      </c>
      <c r="F10" t="s">
        <v>56</v>
      </c>
      <c r="G10" t="s">
        <v>57</v>
      </c>
      <c r="H10" t="s">
        <v>69</v>
      </c>
      <c r="I10">
        <v>31</v>
      </c>
      <c r="J10" t="s">
        <v>12</v>
      </c>
      <c r="K10" t="s">
        <v>31</v>
      </c>
      <c r="L10">
        <v>42000</v>
      </c>
      <c r="M10" s="1" t="s">
        <v>58</v>
      </c>
      <c r="N10" s="1" t="s">
        <v>54</v>
      </c>
      <c r="O10" s="2" t="s">
        <v>59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42832-12A0-41C9-BED0-20D277223524}">
  <dimension ref="A1:P10"/>
  <sheetViews>
    <sheetView workbookViewId="0">
      <selection activeCell="D13" sqref="D13"/>
    </sheetView>
  </sheetViews>
  <sheetFormatPr defaultRowHeight="14.25" x14ac:dyDescent="0.45"/>
  <cols>
    <col min="1" max="1" width="14.6640625" bestFit="1" customWidth="1"/>
    <col min="2" max="2" width="14.796875" customWidth="1"/>
    <col min="3" max="3" width="24.53125" customWidth="1"/>
    <col min="9" max="9" width="14.6640625" bestFit="1" customWidth="1"/>
    <col min="12" max="12" width="15.796875" bestFit="1" customWidth="1"/>
    <col min="16" max="16" width="40.6640625" bestFit="1" customWidth="1"/>
  </cols>
  <sheetData>
    <row r="1" spans="1:16" x14ac:dyDescent="0.45">
      <c r="F1" t="s">
        <v>0</v>
      </c>
      <c r="G1" t="s">
        <v>1</v>
      </c>
      <c r="H1" t="s">
        <v>2</v>
      </c>
      <c r="I1" t="s">
        <v>60</v>
      </c>
      <c r="J1" t="s">
        <v>3</v>
      </c>
      <c r="K1" t="s">
        <v>4</v>
      </c>
      <c r="L1" t="s">
        <v>5</v>
      </c>
      <c r="M1" t="s">
        <v>6</v>
      </c>
      <c r="N1" t="s">
        <v>7</v>
      </c>
      <c r="O1" t="s">
        <v>8</v>
      </c>
      <c r="P1" t="s">
        <v>9</v>
      </c>
    </row>
    <row r="2" spans="1:16" x14ac:dyDescent="0.45">
      <c r="A2" t="s">
        <v>88</v>
      </c>
      <c r="B2" t="s">
        <v>89</v>
      </c>
      <c r="F2">
        <v>1001</v>
      </c>
      <c r="G2" t="s">
        <v>10</v>
      </c>
      <c r="H2" t="s">
        <v>11</v>
      </c>
      <c r="I2" t="s">
        <v>61</v>
      </c>
      <c r="J2">
        <v>30</v>
      </c>
      <c r="K2" t="s">
        <v>12</v>
      </c>
      <c r="L2" t="s">
        <v>13</v>
      </c>
      <c r="M2">
        <v>45000</v>
      </c>
      <c r="N2" s="1" t="s">
        <v>14</v>
      </c>
      <c r="O2" s="1" t="s">
        <v>15</v>
      </c>
      <c r="P2" s="2" t="s">
        <v>16</v>
      </c>
    </row>
    <row r="3" spans="1:16" x14ac:dyDescent="0.45">
      <c r="A3" s="1" t="s">
        <v>90</v>
      </c>
      <c r="B3" t="str">
        <f>_xlfn.XLOOKUP(A3,N2:N10,I2:I10,,1)</f>
        <v>Angela Martin</v>
      </c>
      <c r="F3">
        <v>1002</v>
      </c>
      <c r="G3" t="s">
        <v>17</v>
      </c>
      <c r="H3" t="s">
        <v>18</v>
      </c>
      <c r="I3" t="s">
        <v>62</v>
      </c>
      <c r="J3">
        <v>30</v>
      </c>
      <c r="K3" t="s">
        <v>19</v>
      </c>
      <c r="L3" t="s">
        <v>20</v>
      </c>
      <c r="M3">
        <v>36000</v>
      </c>
      <c r="N3" s="1" t="s">
        <v>21</v>
      </c>
      <c r="O3" s="1" t="s">
        <v>22</v>
      </c>
      <c r="P3" s="2" t="s">
        <v>23</v>
      </c>
    </row>
    <row r="4" spans="1:16" x14ac:dyDescent="0.45">
      <c r="A4" s="1" t="s">
        <v>38</v>
      </c>
      <c r="B4" t="str">
        <f>_xlfn.XLOOKUP(A4,N2:N10,I2:I10,,,-1)</f>
        <v>Michael Scott</v>
      </c>
      <c r="F4">
        <v>1003</v>
      </c>
      <c r="G4" t="s">
        <v>24</v>
      </c>
      <c r="H4" t="s">
        <v>25</v>
      </c>
      <c r="I4" t="s">
        <v>63</v>
      </c>
      <c r="J4">
        <v>29</v>
      </c>
      <c r="K4" t="s">
        <v>12</v>
      </c>
      <c r="L4" t="s">
        <v>13</v>
      </c>
      <c r="M4">
        <v>63000</v>
      </c>
      <c r="N4" s="1" t="s">
        <v>26</v>
      </c>
      <c r="O4" s="1" t="s">
        <v>27</v>
      </c>
      <c r="P4" s="2" t="s">
        <v>28</v>
      </c>
    </row>
    <row r="5" spans="1:16" x14ac:dyDescent="0.45">
      <c r="F5">
        <v>1004</v>
      </c>
      <c r="G5" t="s">
        <v>29</v>
      </c>
      <c r="H5" t="s">
        <v>30</v>
      </c>
      <c r="I5" t="s">
        <v>64</v>
      </c>
      <c r="J5">
        <v>31</v>
      </c>
      <c r="K5" t="s">
        <v>19</v>
      </c>
      <c r="L5" t="s">
        <v>31</v>
      </c>
      <c r="M5">
        <v>47000</v>
      </c>
      <c r="N5" s="1" t="s">
        <v>32</v>
      </c>
      <c r="O5" s="1" t="s">
        <v>33</v>
      </c>
      <c r="P5" s="2" t="s">
        <v>34</v>
      </c>
    </row>
    <row r="6" spans="1:16" x14ac:dyDescent="0.45">
      <c r="F6">
        <v>1005</v>
      </c>
      <c r="G6" t="s">
        <v>35</v>
      </c>
      <c r="H6" t="s">
        <v>36</v>
      </c>
      <c r="I6" t="s">
        <v>65</v>
      </c>
      <c r="J6">
        <v>32</v>
      </c>
      <c r="K6" t="s">
        <v>12</v>
      </c>
      <c r="L6" t="s">
        <v>37</v>
      </c>
      <c r="M6">
        <v>50000</v>
      </c>
      <c r="N6" s="1" t="s">
        <v>38</v>
      </c>
      <c r="O6" s="1" t="s">
        <v>39</v>
      </c>
      <c r="P6" s="2" t="s">
        <v>40</v>
      </c>
    </row>
    <row r="7" spans="1:16" x14ac:dyDescent="0.45">
      <c r="F7">
        <v>1006</v>
      </c>
      <c r="G7" t="s">
        <v>41</v>
      </c>
      <c r="H7" t="s">
        <v>42</v>
      </c>
      <c r="I7" t="s">
        <v>66</v>
      </c>
      <c r="J7">
        <v>35</v>
      </c>
      <c r="K7" t="s">
        <v>12</v>
      </c>
      <c r="L7" t="s">
        <v>43</v>
      </c>
      <c r="M7">
        <v>65000</v>
      </c>
      <c r="N7" s="1" t="s">
        <v>38</v>
      </c>
      <c r="O7" s="1" t="s">
        <v>44</v>
      </c>
      <c r="P7" s="2" t="s">
        <v>45</v>
      </c>
    </row>
    <row r="8" spans="1:16" x14ac:dyDescent="0.45">
      <c r="F8">
        <v>1007</v>
      </c>
      <c r="G8" t="s">
        <v>46</v>
      </c>
      <c r="H8" t="s">
        <v>47</v>
      </c>
      <c r="I8" t="s">
        <v>67</v>
      </c>
      <c r="J8">
        <v>32</v>
      </c>
      <c r="K8" t="s">
        <v>19</v>
      </c>
      <c r="L8" t="s">
        <v>48</v>
      </c>
      <c r="M8">
        <v>41000</v>
      </c>
      <c r="N8" s="1" t="s">
        <v>49</v>
      </c>
      <c r="O8" s="1" t="s">
        <v>44</v>
      </c>
      <c r="P8" s="2" t="s">
        <v>50</v>
      </c>
    </row>
    <row r="9" spans="1:16" x14ac:dyDescent="0.45">
      <c r="F9">
        <v>1008</v>
      </c>
      <c r="G9" t="s">
        <v>51</v>
      </c>
      <c r="H9" t="s">
        <v>52</v>
      </c>
      <c r="I9" t="s">
        <v>68</v>
      </c>
      <c r="J9">
        <v>38</v>
      </c>
      <c r="K9" t="s">
        <v>12</v>
      </c>
      <c r="L9" t="s">
        <v>13</v>
      </c>
      <c r="M9">
        <v>48000</v>
      </c>
      <c r="N9" s="1" t="s">
        <v>53</v>
      </c>
      <c r="O9" s="1" t="s">
        <v>54</v>
      </c>
      <c r="P9" s="2" t="s">
        <v>55</v>
      </c>
    </row>
    <row r="10" spans="1:16" x14ac:dyDescent="0.45">
      <c r="F10">
        <v>1009</v>
      </c>
      <c r="G10" t="s">
        <v>56</v>
      </c>
      <c r="H10" t="s">
        <v>57</v>
      </c>
      <c r="I10" t="s">
        <v>69</v>
      </c>
      <c r="J10">
        <v>31</v>
      </c>
      <c r="K10" t="s">
        <v>12</v>
      </c>
      <c r="L10" t="s">
        <v>31</v>
      </c>
      <c r="M10">
        <v>42000</v>
      </c>
      <c r="N10" s="1" t="s">
        <v>58</v>
      </c>
      <c r="O10" s="1" t="s">
        <v>54</v>
      </c>
      <c r="P10" s="2" t="s">
        <v>59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CAA7F-6F85-4102-B7D4-D80770622F9F}">
  <dimension ref="A1:S4"/>
  <sheetViews>
    <sheetView workbookViewId="0">
      <selection activeCell="B4" sqref="B4"/>
    </sheetView>
  </sheetViews>
  <sheetFormatPr defaultColWidth="10.06640625" defaultRowHeight="14.25" x14ac:dyDescent="0.45"/>
  <cols>
    <col min="7" max="7" width="12.06640625" bestFit="1" customWidth="1"/>
  </cols>
  <sheetData>
    <row r="1" spans="1:19" x14ac:dyDescent="0.45">
      <c r="B1" t="s">
        <v>73</v>
      </c>
      <c r="H1" t="s">
        <v>72</v>
      </c>
      <c r="I1" t="s">
        <v>73</v>
      </c>
      <c r="J1" t="s">
        <v>74</v>
      </c>
      <c r="K1" t="s">
        <v>75</v>
      </c>
      <c r="L1" t="s">
        <v>76</v>
      </c>
      <c r="M1" t="s">
        <v>77</v>
      </c>
      <c r="N1" t="s">
        <v>78</v>
      </c>
      <c r="O1" t="s">
        <v>79</v>
      </c>
      <c r="P1" t="s">
        <v>80</v>
      </c>
      <c r="Q1" t="s">
        <v>81</v>
      </c>
      <c r="R1" t="s">
        <v>82</v>
      </c>
      <c r="S1" t="s">
        <v>83</v>
      </c>
    </row>
    <row r="2" spans="1:19" x14ac:dyDescent="0.45">
      <c r="A2" t="s">
        <v>70</v>
      </c>
      <c r="B2">
        <f>_xlfn.XLOOKUP($I$1,$H$1:$S$1,H2:S2)</f>
        <v>310</v>
      </c>
      <c r="G2" t="s">
        <v>70</v>
      </c>
      <c r="H2">
        <v>450</v>
      </c>
      <c r="I2">
        <v>310</v>
      </c>
      <c r="J2">
        <v>150</v>
      </c>
      <c r="K2">
        <v>750</v>
      </c>
      <c r="L2">
        <v>440</v>
      </c>
      <c r="M2">
        <v>485</v>
      </c>
      <c r="N2">
        <v>510</v>
      </c>
      <c r="O2">
        <v>347</v>
      </c>
      <c r="P2">
        <v>736</v>
      </c>
      <c r="Q2">
        <v>155</v>
      </c>
      <c r="R2">
        <v>450</v>
      </c>
      <c r="S2">
        <v>288</v>
      </c>
    </row>
    <row r="3" spans="1:19" x14ac:dyDescent="0.45">
      <c r="A3" t="s">
        <v>71</v>
      </c>
      <c r="B3">
        <f t="shared" ref="B3:B4" si="0">_xlfn.XLOOKUP($I$1,$H$1:$S$1,H3:S3)</f>
        <v>40</v>
      </c>
      <c r="G3" t="s">
        <v>71</v>
      </c>
      <c r="H3">
        <v>75</v>
      </c>
      <c r="I3">
        <v>40</v>
      </c>
      <c r="J3">
        <v>65</v>
      </c>
      <c r="K3">
        <v>50</v>
      </c>
      <c r="L3">
        <v>24</v>
      </c>
      <c r="M3">
        <v>71</v>
      </c>
      <c r="N3">
        <v>57</v>
      </c>
      <c r="O3">
        <v>61</v>
      </c>
      <c r="P3">
        <v>34</v>
      </c>
      <c r="Q3">
        <v>41</v>
      </c>
      <c r="R3">
        <v>58</v>
      </c>
      <c r="S3">
        <v>91</v>
      </c>
    </row>
    <row r="4" spans="1:19" x14ac:dyDescent="0.45">
      <c r="A4" t="s">
        <v>84</v>
      </c>
      <c r="B4">
        <f t="shared" si="0"/>
        <v>118</v>
      </c>
      <c r="G4" t="s">
        <v>84</v>
      </c>
      <c r="H4">
        <v>200</v>
      </c>
      <c r="I4">
        <v>118</v>
      </c>
      <c r="J4">
        <v>145</v>
      </c>
      <c r="K4">
        <v>210</v>
      </c>
      <c r="L4">
        <v>45</v>
      </c>
      <c r="M4">
        <v>170</v>
      </c>
      <c r="N4">
        <v>130</v>
      </c>
      <c r="O4">
        <v>90</v>
      </c>
      <c r="P4">
        <v>55</v>
      </c>
      <c r="Q4">
        <v>110</v>
      </c>
      <c r="R4">
        <v>130</v>
      </c>
      <c r="S4">
        <v>180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549A4-3A41-4806-B7FD-3B9C6823775F}">
  <dimension ref="A1:S7"/>
  <sheetViews>
    <sheetView showFormulas="1" workbookViewId="0">
      <selection activeCell="B7" sqref="B7"/>
    </sheetView>
  </sheetViews>
  <sheetFormatPr defaultColWidth="10.06640625" defaultRowHeight="14.25" x14ac:dyDescent="0.45"/>
  <cols>
    <col min="7" max="7" width="12.06640625" bestFit="1" customWidth="1"/>
  </cols>
  <sheetData>
    <row r="1" spans="1:19" x14ac:dyDescent="0.45">
      <c r="B1" t="s">
        <v>73</v>
      </c>
      <c r="H1" t="s">
        <v>72</v>
      </c>
      <c r="I1" t="s">
        <v>73</v>
      </c>
      <c r="J1" t="s">
        <v>74</v>
      </c>
      <c r="K1" t="s">
        <v>75</v>
      </c>
      <c r="L1" t="s">
        <v>76</v>
      </c>
      <c r="M1" t="s">
        <v>77</v>
      </c>
      <c r="N1" t="s">
        <v>78</v>
      </c>
      <c r="O1" t="s">
        <v>79</v>
      </c>
      <c r="P1" t="s">
        <v>80</v>
      </c>
      <c r="Q1" t="s">
        <v>81</v>
      </c>
      <c r="R1" t="s">
        <v>82</v>
      </c>
      <c r="S1" t="s">
        <v>83</v>
      </c>
    </row>
    <row r="2" spans="1:19" x14ac:dyDescent="0.45">
      <c r="A2" t="s">
        <v>70</v>
      </c>
      <c r="B2">
        <f>_xlfn.XLOOKUP($B$1,$H$1:$S$1,H2:S2)</f>
        <v>310</v>
      </c>
      <c r="G2" t="s">
        <v>70</v>
      </c>
      <c r="H2">
        <v>450</v>
      </c>
      <c r="I2">
        <v>310</v>
      </c>
      <c r="J2">
        <v>150</v>
      </c>
      <c r="K2">
        <v>750</v>
      </c>
      <c r="L2">
        <v>440</v>
      </c>
      <c r="M2">
        <v>485</v>
      </c>
      <c r="N2">
        <v>510</v>
      </c>
      <c r="O2">
        <v>347</v>
      </c>
      <c r="P2">
        <v>736</v>
      </c>
      <c r="Q2">
        <v>155</v>
      </c>
      <c r="R2">
        <v>450</v>
      </c>
      <c r="S2">
        <v>288</v>
      </c>
    </row>
    <row r="3" spans="1:19" x14ac:dyDescent="0.45">
      <c r="A3" t="s">
        <v>71</v>
      </c>
      <c r="B3">
        <f t="shared" ref="B3:B4" si="0">_xlfn.XLOOKUP($B$1,$H$1:$S$1,H3:S3)</f>
        <v>40</v>
      </c>
      <c r="G3" t="s">
        <v>71</v>
      </c>
      <c r="H3">
        <v>75</v>
      </c>
      <c r="I3">
        <v>40</v>
      </c>
      <c r="J3">
        <v>65</v>
      </c>
      <c r="K3">
        <v>50</v>
      </c>
      <c r="L3">
        <v>24</v>
      </c>
      <c r="M3">
        <v>71</v>
      </c>
      <c r="N3">
        <v>57</v>
      </c>
      <c r="O3">
        <v>61</v>
      </c>
      <c r="P3">
        <v>34</v>
      </c>
      <c r="Q3">
        <v>41</v>
      </c>
      <c r="R3">
        <v>58</v>
      </c>
      <c r="S3">
        <v>91</v>
      </c>
    </row>
    <row r="4" spans="1:19" x14ac:dyDescent="0.45">
      <c r="A4" t="s">
        <v>84</v>
      </c>
      <c r="B4">
        <f t="shared" si="0"/>
        <v>118</v>
      </c>
      <c r="G4" t="s">
        <v>84</v>
      </c>
      <c r="H4">
        <v>200</v>
      </c>
      <c r="I4">
        <v>118</v>
      </c>
      <c r="J4">
        <v>145</v>
      </c>
      <c r="K4">
        <v>210</v>
      </c>
      <c r="L4">
        <v>45</v>
      </c>
      <c r="M4">
        <v>170</v>
      </c>
      <c r="N4">
        <v>130</v>
      </c>
      <c r="O4">
        <v>90</v>
      </c>
      <c r="P4">
        <v>55</v>
      </c>
      <c r="Q4">
        <v>110</v>
      </c>
      <c r="R4">
        <v>130</v>
      </c>
      <c r="S4">
        <v>180</v>
      </c>
    </row>
    <row r="6" spans="1:19" x14ac:dyDescent="0.45">
      <c r="B6" t="s">
        <v>85</v>
      </c>
    </row>
    <row r="7" spans="1:19" x14ac:dyDescent="0.45">
      <c r="A7" t="s">
        <v>70</v>
      </c>
      <c r="B7">
        <f>SUM(_xlfn.XLOOKUP(I1,H1:S1,H2:S2):_xlfn.XLOOKUP(J1,H1:S1,H2:S2))</f>
        <v>460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9C169-12D8-441E-870D-6C6EF0F6521C}">
  <dimension ref="A1:O10"/>
  <sheetViews>
    <sheetView workbookViewId="0">
      <selection activeCell="B19" sqref="B19"/>
    </sheetView>
  </sheetViews>
  <sheetFormatPr defaultRowHeight="14.25" x14ac:dyDescent="0.45"/>
  <cols>
    <col min="1" max="1" width="14.3984375" customWidth="1"/>
    <col min="2" max="2" width="28.33203125" bestFit="1" customWidth="1"/>
  </cols>
  <sheetData>
    <row r="1" spans="1:15" x14ac:dyDescent="0.45">
      <c r="E1" t="s">
        <v>0</v>
      </c>
      <c r="F1" t="s">
        <v>1</v>
      </c>
      <c r="G1" t="s">
        <v>2</v>
      </c>
      <c r="H1" t="s">
        <v>60</v>
      </c>
      <c r="I1" t="s">
        <v>3</v>
      </c>
      <c r="J1" t="s">
        <v>4</v>
      </c>
      <c r="K1" t="s">
        <v>5</v>
      </c>
      <c r="L1" t="s">
        <v>6</v>
      </c>
      <c r="M1" t="s">
        <v>7</v>
      </c>
      <c r="N1" t="s">
        <v>8</v>
      </c>
      <c r="O1" t="s">
        <v>9</v>
      </c>
    </row>
    <row r="2" spans="1:15" x14ac:dyDescent="0.45">
      <c r="A2" t="s">
        <v>60</v>
      </c>
      <c r="B2" t="s">
        <v>9</v>
      </c>
      <c r="E2">
        <v>1001</v>
      </c>
      <c r="F2" t="s">
        <v>10</v>
      </c>
      <c r="G2" t="s">
        <v>11</v>
      </c>
      <c r="H2" t="s">
        <v>61</v>
      </c>
      <c r="I2">
        <v>30</v>
      </c>
      <c r="J2" t="s">
        <v>12</v>
      </c>
      <c r="K2" t="s">
        <v>13</v>
      </c>
      <c r="L2">
        <v>45000</v>
      </c>
      <c r="M2" s="1" t="s">
        <v>14</v>
      </c>
      <c r="N2" s="1" t="s">
        <v>15</v>
      </c>
      <c r="O2" s="2" t="s">
        <v>16</v>
      </c>
    </row>
    <row r="3" spans="1:15" x14ac:dyDescent="0.45">
      <c r="A3" t="s">
        <v>63</v>
      </c>
      <c r="B3" t="str">
        <f>VLOOKUP(A3,$H$2:$O$10,8,FALSE)</f>
        <v>Dwight.Schrute@AOL.com</v>
      </c>
      <c r="E3">
        <v>1002</v>
      </c>
      <c r="F3" t="s">
        <v>17</v>
      </c>
      <c r="G3" t="s">
        <v>18</v>
      </c>
      <c r="H3" t="s">
        <v>62</v>
      </c>
      <c r="I3">
        <v>30</v>
      </c>
      <c r="J3" t="s">
        <v>19</v>
      </c>
      <c r="K3" t="s">
        <v>20</v>
      </c>
      <c r="L3">
        <v>36000</v>
      </c>
      <c r="M3" s="1" t="s">
        <v>21</v>
      </c>
      <c r="N3" s="1" t="s">
        <v>22</v>
      </c>
      <c r="O3" s="2" t="s">
        <v>23</v>
      </c>
    </row>
    <row r="4" spans="1:15" x14ac:dyDescent="0.45">
      <c r="A4" t="s">
        <v>66</v>
      </c>
      <c r="B4" t="str">
        <f t="shared" ref="B4:B5" si="0">VLOOKUP(A4,$H$2:$O$10,8,FALSE)</f>
        <v>Michael.Scott@DunderMifflin.com</v>
      </c>
      <c r="E4">
        <v>1003</v>
      </c>
      <c r="F4" t="s">
        <v>24</v>
      </c>
      <c r="G4" t="s">
        <v>25</v>
      </c>
      <c r="H4" t="s">
        <v>63</v>
      </c>
      <c r="I4">
        <v>29</v>
      </c>
      <c r="J4" t="s">
        <v>12</v>
      </c>
      <c r="K4" t="s">
        <v>13</v>
      </c>
      <c r="L4">
        <v>63000</v>
      </c>
      <c r="M4" s="1" t="s">
        <v>26</v>
      </c>
      <c r="N4" s="1" t="s">
        <v>27</v>
      </c>
      <c r="O4" s="2" t="s">
        <v>28</v>
      </c>
    </row>
    <row r="5" spans="1:15" x14ac:dyDescent="0.45">
      <c r="A5" t="s">
        <v>68</v>
      </c>
      <c r="B5" t="str">
        <f>VLOOKUP(A5,$H$2:$O$10,8,FALSE)</f>
        <v>Stanley.Hudson@gmail.com</v>
      </c>
      <c r="E5">
        <v>1004</v>
      </c>
      <c r="F5" t="s">
        <v>29</v>
      </c>
      <c r="G5" t="s">
        <v>30</v>
      </c>
      <c r="H5" t="s">
        <v>64</v>
      </c>
      <c r="I5">
        <v>31</v>
      </c>
      <c r="J5" t="s">
        <v>19</v>
      </c>
      <c r="K5" t="s">
        <v>31</v>
      </c>
      <c r="L5">
        <v>47000</v>
      </c>
      <c r="M5" s="1" t="s">
        <v>32</v>
      </c>
      <c r="N5" s="1" t="s">
        <v>33</v>
      </c>
      <c r="O5" s="2" t="s">
        <v>34</v>
      </c>
    </row>
    <row r="6" spans="1:15" x14ac:dyDescent="0.45">
      <c r="E6">
        <v>1005</v>
      </c>
      <c r="F6" t="s">
        <v>35</v>
      </c>
      <c r="G6" t="s">
        <v>36</v>
      </c>
      <c r="H6" t="s">
        <v>65</v>
      </c>
      <c r="I6">
        <v>32</v>
      </c>
      <c r="J6" t="s">
        <v>12</v>
      </c>
      <c r="K6" t="s">
        <v>37</v>
      </c>
      <c r="L6">
        <v>50000</v>
      </c>
      <c r="M6" s="1" t="s">
        <v>38</v>
      </c>
      <c r="N6" s="1" t="s">
        <v>39</v>
      </c>
      <c r="O6" s="2" t="s">
        <v>40</v>
      </c>
    </row>
    <row r="7" spans="1:15" x14ac:dyDescent="0.45">
      <c r="E7">
        <v>1006</v>
      </c>
      <c r="F7" t="s">
        <v>41</v>
      </c>
      <c r="G7" t="s">
        <v>42</v>
      </c>
      <c r="H7" t="s">
        <v>66</v>
      </c>
      <c r="I7">
        <v>35</v>
      </c>
      <c r="J7" t="s">
        <v>12</v>
      </c>
      <c r="K7" t="s">
        <v>43</v>
      </c>
      <c r="L7">
        <v>65000</v>
      </c>
      <c r="M7" s="1" t="s">
        <v>38</v>
      </c>
      <c r="N7" s="1" t="s">
        <v>44</v>
      </c>
      <c r="O7" s="2" t="s">
        <v>45</v>
      </c>
    </row>
    <row r="8" spans="1:15" x14ac:dyDescent="0.45">
      <c r="E8">
        <v>1007</v>
      </c>
      <c r="F8" t="s">
        <v>46</v>
      </c>
      <c r="G8" t="s">
        <v>47</v>
      </c>
      <c r="H8" t="s">
        <v>67</v>
      </c>
      <c r="I8">
        <v>32</v>
      </c>
      <c r="J8" t="s">
        <v>19</v>
      </c>
      <c r="K8" t="s">
        <v>48</v>
      </c>
      <c r="L8">
        <v>41000</v>
      </c>
      <c r="M8" s="1" t="s">
        <v>49</v>
      </c>
      <c r="N8" s="1" t="s">
        <v>44</v>
      </c>
      <c r="O8" s="2" t="s">
        <v>50</v>
      </c>
    </row>
    <row r="9" spans="1:15" x14ac:dyDescent="0.45">
      <c r="E9">
        <v>1008</v>
      </c>
      <c r="F9" t="s">
        <v>51</v>
      </c>
      <c r="G9" t="s">
        <v>52</v>
      </c>
      <c r="H9" t="s">
        <v>68</v>
      </c>
      <c r="I9">
        <v>38</v>
      </c>
      <c r="J9" t="s">
        <v>12</v>
      </c>
      <c r="K9" t="s">
        <v>13</v>
      </c>
      <c r="L9">
        <v>48000</v>
      </c>
      <c r="M9" s="1" t="s">
        <v>53</v>
      </c>
      <c r="N9" s="1" t="s">
        <v>54</v>
      </c>
      <c r="O9" s="2" t="s">
        <v>55</v>
      </c>
    </row>
    <row r="10" spans="1:15" x14ac:dyDescent="0.45">
      <c r="E10">
        <v>1009</v>
      </c>
      <c r="F10" t="s">
        <v>56</v>
      </c>
      <c r="G10" t="s">
        <v>57</v>
      </c>
      <c r="H10" t="s">
        <v>69</v>
      </c>
      <c r="I10">
        <v>31</v>
      </c>
      <c r="J10" t="s">
        <v>12</v>
      </c>
      <c r="K10" t="s">
        <v>31</v>
      </c>
      <c r="L10">
        <v>42000</v>
      </c>
      <c r="M10" s="1" t="s">
        <v>58</v>
      </c>
      <c r="N10" s="1" t="s">
        <v>54</v>
      </c>
      <c r="O10" s="2" t="s">
        <v>59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XLookUp</vt:lpstr>
      <vt:lpstr>XLookUp Multiple Rows</vt:lpstr>
      <vt:lpstr>XLookUp Exact Match</vt:lpstr>
      <vt:lpstr>XLookUp Search Order</vt:lpstr>
      <vt:lpstr>XLookUp Horizontal</vt:lpstr>
      <vt:lpstr>XLookUp w SUM</vt:lpstr>
      <vt:lpstr>VLookUp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Edward Miro</cp:lastModifiedBy>
  <dcterms:created xsi:type="dcterms:W3CDTF">2021-12-20T02:45:32Z</dcterms:created>
  <dcterms:modified xsi:type="dcterms:W3CDTF">2024-06-24T23:36:26Z</dcterms:modified>
</cp:coreProperties>
</file>