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Paper collab dgn Yeo\"/>
    </mc:Choice>
  </mc:AlternateContent>
  <bookViews>
    <workbookView xWindow="0" yWindow="0" windowWidth="20490" windowHeight="775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F3" i="2"/>
  <c r="H3" i="2"/>
  <c r="J3" i="2"/>
  <c r="L3" i="2"/>
  <c r="M3" i="2"/>
  <c r="N3" i="2"/>
  <c r="O3" i="2"/>
  <c r="D4" i="2"/>
  <c r="F4" i="2"/>
  <c r="H4" i="2"/>
  <c r="J4" i="2"/>
  <c r="L4" i="2"/>
  <c r="M4" i="2"/>
  <c r="N4" i="2"/>
  <c r="O4" i="2"/>
  <c r="D5" i="2"/>
  <c r="F5" i="2"/>
  <c r="H5" i="2"/>
  <c r="J5" i="2"/>
  <c r="L5" i="2"/>
  <c r="M5" i="2"/>
  <c r="N5" i="2"/>
  <c r="O5" i="2"/>
  <c r="D6" i="2"/>
  <c r="F6" i="2"/>
  <c r="H6" i="2"/>
  <c r="J6" i="2"/>
  <c r="L6" i="2"/>
  <c r="M6" i="2"/>
  <c r="N6" i="2"/>
  <c r="O6" i="2"/>
  <c r="D7" i="2"/>
  <c r="F7" i="2"/>
  <c r="H7" i="2"/>
  <c r="J7" i="2"/>
  <c r="L7" i="2"/>
  <c r="M7" i="2"/>
  <c r="N7" i="2"/>
  <c r="O7" i="2"/>
  <c r="D11" i="2"/>
  <c r="F11" i="2"/>
  <c r="H11" i="2"/>
  <c r="J11" i="2"/>
  <c r="L11" i="2"/>
  <c r="M11" i="2"/>
  <c r="N11" i="2"/>
  <c r="O11" i="2"/>
  <c r="D12" i="2"/>
  <c r="F12" i="2"/>
  <c r="H12" i="2"/>
  <c r="J12" i="2"/>
  <c r="L12" i="2"/>
  <c r="M12" i="2"/>
  <c r="N12" i="2"/>
  <c r="O12" i="2"/>
  <c r="D13" i="2"/>
  <c r="F13" i="2"/>
  <c r="H13" i="2"/>
  <c r="J13" i="2"/>
  <c r="L13" i="2"/>
  <c r="M13" i="2"/>
  <c r="N13" i="2"/>
  <c r="O13" i="2"/>
  <c r="D14" i="2"/>
  <c r="F14" i="2"/>
  <c r="H14" i="2"/>
  <c r="J14" i="2"/>
  <c r="L14" i="2"/>
  <c r="M14" i="2"/>
  <c r="N14" i="2"/>
  <c r="O14" i="2"/>
  <c r="D15" i="2"/>
  <c r="F15" i="2"/>
  <c r="H15" i="2"/>
  <c r="J15" i="2"/>
  <c r="L15" i="2"/>
  <c r="M15" i="2"/>
  <c r="N15" i="2"/>
  <c r="O15" i="2"/>
  <c r="Y6" i="1" l="1"/>
  <c r="X6" i="1"/>
  <c r="W6" i="1"/>
  <c r="V6" i="1"/>
  <c r="U6" i="1"/>
  <c r="T6" i="1"/>
  <c r="S6" i="1"/>
  <c r="R6" i="1"/>
  <c r="Q6" i="1"/>
  <c r="P6" i="1"/>
  <c r="L6" i="1"/>
  <c r="Z6" i="1" s="1"/>
  <c r="Y5" i="1"/>
  <c r="X5" i="1"/>
  <c r="W5" i="1"/>
  <c r="V5" i="1"/>
  <c r="U5" i="1"/>
  <c r="T5" i="1"/>
  <c r="S5" i="1"/>
  <c r="R5" i="1"/>
  <c r="Q5" i="1"/>
  <c r="P5" i="1"/>
  <c r="L5" i="1"/>
  <c r="Z5" i="1" s="1"/>
  <c r="Y4" i="1"/>
  <c r="X4" i="1"/>
  <c r="W4" i="1"/>
  <c r="V4" i="1"/>
  <c r="U4" i="1"/>
  <c r="T4" i="1"/>
  <c r="S4" i="1"/>
  <c r="R4" i="1"/>
  <c r="Q4" i="1"/>
  <c r="P4" i="1"/>
  <c r="L4" i="1"/>
  <c r="Z4" i="1" s="1"/>
  <c r="Y3" i="1"/>
  <c r="X3" i="1"/>
  <c r="W3" i="1"/>
  <c r="V3" i="1"/>
  <c r="U3" i="1"/>
  <c r="T3" i="1"/>
  <c r="S3" i="1"/>
  <c r="R3" i="1"/>
  <c r="Q3" i="1"/>
  <c r="P3" i="1"/>
  <c r="L3" i="1"/>
  <c r="Z3" i="1" s="1"/>
  <c r="Y2" i="1"/>
  <c r="X2" i="1"/>
  <c r="W2" i="1"/>
  <c r="V2" i="1"/>
  <c r="U2" i="1"/>
  <c r="T2" i="1"/>
  <c r="S2" i="1"/>
  <c r="R2" i="1"/>
  <c r="Q2" i="1"/>
  <c r="P2" i="1"/>
  <c r="L2" i="1"/>
  <c r="Z2" i="1" s="1"/>
</calcChain>
</file>

<file path=xl/sharedStrings.xml><?xml version="1.0" encoding="utf-8"?>
<sst xmlns="http://schemas.openxmlformats.org/spreadsheetml/2006/main" count="38" uniqueCount="28">
  <si>
    <t>Erbium</t>
  </si>
  <si>
    <t>Density 1</t>
  </si>
  <si>
    <t>Average density</t>
  </si>
  <si>
    <t>Molecular weight</t>
  </si>
  <si>
    <t>Molar volume 1</t>
  </si>
  <si>
    <t>Average molar volume</t>
  </si>
  <si>
    <t>Longitudinal;</t>
  </si>
  <si>
    <t>Composition (x)</t>
  </si>
  <si>
    <t>Thickness (mm)</t>
  </si>
  <si>
    <r>
      <t>Time 1 (</t>
    </r>
    <r>
      <rPr>
        <sz val="11"/>
        <color theme="1"/>
        <rFont val="Calibri"/>
        <family val="2"/>
      </rPr>
      <t>µs)</t>
    </r>
  </si>
  <si>
    <t>Longitudinal velocity 1</t>
  </si>
  <si>
    <r>
      <t>Time 2 (</t>
    </r>
    <r>
      <rPr>
        <sz val="11"/>
        <color theme="1"/>
        <rFont val="Calibri"/>
        <family val="2"/>
      </rPr>
      <t>µs)</t>
    </r>
  </si>
  <si>
    <t>LV 2</t>
  </si>
  <si>
    <r>
      <t>Time 3 (</t>
    </r>
    <r>
      <rPr>
        <sz val="11"/>
        <color theme="1"/>
        <rFont val="Calibri"/>
        <family val="2"/>
      </rPr>
      <t>µs)</t>
    </r>
  </si>
  <si>
    <t>LV3</t>
  </si>
  <si>
    <r>
      <t>Time 4 (</t>
    </r>
    <r>
      <rPr>
        <sz val="11"/>
        <color theme="1"/>
        <rFont val="Calibri"/>
        <family val="2"/>
      </rPr>
      <t>µs)</t>
    </r>
  </si>
  <si>
    <t>LV 4</t>
  </si>
  <si>
    <r>
      <t>Time 5 (</t>
    </r>
    <r>
      <rPr>
        <sz val="11"/>
        <color theme="1"/>
        <rFont val="Calibri"/>
        <family val="2"/>
      </rPr>
      <t>µs)</t>
    </r>
  </si>
  <si>
    <t>LV 5</t>
  </si>
  <si>
    <r>
      <t>Average time (</t>
    </r>
    <r>
      <rPr>
        <sz val="11"/>
        <color theme="1"/>
        <rFont val="Calibri"/>
        <family val="2"/>
      </rPr>
      <t>µs)</t>
    </r>
  </si>
  <si>
    <r>
      <t>Velocity (mm/</t>
    </r>
    <r>
      <rPr>
        <sz val="11"/>
        <color theme="1"/>
        <rFont val="Calibri"/>
        <family val="2"/>
      </rPr>
      <t>µs)</t>
    </r>
  </si>
  <si>
    <t>Longitudinal velocity (m/s)</t>
  </si>
  <si>
    <t>Shear;</t>
  </si>
  <si>
    <t>LV 1</t>
  </si>
  <si>
    <t>LV 3</t>
  </si>
  <si>
    <t>LV4</t>
  </si>
  <si>
    <r>
      <t>Velocity (mm/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s)</t>
    </r>
  </si>
  <si>
    <t>Velocity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</si>
</sst>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"/>
  <sheetViews>
    <sheetView workbookViewId="0">
      <selection activeCell="J16" sqref="J16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2</v>
      </c>
      <c r="N1" t="s">
        <v>3</v>
      </c>
      <c r="P1" s="1" t="s">
        <v>4</v>
      </c>
      <c r="Q1" s="1">
        <v>2</v>
      </c>
      <c r="R1" s="1">
        <v>3</v>
      </c>
      <c r="S1" s="1">
        <v>4</v>
      </c>
      <c r="T1" s="1">
        <v>5</v>
      </c>
      <c r="U1" s="1">
        <v>6</v>
      </c>
      <c r="V1" s="1">
        <v>7</v>
      </c>
      <c r="W1" s="1">
        <v>8</v>
      </c>
      <c r="X1" s="1">
        <v>9</v>
      </c>
      <c r="Y1" s="1">
        <v>10</v>
      </c>
      <c r="Z1" s="1" t="s">
        <v>5</v>
      </c>
    </row>
    <row r="2" spans="1:26" x14ac:dyDescent="0.25">
      <c r="A2">
        <v>0.01</v>
      </c>
      <c r="B2">
        <v>5.2539999999999996</v>
      </c>
      <c r="C2">
        <v>5.3620000000000001</v>
      </c>
      <c r="D2">
        <v>5.2279999999999998</v>
      </c>
      <c r="E2">
        <v>5.3849999999999998</v>
      </c>
      <c r="F2">
        <v>5.4560000000000004</v>
      </c>
      <c r="G2">
        <v>5.5590000000000002</v>
      </c>
      <c r="H2">
        <v>5.2080000000000002</v>
      </c>
      <c r="I2">
        <v>5.1920000000000002</v>
      </c>
      <c r="J2">
        <v>5.2430000000000003</v>
      </c>
      <c r="K2">
        <v>5.2309999999999999</v>
      </c>
      <c r="L2">
        <f t="shared" ref="L2:L6" si="0">((B2+C2+D2+E2+F2+G2+H2+I2+J2+K2)/10)</f>
        <v>5.3117999999999999</v>
      </c>
      <c r="N2" s="2">
        <v>138.59681220000002</v>
      </c>
      <c r="P2" s="1">
        <f>N2/B2</f>
        <v>26.379294290064717</v>
      </c>
      <c r="Q2" s="1">
        <f>N2/C2</f>
        <v>25.847969451697132</v>
      </c>
      <c r="R2" s="1">
        <f>N2/D2</f>
        <v>26.51048435348126</v>
      </c>
      <c r="S2" s="1">
        <f>N2/E2</f>
        <v>25.737569582172707</v>
      </c>
      <c r="T2" s="1">
        <f>N2/F2</f>
        <v>25.402641532258066</v>
      </c>
      <c r="U2" s="1">
        <f>N2/G2</f>
        <v>24.931968375607127</v>
      </c>
      <c r="V2" s="1">
        <f>N2/H2</f>
        <v>26.612291129032261</v>
      </c>
      <c r="W2" s="1">
        <f>N2/I2</f>
        <v>26.694301271186443</v>
      </c>
      <c r="X2" s="1">
        <f>N2/J2</f>
        <v>26.434638985313754</v>
      </c>
      <c r="Y2" s="1">
        <f>N2/K2</f>
        <v>26.495280481743457</v>
      </c>
      <c r="Z2" s="1">
        <f>N2/L2</f>
        <v>26.092249745848868</v>
      </c>
    </row>
    <row r="3" spans="1:26" x14ac:dyDescent="0.25">
      <c r="A3">
        <v>0.02</v>
      </c>
      <c r="B3">
        <v>5.56</v>
      </c>
      <c r="C3">
        <v>5.6379999999999999</v>
      </c>
      <c r="D3">
        <v>5.4450000000000003</v>
      </c>
      <c r="E3">
        <v>4.609</v>
      </c>
      <c r="F3">
        <v>5.524</v>
      </c>
      <c r="G3">
        <v>5.7439999999999998</v>
      </c>
      <c r="H3">
        <v>4.9130000000000003</v>
      </c>
      <c r="I3">
        <v>5.2779999999999996</v>
      </c>
      <c r="J3">
        <v>5.4329999999999998</v>
      </c>
      <c r="K3">
        <v>5.1520000000000001</v>
      </c>
      <c r="L3">
        <f t="shared" si="0"/>
        <v>5.329600000000001</v>
      </c>
      <c r="N3" s="2">
        <v>141.06064440000003</v>
      </c>
      <c r="P3" s="1">
        <f t="shared" ref="P3:P6" si="1">N3/B3</f>
        <v>25.370619496402885</v>
      </c>
      <c r="Q3" s="1">
        <f t="shared" ref="Q3:Q6" si="2">N3/C3</f>
        <v>25.019624760553395</v>
      </c>
      <c r="R3" s="1">
        <f t="shared" ref="R3:R6" si="3">N3/D3</f>
        <v>25.906454435261711</v>
      </c>
      <c r="S3" s="1">
        <f t="shared" ref="S3:S6" si="4">N3/E3</f>
        <v>30.605477196788897</v>
      </c>
      <c r="T3" s="1">
        <f t="shared" ref="T3:T6" si="5">N3/F3</f>
        <v>25.535960246198414</v>
      </c>
      <c r="U3" s="1">
        <f t="shared" ref="U3:U6" si="6">N3/G3</f>
        <v>24.557911629526469</v>
      </c>
      <c r="V3" s="1">
        <f t="shared" ref="V3:V6" si="7">N3/H3</f>
        <v>28.711712680643195</v>
      </c>
      <c r="W3" s="1">
        <f t="shared" ref="W3:W6" si="8">N3/I3</f>
        <v>26.726154679802963</v>
      </c>
      <c r="X3" s="1">
        <f t="shared" ref="X3:X6" si="9">N3/J3</f>
        <v>25.963674654886809</v>
      </c>
      <c r="Y3" s="1">
        <f t="shared" ref="Y3:Y6" si="10">N3/K3</f>
        <v>27.379783462732924</v>
      </c>
      <c r="Z3" s="1">
        <f t="shared" ref="Z3:Z6" si="11">N3/L3</f>
        <v>26.467398003602522</v>
      </c>
    </row>
    <row r="4" spans="1:26" x14ac:dyDescent="0.25">
      <c r="A4">
        <v>0.03</v>
      </c>
      <c r="B4">
        <v>5.431</v>
      </c>
      <c r="C4">
        <v>5.46</v>
      </c>
      <c r="D4">
        <v>5.4560000000000004</v>
      </c>
      <c r="E4">
        <v>5.4880000000000004</v>
      </c>
      <c r="F4">
        <v>5.33</v>
      </c>
      <c r="G4">
        <v>5.5460000000000003</v>
      </c>
      <c r="H4">
        <v>5.3609999999999998</v>
      </c>
      <c r="I4">
        <v>5.3369999999999997</v>
      </c>
      <c r="J4">
        <v>5.4349999999999996</v>
      </c>
      <c r="K4">
        <v>5.032</v>
      </c>
      <c r="L4">
        <f t="shared" si="0"/>
        <v>5.3875999999999991</v>
      </c>
      <c r="N4" s="2">
        <v>143.52447659999999</v>
      </c>
      <c r="P4" s="1">
        <f t="shared" si="1"/>
        <v>26.426896814582946</v>
      </c>
      <c r="Q4" s="1">
        <f t="shared" si="2"/>
        <v>26.286534175824173</v>
      </c>
      <c r="R4" s="1">
        <f t="shared" si="3"/>
        <v>26.305805828445742</v>
      </c>
      <c r="S4" s="1">
        <f t="shared" si="4"/>
        <v>26.152419205539353</v>
      </c>
      <c r="T4" s="1">
        <f t="shared" si="5"/>
        <v>26.927669155722324</v>
      </c>
      <c r="U4" s="1">
        <f t="shared" si="6"/>
        <v>25.878917526144967</v>
      </c>
      <c r="V4" s="1">
        <f t="shared" si="7"/>
        <v>26.771959820928931</v>
      </c>
      <c r="W4" s="1">
        <f t="shared" si="8"/>
        <v>26.892350871275998</v>
      </c>
      <c r="X4" s="1">
        <f t="shared" si="9"/>
        <v>26.407447396504139</v>
      </c>
      <c r="Y4" s="1">
        <f t="shared" si="10"/>
        <v>28.522352265500793</v>
      </c>
      <c r="Z4" s="1">
        <f t="shared" si="11"/>
        <v>26.639779605018933</v>
      </c>
    </row>
    <row r="5" spans="1:26" x14ac:dyDescent="0.25">
      <c r="A5">
        <v>0.04</v>
      </c>
      <c r="B5">
        <v>5.46</v>
      </c>
      <c r="C5">
        <v>5.0220000000000002</v>
      </c>
      <c r="D5">
        <v>5.4889999999999999</v>
      </c>
      <c r="E5">
        <v>5.27</v>
      </c>
      <c r="F5">
        <v>6.4089999999999998</v>
      </c>
      <c r="G5">
        <v>5.2759999999999998</v>
      </c>
      <c r="H5">
        <v>5.3380000000000001</v>
      </c>
      <c r="I5">
        <v>5.4059999999999997</v>
      </c>
      <c r="J5">
        <v>4.8970000000000002</v>
      </c>
      <c r="K5">
        <v>5.5670000000000002</v>
      </c>
      <c r="L5">
        <f t="shared" si="0"/>
        <v>5.4134000000000002</v>
      </c>
      <c r="N5" s="2">
        <v>145.9883088</v>
      </c>
      <c r="P5" s="1">
        <f t="shared" si="1"/>
        <v>26.737785494505495</v>
      </c>
      <c r="Q5" s="1">
        <f t="shared" si="2"/>
        <v>29.069754838709677</v>
      </c>
      <c r="R5" s="1">
        <f t="shared" si="3"/>
        <v>26.596521916560395</v>
      </c>
      <c r="S5" s="1">
        <f t="shared" si="4"/>
        <v>27.701766375711578</v>
      </c>
      <c r="T5" s="1">
        <f t="shared" si="5"/>
        <v>22.778640786394135</v>
      </c>
      <c r="U5" s="1">
        <f t="shared" si="6"/>
        <v>27.670263229719485</v>
      </c>
      <c r="V5" s="1">
        <f t="shared" si="7"/>
        <v>27.348877632071936</v>
      </c>
      <c r="W5" s="1">
        <f t="shared" si="8"/>
        <v>27.004866592674809</v>
      </c>
      <c r="X5" s="1">
        <f t="shared" si="9"/>
        <v>29.811784521135387</v>
      </c>
      <c r="Y5" s="1">
        <f t="shared" si="10"/>
        <v>26.223874402730374</v>
      </c>
      <c r="Z5" s="1">
        <f t="shared" si="11"/>
        <v>26.967951527690545</v>
      </c>
    </row>
    <row r="6" spans="1:26" x14ac:dyDescent="0.25">
      <c r="A6">
        <v>0.05</v>
      </c>
      <c r="B6">
        <v>5.7069999999999999</v>
      </c>
      <c r="C6">
        <v>5.3570000000000002</v>
      </c>
      <c r="D6">
        <v>5.4790000000000001</v>
      </c>
      <c r="E6">
        <v>5.8710000000000004</v>
      </c>
      <c r="F6">
        <v>5.29</v>
      </c>
      <c r="G6">
        <v>5.3540000000000001</v>
      </c>
      <c r="H6">
        <v>5.25</v>
      </c>
      <c r="I6">
        <v>5.6760000000000002</v>
      </c>
      <c r="J6">
        <v>5.3520000000000003</v>
      </c>
      <c r="K6">
        <v>5.5439999999999996</v>
      </c>
      <c r="L6">
        <f t="shared" si="0"/>
        <v>5.4879999999999995</v>
      </c>
      <c r="N6" s="2">
        <v>148.45214099999998</v>
      </c>
      <c r="P6" s="1">
        <f t="shared" si="1"/>
        <v>26.012290345190117</v>
      </c>
      <c r="Q6" s="1">
        <f t="shared" si="2"/>
        <v>27.711805301474701</v>
      </c>
      <c r="R6" s="1">
        <f t="shared" si="3"/>
        <v>27.094751049461578</v>
      </c>
      <c r="S6" s="1">
        <f t="shared" si="4"/>
        <v>25.285665304036787</v>
      </c>
      <c r="T6" s="1">
        <f t="shared" si="5"/>
        <v>28.062786578449902</v>
      </c>
      <c r="U6" s="1">
        <f t="shared" si="6"/>
        <v>27.727333022039591</v>
      </c>
      <c r="V6" s="1">
        <f t="shared" si="7"/>
        <v>28.276598285714282</v>
      </c>
      <c r="W6" s="1">
        <f t="shared" si="8"/>
        <v>26.154358879492598</v>
      </c>
      <c r="X6" s="1">
        <f t="shared" si="9"/>
        <v>27.737694506726452</v>
      </c>
      <c r="Y6" s="1">
        <f t="shared" si="10"/>
        <v>26.777081709956708</v>
      </c>
      <c r="Z6" s="1">
        <f t="shared" si="11"/>
        <v>27.050317237609327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topLeftCell="B1" workbookViewId="0">
      <selection activeCell="P5" sqref="P5"/>
    </sheetView>
  </sheetViews>
  <sheetFormatPr defaultRowHeight="15" x14ac:dyDescent="0.25"/>
  <cols>
    <col min="3" max="3" width="12.140625" customWidth="1"/>
    <col min="4" max="4" width="25.28515625" customWidth="1"/>
    <col min="5" max="5" width="12.7109375" customWidth="1"/>
    <col min="6" max="6" width="9.28515625" customWidth="1"/>
    <col min="7" max="7" width="11.140625" customWidth="1"/>
    <col min="9" max="9" width="11.42578125" customWidth="1"/>
    <col min="11" max="11" width="10.7109375" customWidth="1"/>
    <col min="13" max="13" width="12.7109375" customWidth="1"/>
    <col min="14" max="14" width="17.42578125" customWidth="1"/>
    <col min="15" max="15" width="12.140625" customWidth="1"/>
  </cols>
  <sheetData>
    <row r="1" spans="1:15" x14ac:dyDescent="0.25">
      <c r="A1" t="s">
        <v>6</v>
      </c>
    </row>
    <row r="2" spans="1:15" x14ac:dyDescent="0.25">
      <c r="A2" s="3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  <c r="O2" s="3" t="s">
        <v>21</v>
      </c>
    </row>
    <row r="3" spans="1:15" x14ac:dyDescent="0.25">
      <c r="A3" s="4">
        <v>0.01</v>
      </c>
      <c r="B3">
        <v>4.99</v>
      </c>
      <c r="C3">
        <v>1.470442</v>
      </c>
      <c r="D3">
        <f t="shared" ref="D3:D7" si="0">B3/C3</f>
        <v>3.3935374533643627</v>
      </c>
      <c r="E3">
        <v>1.473759</v>
      </c>
      <c r="F3">
        <f t="shared" ref="F3:F7" si="1">B3/E3</f>
        <v>3.3858995941670247</v>
      </c>
      <c r="G3">
        <v>1.4552480000000001</v>
      </c>
      <c r="H3">
        <f t="shared" ref="H3:H7" si="2">B3/G3</f>
        <v>3.4289688080657044</v>
      </c>
      <c r="I3">
        <v>1.4758169999999999</v>
      </c>
      <c r="J3">
        <f t="shared" ref="J3:J7" si="3">B3/I3</f>
        <v>3.3811780186838885</v>
      </c>
      <c r="K3">
        <v>1.499039</v>
      </c>
      <c r="L3">
        <f t="shared" ref="L3:L7" si="4">B3/K3</f>
        <v>3.3287993174293664</v>
      </c>
      <c r="M3">
        <f t="shared" ref="M3:M7" si="5">(C3+E3+G3+I3+K3)/5</f>
        <v>1.4748610000000002</v>
      </c>
      <c r="N3">
        <f t="shared" ref="N3:N7" si="6">B3/M3</f>
        <v>3.3833696870416938</v>
      </c>
      <c r="O3">
        <f t="shared" ref="O3:O7" si="7">(N3/1000)/10^-6</f>
        <v>3383.3696870416939</v>
      </c>
    </row>
    <row r="4" spans="1:15" x14ac:dyDescent="0.25">
      <c r="A4">
        <v>0.02</v>
      </c>
      <c r="B4">
        <v>4.2699999999999996</v>
      </c>
      <c r="C4" s="5">
        <v>1.290565</v>
      </c>
      <c r="D4">
        <f t="shared" si="0"/>
        <v>3.308628391440958</v>
      </c>
      <c r="E4">
        <v>1.2542070000000001</v>
      </c>
      <c r="F4">
        <f t="shared" si="1"/>
        <v>3.4045416745401669</v>
      </c>
      <c r="G4" s="5">
        <v>1.2455750000000001</v>
      </c>
      <c r="H4">
        <f t="shared" si="2"/>
        <v>3.4281356000240848</v>
      </c>
      <c r="I4">
        <v>1.2544630000000001</v>
      </c>
      <c r="J4">
        <f t="shared" si="3"/>
        <v>3.4038469050103504</v>
      </c>
      <c r="K4" s="5">
        <v>1.2970109999999999</v>
      </c>
      <c r="L4">
        <f t="shared" si="4"/>
        <v>3.2921848773834608</v>
      </c>
      <c r="M4">
        <f t="shared" si="5"/>
        <v>1.2683641999999999</v>
      </c>
      <c r="N4">
        <f t="shared" si="6"/>
        <v>3.3665409351667286</v>
      </c>
      <c r="O4">
        <f t="shared" si="7"/>
        <v>3366.540935166729</v>
      </c>
    </row>
    <row r="5" spans="1:15" x14ac:dyDescent="0.25">
      <c r="A5">
        <v>0.03</v>
      </c>
      <c r="B5">
        <v>4.3099999999999996</v>
      </c>
      <c r="C5">
        <v>1.294556</v>
      </c>
      <c r="D5">
        <f t="shared" si="0"/>
        <v>3.3293268116636123</v>
      </c>
      <c r="E5">
        <v>1.24909</v>
      </c>
      <c r="F5">
        <f t="shared" si="1"/>
        <v>3.4505119727161371</v>
      </c>
      <c r="G5">
        <v>1.2633479999999999</v>
      </c>
      <c r="H5">
        <f t="shared" si="2"/>
        <v>3.4115698920645774</v>
      </c>
      <c r="I5">
        <v>1.266181</v>
      </c>
      <c r="J5">
        <f t="shared" si="3"/>
        <v>3.4039367199476218</v>
      </c>
      <c r="K5">
        <v>1.2634300000000001</v>
      </c>
      <c r="L5">
        <f t="shared" si="4"/>
        <v>3.4113484720166527</v>
      </c>
      <c r="M5">
        <f t="shared" si="5"/>
        <v>1.2673209999999997</v>
      </c>
      <c r="N5">
        <f t="shared" si="6"/>
        <v>3.4008747586444166</v>
      </c>
      <c r="O5">
        <f t="shared" si="7"/>
        <v>3400.8747586444169</v>
      </c>
    </row>
    <row r="6" spans="1:15" x14ac:dyDescent="0.25">
      <c r="A6">
        <v>0.04</v>
      </c>
      <c r="B6">
        <v>5.34</v>
      </c>
      <c r="C6">
        <v>1.5607709999999999</v>
      </c>
      <c r="D6">
        <f t="shared" si="0"/>
        <v>3.4213859688576993</v>
      </c>
      <c r="E6" s="5">
        <v>1.549059</v>
      </c>
      <c r="F6">
        <f t="shared" si="1"/>
        <v>3.4472541071708696</v>
      </c>
      <c r="G6">
        <v>1.574641</v>
      </c>
      <c r="H6">
        <f t="shared" si="2"/>
        <v>3.3912491799718159</v>
      </c>
      <c r="I6">
        <v>1.5770599999999999</v>
      </c>
      <c r="J6">
        <f t="shared" si="3"/>
        <v>3.3860474553916782</v>
      </c>
      <c r="K6">
        <v>1.5739559999999999</v>
      </c>
      <c r="L6">
        <f t="shared" si="4"/>
        <v>3.3927250825308968</v>
      </c>
      <c r="M6">
        <f t="shared" si="5"/>
        <v>1.5670974</v>
      </c>
      <c r="N6">
        <f t="shared" si="6"/>
        <v>3.407573773015002</v>
      </c>
      <c r="O6">
        <f t="shared" si="7"/>
        <v>3407.5737730150022</v>
      </c>
    </row>
    <row r="7" spans="1:15" x14ac:dyDescent="0.25">
      <c r="A7">
        <v>0.05</v>
      </c>
      <c r="B7">
        <v>5.37</v>
      </c>
      <c r="C7">
        <v>1.53729</v>
      </c>
      <c r="D7">
        <f t="shared" si="0"/>
        <v>3.4931600413715045</v>
      </c>
      <c r="E7">
        <v>1.548535</v>
      </c>
      <c r="F7">
        <f t="shared" si="1"/>
        <v>3.4677937534508425</v>
      </c>
      <c r="G7">
        <v>1.5245610000000001</v>
      </c>
      <c r="H7">
        <f t="shared" si="2"/>
        <v>3.5223254431931554</v>
      </c>
      <c r="I7" s="5">
        <v>1.6868510000000001</v>
      </c>
      <c r="J7">
        <f t="shared" si="3"/>
        <v>3.183446552185107</v>
      </c>
      <c r="K7" s="5">
        <v>1.6277159999999999</v>
      </c>
      <c r="L7">
        <f t="shared" si="4"/>
        <v>3.2991013174288391</v>
      </c>
      <c r="M7">
        <f t="shared" si="5"/>
        <v>1.5849906</v>
      </c>
      <c r="N7">
        <f t="shared" si="6"/>
        <v>3.3880327113611903</v>
      </c>
      <c r="O7">
        <f t="shared" si="7"/>
        <v>3388.0327113611906</v>
      </c>
    </row>
    <row r="9" spans="1:15" x14ac:dyDescent="0.25">
      <c r="A9" t="s">
        <v>22</v>
      </c>
    </row>
    <row r="10" spans="1:15" x14ac:dyDescent="0.25">
      <c r="A10" t="s">
        <v>7</v>
      </c>
      <c r="B10" t="s">
        <v>8</v>
      </c>
      <c r="C10" t="s">
        <v>9</v>
      </c>
      <c r="D10" t="s">
        <v>23</v>
      </c>
      <c r="E10" t="s">
        <v>11</v>
      </c>
      <c r="F10" t="s">
        <v>12</v>
      </c>
      <c r="G10" t="s">
        <v>13</v>
      </c>
      <c r="H10" t="s">
        <v>24</v>
      </c>
      <c r="I10" t="s">
        <v>15</v>
      </c>
      <c r="J10" t="s">
        <v>25</v>
      </c>
      <c r="K10" t="s">
        <v>17</v>
      </c>
      <c r="L10" t="s">
        <v>18</v>
      </c>
      <c r="M10" t="s">
        <v>19</v>
      </c>
      <c r="N10" t="s">
        <v>26</v>
      </c>
      <c r="O10" s="3" t="s">
        <v>27</v>
      </c>
    </row>
    <row r="11" spans="1:15" x14ac:dyDescent="0.25">
      <c r="A11">
        <v>0.01</v>
      </c>
      <c r="B11">
        <v>4.99</v>
      </c>
      <c r="C11">
        <v>2.5495760000000001</v>
      </c>
      <c r="D11">
        <f t="shared" ref="D11:D15" si="8">B11/C11</f>
        <v>1.9571881756025316</v>
      </c>
      <c r="E11">
        <v>2.546157</v>
      </c>
      <c r="F11">
        <f t="shared" ref="F11:F15" si="9">B11/E11</f>
        <v>1.9598163035508023</v>
      </c>
      <c r="G11">
        <v>2.560737</v>
      </c>
      <c r="H11">
        <f t="shared" ref="H11:H15" si="10">B11/G11</f>
        <v>1.948657749702527</v>
      </c>
      <c r="I11">
        <v>2.5538240000000001</v>
      </c>
      <c r="J11">
        <f t="shared" ref="J11:J15" si="11">B11/I11</f>
        <v>1.9539326124274814</v>
      </c>
      <c r="K11">
        <v>2.5608409999999999</v>
      </c>
      <c r="L11">
        <f t="shared" ref="L11:L15" si="12">B11/K11</f>
        <v>1.9485786114795882</v>
      </c>
      <c r="M11">
        <f t="shared" ref="M11:M15" si="13">(C11+E11+G11+I11+K11)/5</f>
        <v>2.554227</v>
      </c>
      <c r="N11">
        <f t="shared" ref="N11:N15" si="14">B11/M11</f>
        <v>1.9536243254808598</v>
      </c>
      <c r="O11">
        <f t="shared" ref="O11:O15" si="15">(N11/1000)/10^-6</f>
        <v>1953.6243254808599</v>
      </c>
    </row>
    <row r="12" spans="1:15" x14ac:dyDescent="0.25">
      <c r="A12">
        <v>0.02</v>
      </c>
      <c r="B12">
        <v>4.2699999999999996</v>
      </c>
      <c r="C12">
        <v>2.208027</v>
      </c>
      <c r="D12">
        <f t="shared" si="8"/>
        <v>1.9338531639332308</v>
      </c>
      <c r="E12" s="5">
        <v>2.2473290000000001</v>
      </c>
      <c r="F12">
        <f t="shared" si="9"/>
        <v>1.9000333284534661</v>
      </c>
      <c r="G12">
        <v>2.2372100000000001</v>
      </c>
      <c r="H12">
        <f t="shared" si="10"/>
        <v>1.9086272634218511</v>
      </c>
      <c r="I12">
        <v>2.2323650000000002</v>
      </c>
      <c r="J12">
        <f t="shared" si="11"/>
        <v>1.912769641165311</v>
      </c>
      <c r="K12">
        <v>2.2008649999999998</v>
      </c>
      <c r="L12">
        <f t="shared" si="12"/>
        <v>1.9401462606747801</v>
      </c>
      <c r="M12">
        <f t="shared" si="13"/>
        <v>2.2251592000000002</v>
      </c>
      <c r="N12">
        <f t="shared" si="14"/>
        <v>1.9189638206560677</v>
      </c>
      <c r="O12">
        <f t="shared" si="15"/>
        <v>1918.9638206560678</v>
      </c>
    </row>
    <row r="13" spans="1:15" x14ac:dyDescent="0.25">
      <c r="A13">
        <v>0.03</v>
      </c>
      <c r="B13">
        <v>4.3099999999999996</v>
      </c>
      <c r="C13">
        <v>2.2262499999999998</v>
      </c>
      <c r="D13">
        <f t="shared" si="8"/>
        <v>1.935991016282987</v>
      </c>
      <c r="E13" s="5">
        <v>2.2094010000000002</v>
      </c>
      <c r="F13">
        <f t="shared" si="9"/>
        <v>1.950754978385544</v>
      </c>
      <c r="G13">
        <v>2.3114499999999998</v>
      </c>
      <c r="H13">
        <f t="shared" si="10"/>
        <v>1.8646304267883795</v>
      </c>
      <c r="I13">
        <v>2.2253280000000002</v>
      </c>
      <c r="J13">
        <f t="shared" si="11"/>
        <v>1.9367931379104559</v>
      </c>
      <c r="K13">
        <v>2.224685</v>
      </c>
      <c r="L13">
        <f t="shared" si="12"/>
        <v>1.9373529286168603</v>
      </c>
      <c r="M13">
        <f t="shared" si="13"/>
        <v>2.2394227999999998</v>
      </c>
      <c r="N13">
        <f t="shared" si="14"/>
        <v>1.9246030718272584</v>
      </c>
      <c r="O13">
        <f t="shared" si="15"/>
        <v>1924.6030718272584</v>
      </c>
    </row>
    <row r="14" spans="1:15" x14ac:dyDescent="0.25">
      <c r="A14">
        <v>0.04</v>
      </c>
      <c r="B14">
        <v>5.34</v>
      </c>
      <c r="C14">
        <v>2.7436820000000002</v>
      </c>
      <c r="D14">
        <f t="shared" si="8"/>
        <v>1.9462896939222547</v>
      </c>
      <c r="E14">
        <v>2.7563909999999998</v>
      </c>
      <c r="F14">
        <f t="shared" si="9"/>
        <v>1.9373158597600995</v>
      </c>
      <c r="G14">
        <v>2.7799809999999998</v>
      </c>
      <c r="H14">
        <f t="shared" si="10"/>
        <v>1.9208764376447178</v>
      </c>
      <c r="I14">
        <v>2.7572359999999998</v>
      </c>
      <c r="J14">
        <f t="shared" si="11"/>
        <v>1.936722137677007</v>
      </c>
      <c r="K14">
        <v>2.7349950000000001</v>
      </c>
      <c r="L14">
        <f t="shared" si="12"/>
        <v>1.9524715767304874</v>
      </c>
      <c r="M14">
        <f t="shared" si="13"/>
        <v>2.7544569999999995</v>
      </c>
      <c r="N14">
        <f t="shared" si="14"/>
        <v>1.9386761165630833</v>
      </c>
      <c r="O14">
        <f t="shared" si="15"/>
        <v>1938.6761165630833</v>
      </c>
    </row>
    <row r="15" spans="1:15" x14ac:dyDescent="0.25">
      <c r="A15">
        <v>0.05</v>
      </c>
      <c r="B15">
        <v>5.37</v>
      </c>
      <c r="C15">
        <v>2.7741319999999998</v>
      </c>
      <c r="D15">
        <f t="shared" si="8"/>
        <v>1.9357406208500534</v>
      </c>
      <c r="E15">
        <v>2.7838419999999999</v>
      </c>
      <c r="F15">
        <f t="shared" si="9"/>
        <v>1.9289887860015045</v>
      </c>
      <c r="G15">
        <v>2.7859389999999999</v>
      </c>
      <c r="H15">
        <f t="shared" si="10"/>
        <v>1.9275368197221836</v>
      </c>
      <c r="I15">
        <v>2.7702079999999998</v>
      </c>
      <c r="J15">
        <f t="shared" si="11"/>
        <v>1.9384825976966353</v>
      </c>
      <c r="K15">
        <v>2.7899189999999998</v>
      </c>
      <c r="L15">
        <f t="shared" si="12"/>
        <v>1.9247870637104521</v>
      </c>
      <c r="M15">
        <f t="shared" si="13"/>
        <v>2.7808079999999999</v>
      </c>
      <c r="N15">
        <f t="shared" si="14"/>
        <v>1.9310934088221841</v>
      </c>
      <c r="O15" s="5">
        <f t="shared" si="15"/>
        <v>1931.0934088221841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2020-12-28T03:10:35Z</dcterms:created>
  <dcterms:modified xsi:type="dcterms:W3CDTF">2020-12-28T03:47:18Z</dcterms:modified>
</cp:coreProperties>
</file>