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 hidePivotFieldList="1"/>
  <mc:AlternateContent xmlns:mc="http://schemas.openxmlformats.org/markup-compatibility/2006">
    <mc:Choice Requires="x15">
      <x15ac:absPath xmlns:x15ac="http://schemas.microsoft.com/office/spreadsheetml/2010/11/ac" url="D:\GitHub\Deep_Learning_with_TensorFlow\Glass-Compound-Analysis\dataset\"/>
    </mc:Choice>
  </mc:AlternateContent>
  <xr:revisionPtr revIDLastSave="0" documentId="13_ncr:1_{E1DE529B-9C72-43FF-82BB-0092FD1D8650}" xr6:coauthVersionLast="45" xr6:coauthVersionMax="45" xr10:uidLastSave="{00000000-0000-0000-0000-000000000000}"/>
  <bookViews>
    <workbookView xWindow="-120" yWindow="-120" windowWidth="20730" windowHeight="11160" activeTab="4" xr2:uid="{00000000-000D-0000-FFFF-FFFF00000000}"/>
  </bookViews>
  <sheets>
    <sheet name="Sheet1" sheetId="1" r:id="rId1"/>
    <sheet name="Sheet2" sheetId="2" r:id="rId2"/>
    <sheet name="Sheet3" sheetId="3" r:id="rId3"/>
    <sheet name="Sheet4" sheetId="4" r:id="rId4"/>
    <sheet name="test-1" sheetId="5" r:id="rId5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3" l="1"/>
  <c r="I3" i="3" s="1"/>
  <c r="J3" i="3" s="1"/>
  <c r="H12" i="3"/>
  <c r="I12" i="3" s="1"/>
  <c r="J12" i="3" s="1"/>
  <c r="H17" i="3"/>
  <c r="I17" i="3" s="1"/>
  <c r="J17" i="3" s="1"/>
  <c r="H16" i="3"/>
  <c r="I16" i="3" s="1"/>
  <c r="J16" i="3" s="1"/>
  <c r="H15" i="3"/>
  <c r="I15" i="3" s="1"/>
  <c r="J15" i="3" s="1"/>
  <c r="H14" i="3"/>
  <c r="I14" i="3" s="1"/>
  <c r="J14" i="3" s="1"/>
  <c r="H13" i="3"/>
  <c r="I13" i="3" s="1"/>
  <c r="J13" i="3" s="1"/>
  <c r="H8" i="3"/>
  <c r="I8" i="3" s="1"/>
  <c r="J8" i="3" s="1"/>
  <c r="H7" i="3"/>
  <c r="I7" i="3" s="1"/>
  <c r="J7" i="3" s="1"/>
  <c r="H6" i="3"/>
  <c r="I6" i="3" s="1"/>
  <c r="J6" i="3" s="1"/>
  <c r="H5" i="3"/>
  <c r="I5" i="3" s="1"/>
  <c r="J5" i="3" s="1"/>
  <c r="H4" i="3"/>
  <c r="I4" i="3" s="1"/>
  <c r="J4" i="3" s="1"/>
  <c r="Z6" i="2" l="1"/>
  <c r="Y3" i="2"/>
  <c r="Y4" i="2"/>
  <c r="Y5" i="2"/>
  <c r="Y6" i="2"/>
  <c r="Y2" i="2"/>
  <c r="X3" i="2"/>
  <c r="X4" i="2"/>
  <c r="X5" i="2"/>
  <c r="X6" i="2"/>
  <c r="X2" i="2"/>
  <c r="W3" i="2"/>
  <c r="W4" i="2"/>
  <c r="W5" i="2"/>
  <c r="W6" i="2"/>
  <c r="W2" i="2"/>
  <c r="V3" i="2"/>
  <c r="V4" i="2"/>
  <c r="V5" i="2"/>
  <c r="V6" i="2"/>
  <c r="V2" i="2"/>
  <c r="U3" i="2"/>
  <c r="U4" i="2"/>
  <c r="U5" i="2"/>
  <c r="U6" i="2"/>
  <c r="U2" i="2"/>
  <c r="T3" i="2"/>
  <c r="T4" i="2"/>
  <c r="T5" i="2"/>
  <c r="T6" i="2"/>
  <c r="T2" i="2"/>
  <c r="S3" i="2"/>
  <c r="S4" i="2"/>
  <c r="S5" i="2"/>
  <c r="S6" i="2"/>
  <c r="S2" i="2"/>
  <c r="R3" i="2"/>
  <c r="R4" i="2"/>
  <c r="R5" i="2"/>
  <c r="R6" i="2"/>
  <c r="R2" i="2"/>
  <c r="Q3" i="2"/>
  <c r="Q4" i="2"/>
  <c r="Q5" i="2"/>
  <c r="Q6" i="2"/>
  <c r="Q2" i="2"/>
  <c r="P3" i="2"/>
  <c r="P4" i="2"/>
  <c r="P5" i="2"/>
  <c r="P6" i="2"/>
  <c r="P2" i="2"/>
  <c r="L2" i="2"/>
  <c r="Z2" i="2" s="1"/>
  <c r="L6" i="2"/>
  <c r="L5" i="2"/>
  <c r="Z5" i="2" s="1"/>
  <c r="L4" i="2"/>
  <c r="Z4" i="2" s="1"/>
  <c r="L3" i="2"/>
  <c r="Z3" i="2" s="1"/>
  <c r="L2" i="1" l="1"/>
  <c r="L4" i="1"/>
  <c r="L6" i="1"/>
  <c r="L5" i="1"/>
  <c r="L3" i="1"/>
</calcChain>
</file>

<file path=xl/sharedStrings.xml><?xml version="1.0" encoding="utf-8"?>
<sst xmlns="http://schemas.openxmlformats.org/spreadsheetml/2006/main" count="33" uniqueCount="20">
  <si>
    <t>Erbium</t>
  </si>
  <si>
    <t>Density 1</t>
  </si>
  <si>
    <t>Average density</t>
  </si>
  <si>
    <t>Molecular weight</t>
  </si>
  <si>
    <t>Molar volume 1</t>
  </si>
  <si>
    <t>Average molar volume</t>
  </si>
  <si>
    <t>Longitudinal;</t>
  </si>
  <si>
    <t>Composition (x)</t>
  </si>
  <si>
    <t>Thickness (mm)</t>
  </si>
  <si>
    <r>
      <t>Time 1 (</t>
    </r>
    <r>
      <rPr>
        <sz val="11"/>
        <color theme="1"/>
        <rFont val="Calibri"/>
        <family val="2"/>
      </rPr>
      <t>µs)</t>
    </r>
  </si>
  <si>
    <r>
      <t>Time 2 (</t>
    </r>
    <r>
      <rPr>
        <sz val="11"/>
        <color theme="1"/>
        <rFont val="Calibri"/>
        <family val="2"/>
      </rPr>
      <t>µs)</t>
    </r>
  </si>
  <si>
    <r>
      <t>Time 3 (</t>
    </r>
    <r>
      <rPr>
        <sz val="11"/>
        <color theme="1"/>
        <rFont val="Calibri"/>
        <family val="2"/>
      </rPr>
      <t>µs)</t>
    </r>
  </si>
  <si>
    <r>
      <t>Time 4 (</t>
    </r>
    <r>
      <rPr>
        <sz val="11"/>
        <color theme="1"/>
        <rFont val="Calibri"/>
        <family val="2"/>
      </rPr>
      <t>µs)</t>
    </r>
  </si>
  <si>
    <r>
      <t>Time 5 (</t>
    </r>
    <r>
      <rPr>
        <sz val="11"/>
        <color theme="1"/>
        <rFont val="Calibri"/>
        <family val="2"/>
      </rPr>
      <t>µs)</t>
    </r>
  </si>
  <si>
    <r>
      <t>Average time (</t>
    </r>
    <r>
      <rPr>
        <sz val="11"/>
        <color theme="1"/>
        <rFont val="Calibri"/>
        <family val="2"/>
      </rPr>
      <t>µs)</t>
    </r>
  </si>
  <si>
    <r>
      <t>Velocity (mm/</t>
    </r>
    <r>
      <rPr>
        <sz val="11"/>
        <color theme="1"/>
        <rFont val="Calibri"/>
        <family val="2"/>
      </rPr>
      <t>µs)</t>
    </r>
  </si>
  <si>
    <t>Longitudinal velocity (m/s)</t>
  </si>
  <si>
    <t>Shear;</t>
  </si>
  <si>
    <r>
      <t>Velocity (mm/</t>
    </r>
    <r>
      <rPr>
        <sz val="11"/>
        <color theme="1"/>
        <rFont val="Calibri"/>
        <family val="2"/>
      </rPr>
      <t>µ</t>
    </r>
    <r>
      <rPr>
        <sz val="11"/>
        <color theme="1"/>
        <rFont val="Calibri"/>
        <family val="2"/>
        <scheme val="minor"/>
      </rPr>
      <t>s)</t>
    </r>
  </si>
  <si>
    <t>Velocity (m/s)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</si>
</sst>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2" borderId="0" xfId="0" applyFill="1"/>
    <xf numFmtId="2" fontId="0" fillId="0" borderId="0" xfId="0" applyNumberFormat="1"/>
    <xf numFmtId="0" fontId="0" fillId="0" borderId="0" xfId="0" applyNumberForma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6"/>
  <sheetViews>
    <sheetView workbookViewId="0"/>
  </sheetViews>
  <sheetFormatPr defaultRowHeight="15" x14ac:dyDescent="0.25"/>
  <sheetData>
    <row r="1" spans="1:12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</row>
    <row r="2" spans="1:12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" si="0">((B2+C2+D2+E2+F2+G2+H2+I2+J2+K2)/10)</f>
        <v>5.3117999999999999</v>
      </c>
    </row>
    <row r="3" spans="1:12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ref="L3:L6" si="1">((B3+C3+D3+E3+F3+G3+H3+I3+J3+K3)/10)</f>
        <v>5.329600000000001</v>
      </c>
    </row>
    <row r="4" spans="1:12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ref="L4" si="2">((B4+C4+D4+E4+F4+G4+H4+I4+J4+K4)/10)</f>
        <v>5.3875999999999991</v>
      </c>
    </row>
    <row r="5" spans="1:12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1"/>
        <v>5.4134000000000002</v>
      </c>
    </row>
    <row r="6" spans="1:12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1"/>
        <v>5.4879999999999995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6"/>
  <sheetViews>
    <sheetView workbookViewId="0">
      <selection activeCell="B3" sqref="B3:K3"/>
    </sheetView>
  </sheetViews>
  <sheetFormatPr defaultRowHeight="15" x14ac:dyDescent="0.25"/>
  <cols>
    <col min="16" max="16" width="15.5703125" customWidth="1"/>
  </cols>
  <sheetData>
    <row r="1" spans="1:27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  <c r="L1" t="s">
        <v>2</v>
      </c>
      <c r="N1" t="s">
        <v>3</v>
      </c>
      <c r="P1" s="2" t="s">
        <v>4</v>
      </c>
      <c r="Q1" s="2">
        <v>2</v>
      </c>
      <c r="R1" s="2">
        <v>3</v>
      </c>
      <c r="S1" s="2">
        <v>4</v>
      </c>
      <c r="T1" s="2">
        <v>5</v>
      </c>
      <c r="U1" s="2">
        <v>6</v>
      </c>
      <c r="V1" s="2">
        <v>7</v>
      </c>
      <c r="W1" s="2">
        <v>8</v>
      </c>
      <c r="X1" s="2">
        <v>9</v>
      </c>
      <c r="Y1" s="2">
        <v>10</v>
      </c>
      <c r="Z1" s="2" t="s">
        <v>5</v>
      </c>
      <c r="AA1" s="2"/>
    </row>
    <row r="2" spans="1:27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  <c r="L2">
        <f t="shared" ref="L2:L6" si="0">((B2+C2+D2+E2+F2+G2+H2+I2+J2+K2)/10)</f>
        <v>5.3117999999999999</v>
      </c>
      <c r="N2" s="1">
        <v>138.59681220000002</v>
      </c>
      <c r="P2" s="2">
        <f>N2/B2</f>
        <v>26.379294290064717</v>
      </c>
      <c r="Q2" s="2">
        <f>N2/C2</f>
        <v>25.847969451697132</v>
      </c>
      <c r="R2" s="2">
        <f>N2/D2</f>
        <v>26.51048435348126</v>
      </c>
      <c r="S2" s="2">
        <f>N2/E2</f>
        <v>25.737569582172707</v>
      </c>
      <c r="T2" s="2">
        <f>N2/F2</f>
        <v>25.402641532258066</v>
      </c>
      <c r="U2" s="2">
        <f>N2/G2</f>
        <v>24.931968375607127</v>
      </c>
      <c r="V2" s="2">
        <f>N2/H2</f>
        <v>26.612291129032261</v>
      </c>
      <c r="W2" s="2">
        <f>N2/I2</f>
        <v>26.694301271186443</v>
      </c>
      <c r="X2" s="2">
        <f>N2/J2</f>
        <v>26.434638985313754</v>
      </c>
      <c r="Y2" s="2">
        <f>N2/K2</f>
        <v>26.495280481743457</v>
      </c>
      <c r="Z2" s="2">
        <f>N2/L2</f>
        <v>26.092249745848868</v>
      </c>
      <c r="AA2" s="2"/>
    </row>
    <row r="3" spans="1:27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  <c r="L3">
        <f t="shared" si="0"/>
        <v>5.329600000000001</v>
      </c>
      <c r="N3" s="1">
        <v>141.06064440000003</v>
      </c>
      <c r="P3" s="2">
        <f t="shared" ref="P3:P6" si="1">N3/B3</f>
        <v>25.370619496402885</v>
      </c>
      <c r="Q3" s="2">
        <f t="shared" ref="Q3:Q6" si="2">N3/C3</f>
        <v>25.019624760553395</v>
      </c>
      <c r="R3" s="2">
        <f t="shared" ref="R3:R6" si="3">N3/D3</f>
        <v>25.906454435261711</v>
      </c>
      <c r="S3" s="2">
        <f t="shared" ref="S3:S6" si="4">N3/E3</f>
        <v>30.605477196788897</v>
      </c>
      <c r="T3" s="2">
        <f t="shared" ref="T3:T6" si="5">N3/F3</f>
        <v>25.535960246198414</v>
      </c>
      <c r="U3" s="2">
        <f t="shared" ref="U3:U6" si="6">N3/G3</f>
        <v>24.557911629526469</v>
      </c>
      <c r="V3" s="2">
        <f t="shared" ref="V3:V6" si="7">N3/H3</f>
        <v>28.711712680643195</v>
      </c>
      <c r="W3" s="2">
        <f t="shared" ref="W3:W6" si="8">N3/I3</f>
        <v>26.726154679802963</v>
      </c>
      <c r="X3" s="2">
        <f t="shared" ref="X3:X6" si="9">N3/J3</f>
        <v>25.963674654886809</v>
      </c>
      <c r="Y3" s="2">
        <f t="shared" ref="Y3:Y6" si="10">N3/K3</f>
        <v>27.379783462732924</v>
      </c>
      <c r="Z3" s="2">
        <f t="shared" ref="Z3:Z6" si="11">N3/L3</f>
        <v>26.467398003602522</v>
      </c>
      <c r="AA3" s="2"/>
    </row>
    <row r="4" spans="1:27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  <c r="L4">
        <f t="shared" si="0"/>
        <v>5.3875999999999991</v>
      </c>
      <c r="N4" s="1">
        <v>143.52447659999999</v>
      </c>
      <c r="P4" s="2">
        <f t="shared" si="1"/>
        <v>26.426896814582946</v>
      </c>
      <c r="Q4" s="2">
        <f t="shared" si="2"/>
        <v>26.286534175824173</v>
      </c>
      <c r="R4" s="2">
        <f t="shared" si="3"/>
        <v>26.305805828445742</v>
      </c>
      <c r="S4" s="2">
        <f t="shared" si="4"/>
        <v>26.152419205539353</v>
      </c>
      <c r="T4" s="2">
        <f t="shared" si="5"/>
        <v>26.927669155722324</v>
      </c>
      <c r="U4" s="2">
        <f t="shared" si="6"/>
        <v>25.878917526144967</v>
      </c>
      <c r="V4" s="2">
        <f t="shared" si="7"/>
        <v>26.771959820928931</v>
      </c>
      <c r="W4" s="2">
        <f t="shared" si="8"/>
        <v>26.892350871275998</v>
      </c>
      <c r="X4" s="2">
        <f t="shared" si="9"/>
        <v>26.407447396504139</v>
      </c>
      <c r="Y4" s="2">
        <f t="shared" si="10"/>
        <v>28.522352265500793</v>
      </c>
      <c r="Z4" s="2">
        <f t="shared" si="11"/>
        <v>26.639779605018933</v>
      </c>
      <c r="AA4" s="2"/>
    </row>
    <row r="5" spans="1:27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  <c r="L5">
        <f t="shared" si="0"/>
        <v>5.4134000000000002</v>
      </c>
      <c r="N5" s="1">
        <v>145.9883088</v>
      </c>
      <c r="P5" s="2">
        <f t="shared" si="1"/>
        <v>26.737785494505495</v>
      </c>
      <c r="Q5" s="2">
        <f t="shared" si="2"/>
        <v>29.069754838709677</v>
      </c>
      <c r="R5" s="2">
        <f t="shared" si="3"/>
        <v>26.596521916560395</v>
      </c>
      <c r="S5" s="2">
        <f t="shared" si="4"/>
        <v>27.701766375711578</v>
      </c>
      <c r="T5" s="2">
        <f t="shared" si="5"/>
        <v>22.778640786394135</v>
      </c>
      <c r="U5" s="2">
        <f t="shared" si="6"/>
        <v>27.670263229719485</v>
      </c>
      <c r="V5" s="2">
        <f t="shared" si="7"/>
        <v>27.348877632071936</v>
      </c>
      <c r="W5" s="2">
        <f t="shared" si="8"/>
        <v>27.004866592674809</v>
      </c>
      <c r="X5" s="2">
        <f t="shared" si="9"/>
        <v>29.811784521135387</v>
      </c>
      <c r="Y5" s="2">
        <f t="shared" si="10"/>
        <v>26.223874402730374</v>
      </c>
      <c r="Z5" s="2">
        <f t="shared" si="11"/>
        <v>26.967951527690545</v>
      </c>
      <c r="AA5" s="2"/>
    </row>
    <row r="6" spans="1:27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  <c r="L6">
        <f t="shared" si="0"/>
        <v>5.4879999999999995</v>
      </c>
      <c r="N6" s="1">
        <v>148.45214099999998</v>
      </c>
      <c r="P6" s="2">
        <f t="shared" si="1"/>
        <v>26.012290345190117</v>
      </c>
      <c r="Q6" s="2">
        <f t="shared" si="2"/>
        <v>27.711805301474701</v>
      </c>
      <c r="R6" s="2">
        <f t="shared" si="3"/>
        <v>27.094751049461578</v>
      </c>
      <c r="S6" s="2">
        <f t="shared" si="4"/>
        <v>25.285665304036787</v>
      </c>
      <c r="T6" s="2">
        <f t="shared" si="5"/>
        <v>28.062786578449902</v>
      </c>
      <c r="U6" s="2">
        <f t="shared" si="6"/>
        <v>27.727333022039591</v>
      </c>
      <c r="V6" s="2">
        <f t="shared" si="7"/>
        <v>28.276598285714282</v>
      </c>
      <c r="W6" s="2">
        <f t="shared" si="8"/>
        <v>26.154358879492598</v>
      </c>
      <c r="X6" s="2">
        <f t="shared" si="9"/>
        <v>27.737694506726452</v>
      </c>
      <c r="Y6" s="2">
        <f t="shared" si="10"/>
        <v>26.777081709956708</v>
      </c>
      <c r="Z6" s="2">
        <f t="shared" si="11"/>
        <v>27.050317237609327</v>
      </c>
      <c r="AA6" s="2"/>
    </row>
  </sheetData>
  <pageMargins left="0.7" right="0.7" top="0.75" bottom="0.75" header="0.3" footer="0.3"/>
  <pageSetup orientation="portrait" horizontalDpi="300" verticalDpi="0" copies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17"/>
  <sheetViews>
    <sheetView workbookViewId="0">
      <selection activeCell="F19" sqref="F19"/>
    </sheetView>
  </sheetViews>
  <sheetFormatPr defaultRowHeight="15" x14ac:dyDescent="0.25"/>
  <cols>
    <col min="1" max="1" width="15.28515625" bestFit="1" customWidth="1"/>
    <col min="3" max="6" width="10.7109375" bestFit="1" customWidth="1"/>
    <col min="7" max="7" width="14.42578125" customWidth="1"/>
    <col min="8" max="8" width="20.140625" customWidth="1"/>
    <col min="9" max="9" width="18.28515625" customWidth="1"/>
  </cols>
  <sheetData>
    <row r="1" spans="1:10" x14ac:dyDescent="0.25">
      <c r="A1" t="s">
        <v>6</v>
      </c>
    </row>
    <row r="2" spans="1:10" x14ac:dyDescent="0.25">
      <c r="A2" s="3" t="s">
        <v>7</v>
      </c>
      <c r="B2" t="s">
        <v>8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14</v>
      </c>
      <c r="I2" t="s">
        <v>15</v>
      </c>
      <c r="J2" s="3" t="s">
        <v>16</v>
      </c>
    </row>
    <row r="3" spans="1:10" x14ac:dyDescent="0.25">
      <c r="A3" s="4">
        <v>0</v>
      </c>
      <c r="B3">
        <v>4.82</v>
      </c>
      <c r="C3">
        <v>1.394622</v>
      </c>
      <c r="D3">
        <v>1.389726</v>
      </c>
      <c r="E3">
        <v>1.3839079999999999</v>
      </c>
      <c r="F3">
        <v>1.3885419999999999</v>
      </c>
      <c r="G3">
        <v>1.3808769999999999</v>
      </c>
      <c r="H3">
        <f t="shared" ref="H3:H8" si="0">(C3+D3+E3+F3+G3)/5</f>
        <v>1.387535</v>
      </c>
      <c r="I3">
        <f t="shared" ref="I3:I8" si="1">B3/H3</f>
        <v>3.4737862468334133</v>
      </c>
      <c r="J3">
        <f t="shared" ref="J3:J8" si="2">(I3/1000)/10^-6</f>
        <v>3473.7862468334138</v>
      </c>
    </row>
    <row r="4" spans="1:10" x14ac:dyDescent="0.25">
      <c r="A4" s="5">
        <v>0.01</v>
      </c>
      <c r="B4">
        <v>4.99</v>
      </c>
      <c r="C4">
        <v>1.470442</v>
      </c>
      <c r="D4">
        <v>1.473759</v>
      </c>
      <c r="E4">
        <v>1.4552480000000001</v>
      </c>
      <c r="F4">
        <v>1.4758169999999999</v>
      </c>
      <c r="G4">
        <v>1.499039</v>
      </c>
      <c r="H4">
        <f t="shared" si="0"/>
        <v>1.4748610000000002</v>
      </c>
      <c r="I4">
        <f t="shared" si="1"/>
        <v>3.3833696870416938</v>
      </c>
      <c r="J4">
        <f t="shared" si="2"/>
        <v>3383.3696870416939</v>
      </c>
    </row>
    <row r="5" spans="1:10" x14ac:dyDescent="0.25">
      <c r="A5">
        <v>0.02</v>
      </c>
      <c r="B5">
        <v>4.2699999999999996</v>
      </c>
      <c r="C5" s="6">
        <v>1.290565</v>
      </c>
      <c r="D5">
        <v>1.2542070000000001</v>
      </c>
      <c r="E5" s="6">
        <v>1.2455750000000001</v>
      </c>
      <c r="F5">
        <v>1.2544630000000001</v>
      </c>
      <c r="G5" s="6">
        <v>1.2970109999999999</v>
      </c>
      <c r="H5">
        <f t="shared" si="0"/>
        <v>1.2683641999999999</v>
      </c>
      <c r="I5">
        <f t="shared" si="1"/>
        <v>3.3665409351667286</v>
      </c>
      <c r="J5">
        <f t="shared" si="2"/>
        <v>3366.540935166729</v>
      </c>
    </row>
    <row r="6" spans="1:10" x14ac:dyDescent="0.25">
      <c r="A6">
        <v>0.03</v>
      </c>
      <c r="B6">
        <v>4.3099999999999996</v>
      </c>
      <c r="C6">
        <v>1.294556</v>
      </c>
      <c r="D6">
        <v>1.24909</v>
      </c>
      <c r="E6">
        <v>1.2633479999999999</v>
      </c>
      <c r="F6">
        <v>1.266181</v>
      </c>
      <c r="G6">
        <v>1.2634300000000001</v>
      </c>
      <c r="H6">
        <f t="shared" si="0"/>
        <v>1.2673209999999997</v>
      </c>
      <c r="I6">
        <f t="shared" si="1"/>
        <v>3.4008747586444166</v>
      </c>
      <c r="J6">
        <f t="shared" si="2"/>
        <v>3400.8747586444169</v>
      </c>
    </row>
    <row r="7" spans="1:10" x14ac:dyDescent="0.25">
      <c r="A7">
        <v>0.04</v>
      </c>
      <c r="B7">
        <v>5.34</v>
      </c>
      <c r="C7">
        <v>1.5607709999999999</v>
      </c>
      <c r="D7" s="6">
        <v>1.549059</v>
      </c>
      <c r="E7">
        <v>1.574641</v>
      </c>
      <c r="F7">
        <v>1.5770599999999999</v>
      </c>
      <c r="G7">
        <v>1.5739559999999999</v>
      </c>
      <c r="H7">
        <f t="shared" si="0"/>
        <v>1.5670974</v>
      </c>
      <c r="I7">
        <f t="shared" si="1"/>
        <v>3.407573773015002</v>
      </c>
      <c r="J7">
        <f t="shared" si="2"/>
        <v>3407.5737730150022</v>
      </c>
    </row>
    <row r="8" spans="1:10" x14ac:dyDescent="0.25">
      <c r="A8">
        <v>0.05</v>
      </c>
      <c r="B8">
        <v>5.37</v>
      </c>
      <c r="C8">
        <v>1.53729</v>
      </c>
      <c r="D8">
        <v>1.548535</v>
      </c>
      <c r="E8">
        <v>1.5245610000000001</v>
      </c>
      <c r="F8" s="6">
        <v>1.6868510000000001</v>
      </c>
      <c r="G8" s="6">
        <v>1.6277159999999999</v>
      </c>
      <c r="H8">
        <f t="shared" si="0"/>
        <v>1.5849906</v>
      </c>
      <c r="I8">
        <f t="shared" si="1"/>
        <v>3.3880327113611903</v>
      </c>
      <c r="J8">
        <f t="shared" si="2"/>
        <v>3388.0327113611906</v>
      </c>
    </row>
    <row r="10" spans="1:10" x14ac:dyDescent="0.25">
      <c r="A10" t="s">
        <v>17</v>
      </c>
    </row>
    <row r="11" spans="1:10" x14ac:dyDescent="0.25">
      <c r="A11" t="s">
        <v>7</v>
      </c>
      <c r="B11" t="s">
        <v>8</v>
      </c>
      <c r="C11" t="s">
        <v>9</v>
      </c>
      <c r="D11" t="s">
        <v>10</v>
      </c>
      <c r="E11" t="s">
        <v>11</v>
      </c>
      <c r="F11" t="s">
        <v>12</v>
      </c>
      <c r="G11" t="s">
        <v>13</v>
      </c>
      <c r="H11" t="s">
        <v>14</v>
      </c>
      <c r="I11" t="s">
        <v>18</v>
      </c>
      <c r="J11" s="3" t="s">
        <v>19</v>
      </c>
    </row>
    <row r="12" spans="1:10" x14ac:dyDescent="0.25">
      <c r="A12" s="4">
        <v>0</v>
      </c>
      <c r="B12">
        <v>4.82</v>
      </c>
      <c r="C12">
        <v>2.4677280000000001</v>
      </c>
      <c r="D12">
        <v>2.4650210000000001</v>
      </c>
      <c r="E12">
        <v>2.4632019999999999</v>
      </c>
      <c r="F12">
        <v>2.4644539999999999</v>
      </c>
      <c r="G12">
        <v>2.4614820000000002</v>
      </c>
      <c r="H12">
        <f t="shared" ref="H12:H17" si="3">(C12+D12+E12+F12+G12)/5</f>
        <v>2.4643774000000001</v>
      </c>
      <c r="I12">
        <f t="shared" ref="I12:I17" si="4">B12/H12</f>
        <v>1.9558692593106883</v>
      </c>
      <c r="J12">
        <f t="shared" ref="J12:J17" si="5">(I12/1000)/10^-6</f>
        <v>1955.8692593106882</v>
      </c>
    </row>
    <row r="13" spans="1:10" x14ac:dyDescent="0.25">
      <c r="A13">
        <v>0.01</v>
      </c>
      <c r="B13">
        <v>4.99</v>
      </c>
      <c r="C13">
        <v>2.5495760000000001</v>
      </c>
      <c r="D13">
        <v>2.546157</v>
      </c>
      <c r="E13">
        <v>2.560737</v>
      </c>
      <c r="F13">
        <v>2.5538240000000001</v>
      </c>
      <c r="G13">
        <v>2.5608409999999999</v>
      </c>
      <c r="H13">
        <f t="shared" si="3"/>
        <v>2.554227</v>
      </c>
      <c r="I13">
        <f t="shared" si="4"/>
        <v>1.9536243254808598</v>
      </c>
      <c r="J13">
        <f t="shared" si="5"/>
        <v>1953.6243254808599</v>
      </c>
    </row>
    <row r="14" spans="1:10" x14ac:dyDescent="0.25">
      <c r="A14">
        <v>0.02</v>
      </c>
      <c r="B14">
        <v>4.2699999999999996</v>
      </c>
      <c r="C14">
        <v>2.208027</v>
      </c>
      <c r="D14" s="6">
        <v>2.2473290000000001</v>
      </c>
      <c r="E14">
        <v>2.2372100000000001</v>
      </c>
      <c r="F14">
        <v>2.2323650000000002</v>
      </c>
      <c r="G14">
        <v>2.2008649999999998</v>
      </c>
      <c r="H14">
        <f t="shared" si="3"/>
        <v>2.2251592000000002</v>
      </c>
      <c r="I14">
        <f t="shared" si="4"/>
        <v>1.9189638206560677</v>
      </c>
      <c r="J14">
        <f t="shared" si="5"/>
        <v>1918.9638206560678</v>
      </c>
    </row>
    <row r="15" spans="1:10" x14ac:dyDescent="0.25">
      <c r="A15">
        <v>0.03</v>
      </c>
      <c r="B15">
        <v>4.3099999999999996</v>
      </c>
      <c r="C15">
        <v>2.2262499999999998</v>
      </c>
      <c r="D15" s="6">
        <v>2.2094010000000002</v>
      </c>
      <c r="E15">
        <v>2.3114499999999998</v>
      </c>
      <c r="F15">
        <v>2.2253280000000002</v>
      </c>
      <c r="G15">
        <v>2.224685</v>
      </c>
      <c r="H15">
        <f t="shared" si="3"/>
        <v>2.2394227999999998</v>
      </c>
      <c r="I15">
        <f t="shared" si="4"/>
        <v>1.9246030718272584</v>
      </c>
      <c r="J15">
        <f t="shared" si="5"/>
        <v>1924.6030718272584</v>
      </c>
    </row>
    <row r="16" spans="1:10" x14ac:dyDescent="0.25">
      <c r="A16">
        <v>0.04</v>
      </c>
      <c r="B16">
        <v>5.34</v>
      </c>
      <c r="C16">
        <v>2.7436820000000002</v>
      </c>
      <c r="D16">
        <v>2.7563909999999998</v>
      </c>
      <c r="E16">
        <v>2.7799809999999998</v>
      </c>
      <c r="F16">
        <v>2.7572359999999998</v>
      </c>
      <c r="G16">
        <v>2.7349950000000001</v>
      </c>
      <c r="H16">
        <f t="shared" si="3"/>
        <v>2.7544569999999995</v>
      </c>
      <c r="I16">
        <f t="shared" si="4"/>
        <v>1.9386761165630833</v>
      </c>
      <c r="J16">
        <f t="shared" si="5"/>
        <v>1938.6761165630833</v>
      </c>
    </row>
    <row r="17" spans="1:10" x14ac:dyDescent="0.25">
      <c r="A17">
        <v>0.05</v>
      </c>
      <c r="B17">
        <v>5.37</v>
      </c>
      <c r="C17">
        <v>2.7741319999999998</v>
      </c>
      <c r="D17">
        <v>2.7838419999999999</v>
      </c>
      <c r="E17">
        <v>2.7859389999999999</v>
      </c>
      <c r="F17">
        <v>2.7702079999999998</v>
      </c>
      <c r="G17">
        <v>2.7899189999999998</v>
      </c>
      <c r="H17">
        <f t="shared" si="3"/>
        <v>2.7808079999999999</v>
      </c>
      <c r="I17">
        <f t="shared" si="4"/>
        <v>1.9310934088221841</v>
      </c>
      <c r="J17" s="6">
        <f t="shared" si="5"/>
        <v>1931.0934088221841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6"/>
  <sheetViews>
    <sheetView workbookViewId="0">
      <selection activeCell="C2" sqref="C2:K2"/>
    </sheetView>
  </sheetViews>
  <sheetFormatPr defaultRowHeight="15" x14ac:dyDescent="0.25"/>
  <sheetData>
    <row r="1" spans="1:11" x14ac:dyDescent="0.25">
      <c r="A1" t="s">
        <v>0</v>
      </c>
      <c r="B1" t="s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25">
      <c r="A2">
        <v>0.01</v>
      </c>
      <c r="B2">
        <v>5.2539999999999996</v>
      </c>
      <c r="C2">
        <v>5.3620000000000001</v>
      </c>
      <c r="D2">
        <v>5.2279999999999998</v>
      </c>
      <c r="E2">
        <v>5.3849999999999998</v>
      </c>
      <c r="F2">
        <v>5.4560000000000004</v>
      </c>
      <c r="G2">
        <v>5.5590000000000002</v>
      </c>
      <c r="H2">
        <v>5.2080000000000002</v>
      </c>
      <c r="I2">
        <v>5.1920000000000002</v>
      </c>
      <c r="J2">
        <v>5.2430000000000003</v>
      </c>
      <c r="K2">
        <v>5.2309999999999999</v>
      </c>
    </row>
    <row r="3" spans="1:11" x14ac:dyDescent="0.25">
      <c r="A3">
        <v>0.02</v>
      </c>
      <c r="B3">
        <v>5.56</v>
      </c>
      <c r="C3">
        <v>5.6379999999999999</v>
      </c>
      <c r="D3">
        <v>5.4450000000000003</v>
      </c>
      <c r="E3">
        <v>4.609</v>
      </c>
      <c r="F3">
        <v>5.524</v>
      </c>
      <c r="G3">
        <v>5.7439999999999998</v>
      </c>
      <c r="H3">
        <v>4.9130000000000003</v>
      </c>
      <c r="I3">
        <v>5.2779999999999996</v>
      </c>
      <c r="J3">
        <v>5.4329999999999998</v>
      </c>
      <c r="K3">
        <v>5.1520000000000001</v>
      </c>
    </row>
    <row r="4" spans="1:11" x14ac:dyDescent="0.25">
      <c r="A4">
        <v>0.03</v>
      </c>
      <c r="B4">
        <v>5.431</v>
      </c>
      <c r="C4">
        <v>5.46</v>
      </c>
      <c r="D4">
        <v>5.4560000000000004</v>
      </c>
      <c r="E4">
        <v>5.4880000000000004</v>
      </c>
      <c r="F4">
        <v>5.33</v>
      </c>
      <c r="G4">
        <v>5.5460000000000003</v>
      </c>
      <c r="H4">
        <v>5.3609999999999998</v>
      </c>
      <c r="I4">
        <v>5.3369999999999997</v>
      </c>
      <c r="J4">
        <v>5.4349999999999996</v>
      </c>
      <c r="K4">
        <v>5.032</v>
      </c>
    </row>
    <row r="5" spans="1:11" x14ac:dyDescent="0.25">
      <c r="A5">
        <v>0.04</v>
      </c>
      <c r="B5">
        <v>5.46</v>
      </c>
      <c r="C5">
        <v>5.0220000000000002</v>
      </c>
      <c r="D5">
        <v>5.4889999999999999</v>
      </c>
      <c r="E5">
        <v>5.27</v>
      </c>
      <c r="F5">
        <v>6.4089999999999998</v>
      </c>
      <c r="G5">
        <v>5.2759999999999998</v>
      </c>
      <c r="H5">
        <v>5.3380000000000001</v>
      </c>
      <c r="I5">
        <v>5.4059999999999997</v>
      </c>
      <c r="J5">
        <v>4.8970000000000002</v>
      </c>
      <c r="K5">
        <v>5.5670000000000002</v>
      </c>
    </row>
    <row r="6" spans="1:11" x14ac:dyDescent="0.25">
      <c r="A6">
        <v>0.05</v>
      </c>
      <c r="B6">
        <v>5.7069999999999999</v>
      </c>
      <c r="C6">
        <v>5.3570000000000002</v>
      </c>
      <c r="D6">
        <v>5.4790000000000001</v>
      </c>
      <c r="E6">
        <v>5.8710000000000004</v>
      </c>
      <c r="F6">
        <v>5.29</v>
      </c>
      <c r="G6">
        <v>5.3540000000000001</v>
      </c>
      <c r="H6">
        <v>5.25</v>
      </c>
      <c r="I6">
        <v>5.6760000000000002</v>
      </c>
      <c r="J6">
        <v>5.3520000000000003</v>
      </c>
      <c r="K6">
        <v>5.5439999999999996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59176-D7FA-4E0C-BBE6-0A993963F7CF}">
  <dimension ref="B2:Q31"/>
  <sheetViews>
    <sheetView tabSelected="1" topLeftCell="A16" workbookViewId="0">
      <selection activeCell="B22" sqref="B22:B31"/>
    </sheetView>
  </sheetViews>
  <sheetFormatPr defaultRowHeight="15" x14ac:dyDescent="0.25"/>
  <sheetData>
    <row r="2" spans="2:17" x14ac:dyDescent="0.25">
      <c r="B2">
        <v>26.379294290064717</v>
      </c>
      <c r="C2">
        <v>5.2539999999999996</v>
      </c>
      <c r="H2">
        <v>26.379294290064717</v>
      </c>
      <c r="I2">
        <v>25.847969451697132</v>
      </c>
      <c r="J2">
        <v>26.51048435348126</v>
      </c>
      <c r="K2">
        <v>25.737569582172707</v>
      </c>
      <c r="L2">
        <v>25.402641532258066</v>
      </c>
      <c r="M2">
        <v>24.931968375607127</v>
      </c>
      <c r="N2">
        <v>26.612291129032261</v>
      </c>
      <c r="O2">
        <v>26.694301271186443</v>
      </c>
      <c r="P2">
        <v>26.434638985313754</v>
      </c>
      <c r="Q2">
        <v>26.495280481743457</v>
      </c>
    </row>
    <row r="3" spans="2:17" x14ac:dyDescent="0.25">
      <c r="B3">
        <v>25.847969451697132</v>
      </c>
      <c r="C3">
        <v>5.3620000000000001</v>
      </c>
      <c r="H3">
        <v>25.370619496402885</v>
      </c>
      <c r="I3">
        <v>25.019624760553395</v>
      </c>
      <c r="J3">
        <v>25.906454435261711</v>
      </c>
      <c r="K3">
        <v>30.605477196788897</v>
      </c>
      <c r="L3">
        <v>25.535960246198414</v>
      </c>
      <c r="M3">
        <v>24.557911629526469</v>
      </c>
      <c r="N3">
        <v>28.711712680643195</v>
      </c>
      <c r="O3">
        <v>26.726154679802963</v>
      </c>
      <c r="P3">
        <v>25.963674654886809</v>
      </c>
      <c r="Q3">
        <v>27.379783462732924</v>
      </c>
    </row>
    <row r="4" spans="2:17" x14ac:dyDescent="0.25">
      <c r="B4">
        <v>26.51048435348126</v>
      </c>
      <c r="C4">
        <v>5.2279999999999998</v>
      </c>
      <c r="H4">
        <v>26.426896814582946</v>
      </c>
      <c r="I4">
        <v>26.286534175824173</v>
      </c>
      <c r="J4">
        <v>26.305805828445742</v>
      </c>
      <c r="K4">
        <v>26.152419205539353</v>
      </c>
      <c r="L4">
        <v>26.927669155722324</v>
      </c>
      <c r="M4">
        <v>25.878917526144967</v>
      </c>
      <c r="N4">
        <v>26.771959820928931</v>
      </c>
      <c r="O4">
        <v>26.892350871275998</v>
      </c>
      <c r="P4">
        <v>26.407447396504139</v>
      </c>
      <c r="Q4">
        <v>28.522352265500793</v>
      </c>
    </row>
    <row r="5" spans="2:17" x14ac:dyDescent="0.25">
      <c r="B5">
        <v>25.737569582172707</v>
      </c>
      <c r="C5">
        <v>5.3849999999999998</v>
      </c>
      <c r="H5">
        <v>26.737785494505495</v>
      </c>
      <c r="I5">
        <v>29.069754838709677</v>
      </c>
      <c r="J5">
        <v>26.596521916560395</v>
      </c>
      <c r="K5">
        <v>27.701766375711578</v>
      </c>
      <c r="L5">
        <v>22.778640786394135</v>
      </c>
      <c r="M5">
        <v>27.670263229719485</v>
      </c>
      <c r="N5">
        <v>27.348877632071936</v>
      </c>
      <c r="O5">
        <v>27.004866592674809</v>
      </c>
      <c r="P5">
        <v>29.811784521135387</v>
      </c>
      <c r="Q5">
        <v>26.223874402730374</v>
      </c>
    </row>
    <row r="6" spans="2:17" x14ac:dyDescent="0.25">
      <c r="B6">
        <v>25.402641532258066</v>
      </c>
      <c r="C6">
        <v>5.4560000000000004</v>
      </c>
      <c r="H6">
        <v>26.012290345190117</v>
      </c>
      <c r="I6">
        <v>27.711805301474701</v>
      </c>
      <c r="J6">
        <v>27.094751049461578</v>
      </c>
      <c r="K6">
        <v>25.285665304036787</v>
      </c>
      <c r="L6">
        <v>28.062786578449902</v>
      </c>
      <c r="M6">
        <v>27.727333022039591</v>
      </c>
      <c r="N6">
        <v>28.276598285714282</v>
      </c>
      <c r="O6">
        <v>26.154358879492598</v>
      </c>
      <c r="P6">
        <v>27.737694506726452</v>
      </c>
      <c r="Q6">
        <v>26.777081709956708</v>
      </c>
    </row>
    <row r="7" spans="2:17" x14ac:dyDescent="0.25">
      <c r="B7">
        <v>24.931968375607127</v>
      </c>
      <c r="C7">
        <v>5.5590000000000002</v>
      </c>
    </row>
    <row r="8" spans="2:17" x14ac:dyDescent="0.25">
      <c r="B8">
        <v>26.612291129032261</v>
      </c>
      <c r="C8">
        <v>5.2080000000000002</v>
      </c>
    </row>
    <row r="9" spans="2:17" x14ac:dyDescent="0.25">
      <c r="B9">
        <v>26.694301271186443</v>
      </c>
      <c r="C9">
        <v>5.1920000000000002</v>
      </c>
    </row>
    <row r="10" spans="2:17" x14ac:dyDescent="0.25">
      <c r="B10">
        <v>26.434638985313754</v>
      </c>
      <c r="C10">
        <v>5.2430000000000003</v>
      </c>
    </row>
    <row r="11" spans="2:17" x14ac:dyDescent="0.25">
      <c r="B11">
        <v>26.495280481743457</v>
      </c>
      <c r="C11">
        <v>5.2309999999999999</v>
      </c>
    </row>
    <row r="12" spans="2:17" x14ac:dyDescent="0.25">
      <c r="B12">
        <v>25.370619496402885</v>
      </c>
      <c r="C12">
        <v>5.56</v>
      </c>
    </row>
    <row r="13" spans="2:17" x14ac:dyDescent="0.25">
      <c r="B13">
        <v>25.019624760553395</v>
      </c>
      <c r="C13">
        <v>5.6379999999999999</v>
      </c>
    </row>
    <row r="14" spans="2:17" x14ac:dyDescent="0.25">
      <c r="B14">
        <v>25.906454435261711</v>
      </c>
      <c r="C14">
        <v>5.4450000000000003</v>
      </c>
    </row>
    <row r="15" spans="2:17" x14ac:dyDescent="0.25">
      <c r="B15">
        <v>30.605477196788897</v>
      </c>
      <c r="C15">
        <v>4.609</v>
      </c>
    </row>
    <row r="16" spans="2:17" x14ac:dyDescent="0.25">
      <c r="B16">
        <v>25.535960246198414</v>
      </c>
      <c r="C16">
        <v>5.524</v>
      </c>
    </row>
    <row r="17" spans="2:3" x14ac:dyDescent="0.25">
      <c r="B17">
        <v>24.557911629526469</v>
      </c>
      <c r="C17">
        <v>5.7439999999999998</v>
      </c>
    </row>
    <row r="18" spans="2:3" x14ac:dyDescent="0.25">
      <c r="B18">
        <v>28.711712680643195</v>
      </c>
      <c r="C18">
        <v>4.9130000000000003</v>
      </c>
    </row>
    <row r="19" spans="2:3" x14ac:dyDescent="0.25">
      <c r="B19">
        <v>26.726154679802963</v>
      </c>
      <c r="C19">
        <v>5.2779999999999996</v>
      </c>
    </row>
    <row r="20" spans="2:3" x14ac:dyDescent="0.25">
      <c r="B20">
        <v>25.963674654886809</v>
      </c>
      <c r="C20">
        <v>5.4329999999999998</v>
      </c>
    </row>
    <row r="21" spans="2:3" x14ac:dyDescent="0.25">
      <c r="B21">
        <v>27.379783462732924</v>
      </c>
      <c r="C21">
        <v>5.1520000000000001</v>
      </c>
    </row>
    <row r="22" spans="2:3" x14ac:dyDescent="0.25">
      <c r="B22">
        <v>26.426896814582946</v>
      </c>
    </row>
    <row r="23" spans="2:3" x14ac:dyDescent="0.25">
      <c r="B23">
        <v>26.286534175824173</v>
      </c>
    </row>
    <row r="24" spans="2:3" x14ac:dyDescent="0.25">
      <c r="B24">
        <v>26.305805828445742</v>
      </c>
    </row>
    <row r="25" spans="2:3" x14ac:dyDescent="0.25">
      <c r="B25">
        <v>26.152419205539353</v>
      </c>
    </row>
    <row r="26" spans="2:3" x14ac:dyDescent="0.25">
      <c r="B26">
        <v>26.927669155722324</v>
      </c>
    </row>
    <row r="27" spans="2:3" x14ac:dyDescent="0.25">
      <c r="B27">
        <v>25.878917526144967</v>
      </c>
    </row>
    <row r="28" spans="2:3" x14ac:dyDescent="0.25">
      <c r="B28">
        <v>26.771959820928931</v>
      </c>
    </row>
    <row r="29" spans="2:3" x14ac:dyDescent="0.25">
      <c r="B29">
        <v>26.892350871275998</v>
      </c>
    </row>
    <row r="30" spans="2:3" x14ac:dyDescent="0.25">
      <c r="B30">
        <v>26.407447396504139</v>
      </c>
    </row>
    <row r="31" spans="2:3" x14ac:dyDescent="0.25">
      <c r="B31">
        <v>28.522352265500793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Sheet3</vt:lpstr>
      <vt:lpstr>Sheet4</vt:lpstr>
      <vt:lpstr>test-1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2020-11-28T03:21:57Z</dcterms:created>
  <dcterms:modified xsi:type="dcterms:W3CDTF">2020-10-13T04:53:08Z</dcterms:modified>
</cp:coreProperties>
</file>