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ecorn\Documents\Projects\Amazon\PVS\gs-multi-gpu\"/>
    </mc:Choice>
  </mc:AlternateContent>
  <xr:revisionPtr revIDLastSave="0" documentId="13_ncr:1_{483D378C-17D8-4F36-ADF8-359342D7A0DB}" xr6:coauthVersionLast="36" xr6:coauthVersionMax="36" xr10:uidLastSave="{00000000-0000-0000-0000-000000000000}"/>
  <bookViews>
    <workbookView xWindow="0" yWindow="0" windowWidth="11772" windowHeight="4752" tabRatio="653" activeTab="2" xr2:uid="{A3919A7F-288A-427C-BCED-920DBA8E1724}"/>
  </bookViews>
  <sheets>
    <sheet name="gsplat (step_scaler) - stump" sheetId="8" r:id="rId1"/>
    <sheet name="gsplat (step_scaler) - flowers" sheetId="11" r:id="rId2"/>
    <sheet name="gsplat summary" sheetId="14" r:id="rId3"/>
    <sheet name="inria" sheetId="4" r:id="rId4"/>
    <sheet name="grendel-stump" sheetId="6" r:id="rId5"/>
    <sheet name="grendel-flowers" sheetId="12" r:id="rId6"/>
    <sheet name="summary" sheetId="7" r:id="rId7"/>
    <sheet name="steps_scaler adjustment" sheetId="13" r:id="rId8"/>
    <sheet name="(old) (4k-res, var-num-imgs)" sheetId="5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1" i="14" l="1"/>
  <c r="W30" i="14"/>
  <c r="W29" i="14"/>
  <c r="W28" i="14"/>
  <c r="W27" i="14"/>
  <c r="W26" i="14"/>
  <c r="W25" i="14"/>
  <c r="X31" i="14"/>
  <c r="X30" i="14"/>
  <c r="X29" i="14"/>
  <c r="X28" i="14"/>
  <c r="X27" i="14"/>
  <c r="X26" i="14"/>
  <c r="X25" i="14"/>
  <c r="AA18" i="14"/>
  <c r="AA17" i="14"/>
  <c r="AA16" i="14"/>
  <c r="AA15" i="14"/>
  <c r="AA14" i="14"/>
  <c r="AA13" i="14"/>
  <c r="X19" i="14"/>
  <c r="X18" i="14"/>
  <c r="X17" i="14"/>
  <c r="X16" i="14"/>
  <c r="X15" i="14"/>
  <c r="X14" i="14"/>
  <c r="X13" i="14"/>
  <c r="H10" i="13"/>
  <c r="H9" i="13"/>
  <c r="H8" i="13"/>
  <c r="H7" i="13"/>
  <c r="H6" i="13"/>
  <c r="H5" i="13"/>
  <c r="H4" i="13"/>
  <c r="T9" i="8" l="1"/>
  <c r="R9" i="8"/>
</calcChain>
</file>

<file path=xl/sharedStrings.xml><?xml version="1.0" encoding="utf-8"?>
<sst xmlns="http://schemas.openxmlformats.org/spreadsheetml/2006/main" count="155" uniqueCount="37">
  <si>
    <t>Num GPUs</t>
  </si>
  <si>
    <t>Batch Size</t>
  </si>
  <si>
    <t>SSIM</t>
  </si>
  <si>
    <t>LPIPS</t>
  </si>
  <si>
    <t>Data Scale Factor</t>
  </si>
  <si>
    <t>Number of Images</t>
  </si>
  <si>
    <t>Image Resolution</t>
  </si>
  <si>
    <t>4978x3300</t>
  </si>
  <si>
    <t>Dataset</t>
  </si>
  <si>
    <t>stump</t>
  </si>
  <si>
    <t>Steps Scaler</t>
  </si>
  <si>
    <t>Avg. GPU Utilization</t>
  </si>
  <si>
    <t>=baseline</t>
  </si>
  <si>
    <t>Elapsed Time
(min)</t>
  </si>
  <si>
    <t>Avg. VRAM Memory Usage per active GPU</t>
  </si>
  <si>
    <t>=OOM</t>
  </si>
  <si>
    <t>3840x2545</t>
  </si>
  <si>
    <t>PSNR</t>
  </si>
  <si>
    <t>L1</t>
  </si>
  <si>
    <t>gsplat, v1.4.0
mcmc, G5.12xlarge (4x, A10G, 24GB)</t>
  </si>
  <si>
    <t>Inria, commit=v54c035f
G5.12xlarge (4x, A10G, 24GB)</t>
  </si>
  <si>
    <t>Grendel, commit=e5fea1e9
G5.12xlarge (4x, A10G, 24GB)</t>
  </si>
  <si>
    <t>5025x3312</t>
  </si>
  <si>
    <t>flowers</t>
  </si>
  <si>
    <t>infinity</t>
  </si>
  <si>
    <t>avg</t>
  </si>
  <si>
    <t>Baseline</t>
  </si>
  <si>
    <t>Avg</t>
  </si>
  <si>
    <t>2x decrease=</t>
  </si>
  <si>
    <t>2x speedup=</t>
  </si>
  <si>
    <t>3x decrease=</t>
  </si>
  <si>
    <t>3x speedup=</t>
  </si>
  <si>
    <t>4x decrease=</t>
  </si>
  <si>
    <t>4x speedup=</t>
  </si>
  <si>
    <t>num_gpus</t>
  </si>
  <si>
    <t>mod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</si>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</sst>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CCCCCC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38">
    <border>
      <left/>
      <right/>
      <top/>
      <bottom/>
      <diagonal/>
    </border>
    <border>
      <left style="dotted">
        <color auto="1"/>
      </left>
      <right style="dotted">
        <color auto="1"/>
      </right>
      <top style="thick">
        <color auto="1"/>
      </top>
      <bottom style="thick">
        <color auto="1"/>
      </bottom>
      <diagonal/>
    </border>
    <border>
      <left style="dotted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 style="dotted">
        <color auto="1"/>
      </right>
      <top style="thick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 style="medium">
        <color auto="1"/>
      </left>
      <right style="dotted">
        <color auto="1"/>
      </right>
      <top/>
      <bottom/>
      <diagonal/>
    </border>
    <border>
      <left style="dotted">
        <color auto="1"/>
      </left>
      <right/>
      <top/>
      <bottom/>
      <diagonal/>
    </border>
    <border>
      <left style="dotted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dotted">
        <color auto="1"/>
      </left>
      <right style="thick">
        <color auto="1"/>
      </right>
      <top style="medium">
        <color auto="1"/>
      </top>
      <bottom/>
      <diagonal/>
    </border>
    <border>
      <left style="dotted">
        <color auto="1"/>
      </left>
      <right style="dotted">
        <color auto="1"/>
      </right>
      <top style="medium">
        <color auto="1"/>
      </top>
      <bottom/>
      <diagonal/>
    </border>
    <border>
      <left style="medium">
        <color auto="1"/>
      </left>
      <right style="dotted">
        <color auto="1"/>
      </right>
      <top style="medium">
        <color auto="1"/>
      </top>
      <bottom/>
      <diagonal/>
    </border>
    <border>
      <left style="dotted">
        <color auto="1"/>
      </left>
      <right/>
      <top style="medium">
        <color auto="1"/>
      </top>
      <bottom/>
      <diagonal/>
    </border>
    <border>
      <left style="thick">
        <color auto="1"/>
      </left>
      <right style="dotted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dotted">
        <color auto="1"/>
      </right>
      <top style="medium">
        <color auto="1"/>
      </top>
      <bottom/>
      <diagonal/>
    </border>
    <border>
      <left style="thick">
        <color auto="1"/>
      </left>
      <right style="dotted">
        <color auto="1"/>
      </right>
      <top/>
      <bottom/>
      <diagonal/>
    </border>
    <border>
      <left style="thick">
        <color auto="1"/>
      </left>
      <right style="dotted">
        <color auto="1"/>
      </right>
      <top/>
      <bottom style="thick">
        <color auto="1"/>
      </bottom>
      <diagonal/>
    </border>
    <border>
      <left style="dotted">
        <color auto="1"/>
      </left>
      <right style="dotted">
        <color auto="1"/>
      </right>
      <top/>
      <bottom style="thick">
        <color auto="1"/>
      </bottom>
      <diagonal/>
    </border>
    <border>
      <left style="medium">
        <color auto="1"/>
      </left>
      <right style="dotted">
        <color auto="1"/>
      </right>
      <top/>
      <bottom style="thick">
        <color auto="1"/>
      </bottom>
      <diagonal/>
    </border>
    <border>
      <left style="dotted">
        <color auto="1"/>
      </left>
      <right/>
      <top/>
      <bottom style="thick">
        <color auto="1"/>
      </bottom>
      <diagonal/>
    </border>
    <border>
      <left style="dott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dotted">
        <color auto="1"/>
      </right>
      <top style="thick">
        <color auto="1"/>
      </top>
      <bottom/>
      <diagonal/>
    </border>
    <border>
      <left style="dotted">
        <color auto="1"/>
      </left>
      <right style="dotted">
        <color auto="1"/>
      </right>
      <top style="thick">
        <color auto="1"/>
      </top>
      <bottom/>
      <diagonal/>
    </border>
    <border>
      <left style="medium">
        <color auto="1"/>
      </left>
      <right style="dotted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9" fontId="2" fillId="0" borderId="3" xfId="1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2" borderId="0" xfId="0" applyFill="1"/>
    <xf numFmtId="49" fontId="0" fillId="0" borderId="0" xfId="0" applyNumberFormat="1"/>
    <xf numFmtId="0" fontId="0" fillId="3" borderId="0" xfId="0" applyFill="1"/>
    <xf numFmtId="0" fontId="2" fillId="0" borderId="4" xfId="0" applyFon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9" fontId="0" fillId="0" borderId="6" xfId="1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5" xfId="0" applyNumberFormat="1" applyFill="1" applyBorder="1" applyAlignment="1">
      <alignment horizontal="center" wrapText="1"/>
    </xf>
    <xf numFmtId="46" fontId="0" fillId="0" borderId="0" xfId="0" applyNumberFormat="1"/>
    <xf numFmtId="0" fontId="2" fillId="0" borderId="14" xfId="0" applyFont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164" fontId="0" fillId="0" borderId="20" xfId="0" applyNumberFormat="1" applyFill="1" applyBorder="1" applyAlignment="1">
      <alignment horizontal="center"/>
    </xf>
    <xf numFmtId="9" fontId="0" fillId="0" borderId="19" xfId="1" applyFont="1" applyFill="1" applyBorder="1" applyAlignment="1">
      <alignment horizontal="center"/>
    </xf>
    <xf numFmtId="9" fontId="0" fillId="0" borderId="18" xfId="0" applyNumberFormat="1" applyFill="1" applyBorder="1" applyAlignment="1">
      <alignment horizontal="center" wrapText="1"/>
    </xf>
    <xf numFmtId="0" fontId="0" fillId="0" borderId="21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  <xf numFmtId="9" fontId="0" fillId="2" borderId="12" xfId="1" applyFont="1" applyFill="1" applyBorder="1" applyAlignment="1">
      <alignment horizontal="center"/>
    </xf>
    <xf numFmtId="9" fontId="0" fillId="2" borderId="11" xfId="0" applyNumberFormat="1" applyFill="1" applyBorder="1" applyAlignment="1">
      <alignment horizontal="center" wrapText="1"/>
    </xf>
    <xf numFmtId="0" fontId="0" fillId="2" borderId="10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9" fontId="0" fillId="2" borderId="25" xfId="1" applyFont="1" applyFill="1" applyBorder="1" applyAlignment="1">
      <alignment horizontal="center"/>
    </xf>
    <xf numFmtId="9" fontId="0" fillId="2" borderId="24" xfId="0" applyNumberForma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9" fontId="0" fillId="0" borderId="25" xfId="1" applyFont="1" applyFill="1" applyBorder="1" applyAlignment="1">
      <alignment horizontal="center"/>
    </xf>
    <xf numFmtId="9" fontId="0" fillId="0" borderId="24" xfId="0" applyNumberFormat="1" applyFill="1" applyBorder="1" applyAlignment="1">
      <alignment horizontal="center" wrapText="1"/>
    </xf>
    <xf numFmtId="0" fontId="0" fillId="0" borderId="26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4" fillId="0" borderId="0" xfId="0" applyFont="1"/>
    <xf numFmtId="0" fontId="2" fillId="0" borderId="0" xfId="0" applyFon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164" fontId="0" fillId="0" borderId="29" xfId="0" applyNumberFormat="1" applyFill="1" applyBorder="1" applyAlignment="1">
      <alignment horizontal="center"/>
    </xf>
    <xf numFmtId="9" fontId="0" fillId="0" borderId="29" xfId="1" applyFont="1" applyFill="1" applyBorder="1" applyAlignment="1">
      <alignment horizontal="center"/>
    </xf>
    <xf numFmtId="9" fontId="0" fillId="0" borderId="29" xfId="0" applyNumberFormat="1" applyFill="1" applyBorder="1" applyAlignment="1">
      <alignment horizontal="center" wrapText="1"/>
    </xf>
    <xf numFmtId="0" fontId="0" fillId="0" borderId="30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164" fontId="0" fillId="0" borderId="32" xfId="0" applyNumberFormat="1" applyFill="1" applyBorder="1" applyAlignment="1">
      <alignment horizontal="center"/>
    </xf>
    <xf numFmtId="9" fontId="0" fillId="0" borderId="32" xfId="1" applyFont="1" applyFill="1" applyBorder="1" applyAlignment="1">
      <alignment horizontal="center"/>
    </xf>
    <xf numFmtId="9" fontId="0" fillId="0" borderId="32" xfId="0" applyNumberFormat="1" applyFill="1" applyBorder="1" applyAlignment="1">
      <alignment horizontal="center" wrapText="1"/>
    </xf>
    <xf numFmtId="0" fontId="0" fillId="0" borderId="33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164" fontId="0" fillId="0" borderId="35" xfId="0" applyNumberFormat="1" applyFill="1" applyBorder="1" applyAlignment="1">
      <alignment horizontal="center"/>
    </xf>
    <xf numFmtId="9" fontId="0" fillId="0" borderId="35" xfId="1" applyFont="1" applyFill="1" applyBorder="1" applyAlignment="1">
      <alignment horizontal="center"/>
    </xf>
    <xf numFmtId="9" fontId="0" fillId="0" borderId="35" xfId="0" applyNumberFormat="1" applyFill="1" applyBorder="1" applyAlignment="1">
      <alignment horizontal="center" wrapText="1"/>
    </xf>
    <xf numFmtId="0" fontId="0" fillId="0" borderId="36" xfId="0" applyFill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0" fillId="0" borderId="22" xfId="0" applyFill="1" applyBorder="1" applyAlignment="1">
      <alignment horizontal="center"/>
    </xf>
    <xf numFmtId="0" fontId="0" fillId="0" borderId="37" xfId="0" applyBorder="1" applyAlignment="1">
      <alignment horizontal="center"/>
    </xf>
    <xf numFmtId="2" fontId="0" fillId="0" borderId="0" xfId="0" applyNumberFormat="1"/>
    <xf numFmtId="0" fontId="0" fillId="0" borderId="0" xfId="0" applyFill="1"/>
    <xf numFmtId="49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8C00"/>
      <color rgb="FF228B22"/>
      <color rgb="FF9400D3"/>
      <color rgb="FF00BFFF"/>
      <color rgb="FF800080"/>
      <color rgb="FF339900"/>
      <color rgb="FFFFA500"/>
      <color rgb="FF4682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gsplat,</a:t>
            </a:r>
            <a:r>
              <a:rPr lang="en-US" baseline="0"/>
              <a:t> v1.4.0</a:t>
            </a:r>
            <a:br>
              <a:rPr lang="en-US" baseline="0"/>
            </a:br>
            <a:r>
              <a:rPr lang="en-US"/>
              <a:t>Training</a:t>
            </a:r>
            <a:r>
              <a:rPr lang="en-US" baseline="0"/>
              <a:t> Time vs. Num GPUs</a:t>
            </a:r>
            <a:br>
              <a:rPr lang="en-US" baseline="0"/>
            </a:br>
            <a:r>
              <a:rPr lang="en-US" sz="1200" i="1" baseline="0"/>
              <a:t>(125 images, 4k resolution, batch_size=1)</a:t>
            </a:r>
            <a:endParaRPr lang="en-US" i="1"/>
          </a:p>
        </c:rich>
      </c:tx>
      <c:layout>
        <c:manualLayout>
          <c:xMode val="edge"/>
          <c:yMode val="edge"/>
          <c:x val="0.27669172712908291"/>
          <c:y val="2.39940902744583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6918926800817"/>
          <c:y val="0.25379579809297032"/>
          <c:w val="0.61761621797805311"/>
          <c:h val="0.5804128925967359"/>
        </c:manualLayout>
      </c:layout>
      <c:lineChart>
        <c:grouping val="standard"/>
        <c:varyColors val="0"/>
        <c:ser>
          <c:idx val="0"/>
          <c:order val="0"/>
          <c:tx>
            <c:v>normal steps_scaler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('gsplat (step_scaler) - stump'!$J$4,'gsplat (step_scaler) - stump'!$J$5,'gsplat (step_scaler) - stump'!$J$7,'gsplat (step_scaler) - stump'!$J$9)</c:f>
              <c:numCache>
                <c:formatCode>General</c:formatCode>
                <c:ptCount val="4"/>
                <c:pt idx="0">
                  <c:v>110</c:v>
                </c:pt>
                <c:pt idx="1">
                  <c:v>80</c:v>
                </c:pt>
                <c:pt idx="2">
                  <c:v>67</c:v>
                </c:pt>
                <c:pt idx="3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5-47C4-9D76-438B78928E02}"/>
            </c:ext>
          </c:extLst>
        </c:ser>
        <c:ser>
          <c:idx val="1"/>
          <c:order val="1"/>
          <c:tx>
            <c:v>modified steps_scaler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val>
            <c:numRef>
              <c:f>('gsplat (step_scaler) - stump'!$J$4,'gsplat (step_scaler) - stump'!$J$6,'gsplat (step_scaler) - stump'!$J$8,'gsplat (step_scaler) - stump'!$J$10)</c:f>
              <c:numCache>
                <c:formatCode>General</c:formatCode>
                <c:ptCount val="4"/>
                <c:pt idx="0">
                  <c:v>110</c:v>
                </c:pt>
                <c:pt idx="1">
                  <c:v>51</c:v>
                </c:pt>
                <c:pt idx="2">
                  <c:v>35</c:v>
                </c:pt>
                <c:pt idx="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44-4AC3-9BDF-F558E9C65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807312"/>
        <c:axId val="392690496"/>
      </c:lineChart>
      <c:catAx>
        <c:axId val="62180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90496"/>
        <c:crosses val="autoZero"/>
        <c:auto val="1"/>
        <c:lblAlgn val="ctr"/>
        <c:lblOffset val="100"/>
        <c:noMultiLvlLbl val="0"/>
      </c:catAx>
      <c:valAx>
        <c:axId val="392690496"/>
        <c:scaling>
          <c:orientation val="minMax"/>
          <c:max val="12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0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gsplat, v1.4.0</a:t>
            </a:r>
          </a:p>
          <a:p>
            <a:pPr>
              <a:defRPr/>
            </a:pPr>
            <a:r>
              <a:rPr lang="en-US"/>
              <a:t>PSNR </a:t>
            </a:r>
            <a:r>
              <a:rPr lang="en-US" baseline="0"/>
              <a:t>vs. Num GPUs</a:t>
            </a:r>
          </a:p>
        </c:rich>
      </c:tx>
      <c:layout>
        <c:manualLayout>
          <c:xMode val="edge"/>
          <c:yMode val="edge"/>
          <c:x val="0.27722538072636194"/>
          <c:y val="4.80032908033400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42481097629787"/>
          <c:y val="0.25580274235705813"/>
          <c:w val="0.55558654923035899"/>
          <c:h val="0.56416099638951822"/>
        </c:manualLayout>
      </c:layout>
      <c:lineChart>
        <c:grouping val="standard"/>
        <c:varyColors val="0"/>
        <c:ser>
          <c:idx val="0"/>
          <c:order val="0"/>
          <c:tx>
            <c:v>stump, normal step_scaler</c:v>
          </c:tx>
          <c:spPr>
            <a:ln w="28575" cap="rnd">
              <a:solidFill>
                <a:srgbClr val="00BF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FFF"/>
              </a:solidFill>
              <a:ln w="9525">
                <a:solidFill>
                  <a:srgbClr val="00BFFF"/>
                </a:solidFill>
              </a:ln>
              <a:effectLst/>
            </c:spPr>
          </c:marker>
          <c:val>
            <c:numRef>
              <c:f>('gsplat (step_scaler) - stump'!$K$4,'gsplat (step_scaler) - stump'!$K$5,'gsplat (step_scaler) - stump'!$K$7,'gsplat (step_scaler) - stump'!$K$9)</c:f>
              <c:numCache>
                <c:formatCode>General</c:formatCode>
                <c:ptCount val="4"/>
                <c:pt idx="0">
                  <c:v>26.867999999999999</c:v>
                </c:pt>
                <c:pt idx="1">
                  <c:v>27.114999999999998</c:v>
                </c:pt>
                <c:pt idx="2">
                  <c:v>26.966999999999999</c:v>
                </c:pt>
                <c:pt idx="3">
                  <c:v>27.135999999999999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2F-4F77-A630-CCCDD9D182C4}"/>
            </c:ext>
          </c:extLst>
        </c:ser>
        <c:ser>
          <c:idx val="1"/>
          <c:order val="1"/>
          <c:tx>
            <c:v>stump, modified step_scaler</c:v>
          </c:tx>
          <c:spPr>
            <a:ln w="28575" cap="rnd">
              <a:solidFill>
                <a:srgbClr val="FF8C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C00"/>
              </a:solidFill>
              <a:ln w="9525">
                <a:solidFill>
                  <a:srgbClr val="FF8C00"/>
                </a:solidFill>
              </a:ln>
              <a:effectLst/>
            </c:spPr>
          </c:marker>
          <c:val>
            <c:numRef>
              <c:f>('gsplat (step_scaler) - stump'!$K$4,'gsplat (step_scaler) - stump'!$K$6,'gsplat (step_scaler) - stump'!$K$8,'gsplat (step_scaler) - stump'!$K$10)</c:f>
              <c:numCache>
                <c:formatCode>General</c:formatCode>
                <c:ptCount val="4"/>
                <c:pt idx="0">
                  <c:v>26.867999999999999</c:v>
                </c:pt>
                <c:pt idx="1">
                  <c:v>26.866</c:v>
                </c:pt>
                <c:pt idx="2">
                  <c:v>26.861000000000001</c:v>
                </c:pt>
                <c:pt idx="3">
                  <c:v>26.919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2F-4F77-A630-CCCDD9D182C4}"/>
            </c:ext>
          </c:extLst>
        </c:ser>
        <c:ser>
          <c:idx val="2"/>
          <c:order val="2"/>
          <c:tx>
            <c:v>flowers, normal step_scaler</c:v>
          </c:tx>
          <c:spPr>
            <a:ln w="28575" cap="rnd">
              <a:solidFill>
                <a:srgbClr val="228B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28B22"/>
              </a:solidFill>
              <a:ln w="9525">
                <a:solidFill>
                  <a:srgbClr val="228B22"/>
                </a:solidFill>
              </a:ln>
              <a:effectLst/>
            </c:spPr>
          </c:marker>
          <c:val>
            <c:numRef>
              <c:f>('gsplat (step_scaler) - flowers'!$K$4,'gsplat (step_scaler) - flowers'!$K$5,'gsplat (step_scaler) - flowers'!$K$7,'gsplat (step_scaler) - flowers'!$K$9)</c:f>
              <c:numCache>
                <c:formatCode>General</c:formatCode>
                <c:ptCount val="4"/>
                <c:pt idx="0">
                  <c:v>21.231999999999999</c:v>
                </c:pt>
                <c:pt idx="1">
                  <c:v>21.433</c:v>
                </c:pt>
                <c:pt idx="2">
                  <c:v>21.524999999999999</c:v>
                </c:pt>
                <c:pt idx="3">
                  <c:v>23.001000000000001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2F-4F77-A630-CCCDD9D182C4}"/>
            </c:ext>
          </c:extLst>
        </c:ser>
        <c:ser>
          <c:idx val="3"/>
          <c:order val="3"/>
          <c:tx>
            <c:v>flowers, modified step_scaler</c:v>
          </c:tx>
          <c:spPr>
            <a:ln w="28575" cap="rnd">
              <a:solidFill>
                <a:srgbClr val="9400D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400D3"/>
              </a:solidFill>
              <a:ln w="9525">
                <a:solidFill>
                  <a:srgbClr val="9400D3"/>
                </a:solidFill>
              </a:ln>
              <a:effectLst/>
            </c:spPr>
          </c:marker>
          <c:val>
            <c:numRef>
              <c:f>('gsplat (step_scaler) - flowers'!$K$4,'gsplat (step_scaler) - flowers'!$K$6,'gsplat (step_scaler) - flowers'!$K$8,'gsplat (step_scaler) - flowers'!$K$10)</c:f>
              <c:numCache>
                <c:formatCode>General</c:formatCode>
                <c:ptCount val="4"/>
                <c:pt idx="0">
                  <c:v>21.231999999999999</c:v>
                </c:pt>
                <c:pt idx="1">
                  <c:v>21.271999999999998</c:v>
                </c:pt>
                <c:pt idx="2">
                  <c:v>21.254000000000001</c:v>
                </c:pt>
                <c:pt idx="3">
                  <c:v>21.303999999999998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2F-4F77-A630-CCCDD9D18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807312"/>
        <c:axId val="392690496"/>
      </c:lineChart>
      <c:catAx>
        <c:axId val="62180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90496"/>
        <c:crosses val="autoZero"/>
        <c:auto val="1"/>
        <c:lblAlgn val="ctr"/>
        <c:lblOffset val="100"/>
        <c:noMultiLvlLbl val="0"/>
      </c:catAx>
      <c:valAx>
        <c:axId val="392690496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0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gsplat, v1.4.0</a:t>
            </a:r>
          </a:p>
          <a:p>
            <a:pPr>
              <a:defRPr/>
            </a:pPr>
            <a:r>
              <a:rPr lang="en-US"/>
              <a:t>SSIM </a:t>
            </a:r>
            <a:r>
              <a:rPr lang="en-US" baseline="0"/>
              <a:t>vs. Num GPUs</a:t>
            </a:r>
            <a:endParaRPr lang="en-US" i="1"/>
          </a:p>
        </c:rich>
      </c:tx>
      <c:layout>
        <c:manualLayout>
          <c:xMode val="edge"/>
          <c:yMode val="edge"/>
          <c:x val="0.36441753683408723"/>
          <c:y val="5.14615741631104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21306802669084"/>
          <c:y val="0.26904450979223121"/>
          <c:w val="0.53046422306400076"/>
          <c:h val="0.55019492146405546"/>
        </c:manualLayout>
      </c:layout>
      <c:lineChart>
        <c:grouping val="standard"/>
        <c:varyColors val="0"/>
        <c:ser>
          <c:idx val="0"/>
          <c:order val="0"/>
          <c:tx>
            <c:v>stump, normal steps_scaler</c:v>
          </c:tx>
          <c:spPr>
            <a:ln w="28575" cap="rnd">
              <a:solidFill>
                <a:srgbClr val="00BF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FFF"/>
              </a:solidFill>
              <a:ln w="9525">
                <a:solidFill>
                  <a:srgbClr val="00BFFF"/>
                </a:solidFill>
              </a:ln>
              <a:effectLst/>
            </c:spPr>
          </c:marker>
          <c:val>
            <c:numRef>
              <c:f>('gsplat (step_scaler) - stump'!$L$4,'gsplat (step_scaler) - stump'!$L$5,'gsplat (step_scaler) - stump'!$L$7,'gsplat (step_scaler) - stump'!$L$9)</c:f>
              <c:numCache>
                <c:formatCode>General</c:formatCode>
                <c:ptCount val="4"/>
                <c:pt idx="0">
                  <c:v>0.81779999999999997</c:v>
                </c:pt>
                <c:pt idx="1">
                  <c:v>0.82299999999999995</c:v>
                </c:pt>
                <c:pt idx="2">
                  <c:v>0.8226</c:v>
                </c:pt>
                <c:pt idx="3">
                  <c:v>0.82299999999999995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9-4A85-83DF-63545CBCFEA7}"/>
            </c:ext>
          </c:extLst>
        </c:ser>
        <c:ser>
          <c:idx val="1"/>
          <c:order val="1"/>
          <c:tx>
            <c:v>stump, modified steps_scaler</c:v>
          </c:tx>
          <c:spPr>
            <a:ln w="28575" cap="rnd">
              <a:solidFill>
                <a:srgbClr val="FF8C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C00"/>
              </a:solidFill>
              <a:ln w="9525">
                <a:solidFill>
                  <a:srgbClr val="FF8C00"/>
                </a:solidFill>
              </a:ln>
              <a:effectLst/>
            </c:spPr>
          </c:marker>
          <c:val>
            <c:numRef>
              <c:f>('gsplat (step_scaler) - stump'!$L$4,'gsplat (step_scaler) - stump'!$L$6,'gsplat (step_scaler) - stump'!$L$8,'gsplat (step_scaler) - stump'!$L$10)</c:f>
              <c:numCache>
                <c:formatCode>General</c:formatCode>
                <c:ptCount val="4"/>
                <c:pt idx="0">
                  <c:v>0.81779999999999997</c:v>
                </c:pt>
                <c:pt idx="1">
                  <c:v>0.8216</c:v>
                </c:pt>
                <c:pt idx="2">
                  <c:v>0.82099999999999995</c:v>
                </c:pt>
                <c:pt idx="3">
                  <c:v>0.82279999999999998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39-4A85-83DF-63545CBCFEA7}"/>
            </c:ext>
          </c:extLst>
        </c:ser>
        <c:ser>
          <c:idx val="2"/>
          <c:order val="2"/>
          <c:tx>
            <c:v>flowers, normal steps_scaler</c:v>
          </c:tx>
          <c:spPr>
            <a:ln w="28575" cap="rnd">
              <a:solidFill>
                <a:srgbClr val="228B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28B22"/>
              </a:solidFill>
              <a:ln w="9525">
                <a:solidFill>
                  <a:srgbClr val="228B22"/>
                </a:solidFill>
              </a:ln>
              <a:effectLst/>
            </c:spPr>
          </c:marker>
          <c:val>
            <c:numRef>
              <c:f>('gsplat (step_scaler) - flowers'!$L$4,'gsplat (step_scaler) - flowers'!$L$5,'gsplat (step_scaler) - flowers'!$L$7,'gsplat (step_scaler) - flowers'!$L$9)</c:f>
              <c:numCache>
                <c:formatCode>General</c:formatCode>
                <c:ptCount val="4"/>
                <c:pt idx="0">
                  <c:v>0.60619999999999996</c:v>
                </c:pt>
                <c:pt idx="1">
                  <c:v>0.61680000000000001</c:v>
                </c:pt>
                <c:pt idx="2">
                  <c:v>0.62090000000000001</c:v>
                </c:pt>
                <c:pt idx="3">
                  <c:v>0.67669999999999997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39-4A85-83DF-63545CBCFEA7}"/>
            </c:ext>
          </c:extLst>
        </c:ser>
        <c:ser>
          <c:idx val="3"/>
          <c:order val="3"/>
          <c:tx>
            <c:v>flowers, modified steps_scaler</c:v>
          </c:tx>
          <c:spPr>
            <a:ln w="28575" cap="rnd">
              <a:solidFill>
                <a:srgbClr val="9400D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400D3"/>
              </a:solidFill>
              <a:ln w="9525">
                <a:solidFill>
                  <a:srgbClr val="9400D3"/>
                </a:solidFill>
              </a:ln>
              <a:effectLst/>
            </c:spPr>
          </c:marker>
          <c:val>
            <c:numRef>
              <c:f>('gsplat (step_scaler) - flowers'!$L$4,'gsplat (step_scaler) - flowers'!$L$6,'gsplat (step_scaler) - flowers'!$L$8,'gsplat (step_scaler) - flowers'!$L$10)</c:f>
              <c:numCache>
                <c:formatCode>General</c:formatCode>
                <c:ptCount val="4"/>
                <c:pt idx="0">
                  <c:v>0.60619999999999996</c:v>
                </c:pt>
                <c:pt idx="1">
                  <c:v>0.61019999999999996</c:v>
                </c:pt>
                <c:pt idx="2">
                  <c:v>0.61180000000000001</c:v>
                </c:pt>
                <c:pt idx="3">
                  <c:v>0.61299999999999999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39-4A85-83DF-63545CBCF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807312"/>
        <c:axId val="392690496"/>
      </c:lineChart>
      <c:catAx>
        <c:axId val="62180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90496"/>
        <c:crosses val="autoZero"/>
        <c:auto val="1"/>
        <c:lblAlgn val="ctr"/>
        <c:lblOffset val="100"/>
        <c:noMultiLvlLbl val="0"/>
      </c:catAx>
      <c:valAx>
        <c:axId val="392690496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0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gsplat, v1.4.0</a:t>
            </a:r>
            <a:br>
              <a:rPr lang="en-US" sz="1400" b="0" i="0" u="none" strike="noStrike" baseline="0">
                <a:effectLst/>
              </a:rPr>
            </a:br>
            <a:r>
              <a:rPr lang="en-US"/>
              <a:t>LPIPS </a:t>
            </a:r>
            <a:r>
              <a:rPr lang="en-US" baseline="0"/>
              <a:t>vs. Num GPUs</a:t>
            </a:r>
            <a:endParaRPr lang="en-US" i="1"/>
          </a:p>
        </c:rich>
      </c:tx>
      <c:layout>
        <c:manualLayout>
          <c:xMode val="edge"/>
          <c:yMode val="edge"/>
          <c:x val="0.36000105536192084"/>
          <c:y val="4.8076528748439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17533564603161"/>
          <c:y val="0.27973505618919586"/>
          <c:w val="0.53353876499000585"/>
          <c:h val="0.53980349382010051"/>
        </c:manualLayout>
      </c:layout>
      <c:lineChart>
        <c:grouping val="standard"/>
        <c:varyColors val="0"/>
        <c:ser>
          <c:idx val="0"/>
          <c:order val="0"/>
          <c:tx>
            <c:v>stump, normal steps_scaler</c:v>
          </c:tx>
          <c:spPr>
            <a:ln w="28575" cap="rnd">
              <a:solidFill>
                <a:srgbClr val="00BF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FFF"/>
              </a:solidFill>
              <a:ln w="9525">
                <a:solidFill>
                  <a:srgbClr val="00BFFF"/>
                </a:solidFill>
              </a:ln>
              <a:effectLst/>
            </c:spPr>
          </c:marker>
          <c:val>
            <c:numRef>
              <c:f>('gsplat (step_scaler) - stump'!$M$4,'gsplat (step_scaler) - stump'!$M$5,'gsplat (step_scaler) - stump'!$M$7,'gsplat (step_scaler) - stump'!$M$9)</c:f>
              <c:numCache>
                <c:formatCode>General</c:formatCode>
                <c:ptCount val="4"/>
                <c:pt idx="0">
                  <c:v>0.371</c:v>
                </c:pt>
                <c:pt idx="1">
                  <c:v>0.33800000000000002</c:v>
                </c:pt>
                <c:pt idx="2">
                  <c:v>0.32300000000000001</c:v>
                </c:pt>
                <c:pt idx="3">
                  <c:v>0.314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7-4316-B431-9E1224A558BA}"/>
            </c:ext>
          </c:extLst>
        </c:ser>
        <c:ser>
          <c:idx val="1"/>
          <c:order val="1"/>
          <c:tx>
            <c:v>stump, modified steps_scaler</c:v>
          </c:tx>
          <c:spPr>
            <a:ln w="28575" cap="rnd">
              <a:solidFill>
                <a:srgbClr val="FF8C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C00"/>
              </a:solidFill>
              <a:ln w="9525">
                <a:solidFill>
                  <a:srgbClr val="FF8C00"/>
                </a:solidFill>
              </a:ln>
              <a:effectLst/>
            </c:spPr>
          </c:marker>
          <c:val>
            <c:numRef>
              <c:f>('gsplat (step_scaler) - stump'!$M$4,'gsplat (step_scaler) - stump'!$M$6,'gsplat (step_scaler) - stump'!$M$8,'gsplat (step_scaler) - stump'!$M$10)</c:f>
              <c:numCache>
                <c:formatCode>General</c:formatCode>
                <c:ptCount val="4"/>
                <c:pt idx="0">
                  <c:v>0.371</c:v>
                </c:pt>
                <c:pt idx="1">
                  <c:v>0.35199999999999998</c:v>
                </c:pt>
                <c:pt idx="2">
                  <c:v>0.34499999999999997</c:v>
                </c:pt>
                <c:pt idx="3">
                  <c:v>0.33100000000000002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7-4316-B431-9E1224A558BA}"/>
            </c:ext>
          </c:extLst>
        </c:ser>
        <c:ser>
          <c:idx val="2"/>
          <c:order val="2"/>
          <c:tx>
            <c:v>flowers, normal steps_scaler</c:v>
          </c:tx>
          <c:spPr>
            <a:ln w="28575" cap="rnd">
              <a:solidFill>
                <a:srgbClr val="228B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28B22"/>
              </a:solidFill>
              <a:ln w="9525">
                <a:solidFill>
                  <a:srgbClr val="228B22"/>
                </a:solidFill>
              </a:ln>
              <a:effectLst/>
            </c:spPr>
          </c:marker>
          <c:val>
            <c:numRef>
              <c:f>('gsplat (step_scaler) - flowers'!$M$4,'gsplat (step_scaler) - flowers'!$M$5,'gsplat (step_scaler) - flowers'!$M$7,'gsplat (step_scaler) - flowers'!$M$9)</c:f>
              <c:numCache>
                <c:formatCode>General</c:formatCode>
                <c:ptCount val="4"/>
                <c:pt idx="0">
                  <c:v>0.54700000000000004</c:v>
                </c:pt>
                <c:pt idx="1">
                  <c:v>0.495</c:v>
                </c:pt>
                <c:pt idx="2">
                  <c:v>0.46800000000000003</c:v>
                </c:pt>
                <c:pt idx="3">
                  <c:v>0.42599999999999999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D7-4316-B431-9E1224A558BA}"/>
            </c:ext>
          </c:extLst>
        </c:ser>
        <c:ser>
          <c:idx val="3"/>
          <c:order val="3"/>
          <c:tx>
            <c:v>flowers, modified steps_scaler</c:v>
          </c:tx>
          <c:spPr>
            <a:ln w="28575" cap="rnd">
              <a:solidFill>
                <a:srgbClr val="9400D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400D3"/>
              </a:solidFill>
              <a:ln w="9525">
                <a:solidFill>
                  <a:srgbClr val="9400D3"/>
                </a:solidFill>
              </a:ln>
              <a:effectLst/>
            </c:spPr>
          </c:marker>
          <c:val>
            <c:numRef>
              <c:f>('gsplat (step_scaler) - flowers'!$M$4,'gsplat (step_scaler) - flowers'!$M$6,'gsplat (step_scaler) - flowers'!$M$8,'gsplat (step_scaler) - flowers'!$M$10)</c:f>
              <c:numCache>
                <c:formatCode>General</c:formatCode>
                <c:ptCount val="4"/>
                <c:pt idx="0">
                  <c:v>0.54700000000000004</c:v>
                </c:pt>
                <c:pt idx="1">
                  <c:v>0.52500000000000002</c:v>
                </c:pt>
                <c:pt idx="2">
                  <c:v>0.51400000000000001</c:v>
                </c:pt>
                <c:pt idx="3">
                  <c:v>0.50900000000000001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D7-4316-B431-9E1224A55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807312"/>
        <c:axId val="392690496"/>
      </c:lineChart>
      <c:catAx>
        <c:axId val="62180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90496"/>
        <c:crosses val="autoZero"/>
        <c:auto val="1"/>
        <c:lblAlgn val="ctr"/>
        <c:lblOffset val="100"/>
        <c:noMultiLvlLbl val="0"/>
      </c:catAx>
      <c:valAx>
        <c:axId val="392690496"/>
        <c:scaling>
          <c:orientation val="minMax"/>
          <c:min val="0.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LPIPS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0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grendel,</a:t>
            </a:r>
            <a:r>
              <a:rPr lang="en-US" baseline="0"/>
              <a:t> commit=e5fea1e9</a:t>
            </a:r>
            <a:br>
              <a:rPr lang="en-US" baseline="0"/>
            </a:br>
            <a:r>
              <a:rPr lang="en-US"/>
              <a:t>Training</a:t>
            </a:r>
            <a:r>
              <a:rPr lang="en-US" baseline="0"/>
              <a:t> Time vs. Num GPUs</a:t>
            </a:r>
            <a:br>
              <a:rPr lang="en-US" baseline="0"/>
            </a:br>
            <a:r>
              <a:rPr lang="en-US" sz="1200" i="1" baseline="0"/>
              <a:t>(125 images, 4k, batch_size=1)</a:t>
            </a:r>
            <a:endParaRPr lang="en-US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6918926800817"/>
          <c:y val="0.25379579809297032"/>
          <c:w val="0.62224901574803138"/>
          <c:h val="0.5804128925967359"/>
        </c:manualLayout>
      </c:layout>
      <c:lineChart>
        <c:grouping val="standard"/>
        <c:varyColors val="0"/>
        <c:ser>
          <c:idx val="0"/>
          <c:order val="0"/>
          <c:tx>
            <c:v>num_images=125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('grendel-stump'!$I$4,'grendel-stump'!$I$6,'grendel-stump'!$I$7,'grendel-stump'!$I$8)</c:f>
              <c:numCache>
                <c:formatCode>General</c:formatCode>
                <c:ptCount val="4"/>
                <c:pt idx="0">
                  <c:v>107</c:v>
                </c:pt>
                <c:pt idx="1">
                  <c:v>66</c:v>
                </c:pt>
                <c:pt idx="2">
                  <c:v>46</c:v>
                </c:pt>
                <c:pt idx="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408B-A9ED-739E336BF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807312"/>
        <c:axId val="392690496"/>
      </c:lineChart>
      <c:catAx>
        <c:axId val="62180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90496"/>
        <c:crosses val="autoZero"/>
        <c:auto val="1"/>
        <c:lblAlgn val="ctr"/>
        <c:lblOffset val="100"/>
        <c:noMultiLvlLbl val="0"/>
      </c:catAx>
      <c:valAx>
        <c:axId val="3926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0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grendel, commit=e5fea1e9</a:t>
            </a:r>
            <a:br>
              <a:rPr lang="en-US" sz="1400" b="0" i="0" u="none" strike="noStrike" baseline="0">
                <a:effectLst/>
              </a:rPr>
            </a:br>
            <a:r>
              <a:rPr lang="en-US"/>
              <a:t>PSNR </a:t>
            </a:r>
            <a:r>
              <a:rPr lang="en-US" baseline="0"/>
              <a:t>vs. Num GPUs</a:t>
            </a:r>
          </a:p>
          <a:p>
            <a:pPr>
              <a:defRPr/>
            </a:pPr>
            <a:r>
              <a:rPr lang="en-US" sz="1200" i="1" baseline="0"/>
              <a:t>(125 images, 4k, batch_size=1)</a:t>
            </a:r>
            <a:endParaRPr lang="en-US" sz="12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42481097629787"/>
          <c:y val="0.25580274235705813"/>
          <c:w val="0.63646728624941296"/>
          <c:h val="0.56416099638951822"/>
        </c:manualLayout>
      </c:layout>
      <c:lineChart>
        <c:grouping val="standard"/>
        <c:varyColors val="0"/>
        <c:ser>
          <c:idx val="0"/>
          <c:order val="0"/>
          <c:tx>
            <c:v>num_images=125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('grendel-stump'!$J$4,'grendel-stump'!$J$6,'grendel-stump'!$J$7,'grendel-stump'!$J$8)</c:f>
              <c:numCache>
                <c:formatCode>General</c:formatCode>
                <c:ptCount val="4"/>
                <c:pt idx="0">
                  <c:v>27.625</c:v>
                </c:pt>
                <c:pt idx="1">
                  <c:v>27.58</c:v>
                </c:pt>
                <c:pt idx="2">
                  <c:v>27.45</c:v>
                </c:pt>
                <c:pt idx="3">
                  <c:v>27.46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8-4F8B-B7D8-1C3C594DC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807312"/>
        <c:axId val="392690496"/>
      </c:lineChart>
      <c:catAx>
        <c:axId val="62180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90496"/>
        <c:crosses val="autoZero"/>
        <c:auto val="1"/>
        <c:lblAlgn val="ctr"/>
        <c:lblOffset val="100"/>
        <c:noMultiLvlLbl val="0"/>
      </c:catAx>
      <c:valAx>
        <c:axId val="3926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0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grendel, commit=e5fea1e9</a:t>
            </a:r>
            <a:br>
              <a:rPr lang="en-US" sz="1400" b="0" i="0" u="none" strike="noStrike" baseline="0">
                <a:effectLst/>
              </a:rPr>
            </a:br>
            <a:r>
              <a:rPr lang="en-US" sz="1400" b="0" i="0" u="none" strike="noStrike" baseline="0">
                <a:effectLst/>
              </a:rPr>
              <a:t>L1</a:t>
            </a:r>
            <a:r>
              <a:rPr lang="en-US"/>
              <a:t> </a:t>
            </a:r>
            <a:r>
              <a:rPr lang="en-US" baseline="0"/>
              <a:t>vs. Num GPUs</a:t>
            </a:r>
          </a:p>
          <a:p>
            <a:pPr>
              <a:defRPr/>
            </a:pPr>
            <a:r>
              <a:rPr lang="en-US" sz="1200" i="1" baseline="0"/>
              <a:t>(125 images, 4k, batch_size=1)</a:t>
            </a:r>
            <a:endParaRPr lang="en-US" sz="12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42481097629787"/>
          <c:y val="0.25580274235705813"/>
          <c:w val="0.63646728624941296"/>
          <c:h val="0.56416099638951822"/>
        </c:manualLayout>
      </c:layout>
      <c:lineChart>
        <c:grouping val="standard"/>
        <c:varyColors val="0"/>
        <c:ser>
          <c:idx val="0"/>
          <c:order val="0"/>
          <c:tx>
            <c:v>num_images=125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('grendel-stump'!$K$4,'grendel-stump'!$K$6,'grendel-stump'!$K$7,'grendel-stump'!$K$8)</c:f>
              <c:numCache>
                <c:formatCode>General</c:formatCode>
                <c:ptCount val="4"/>
                <c:pt idx="0">
                  <c:v>2.5999999999999999E-2</c:v>
                </c:pt>
                <c:pt idx="1">
                  <c:v>2.5999999999999999E-2</c:v>
                </c:pt>
                <c:pt idx="2">
                  <c:v>2.5999999999999999E-2</c:v>
                </c:pt>
                <c:pt idx="3">
                  <c:v>2.5999999999999999E-2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F-44DF-9C1F-D7A0D3BD1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807312"/>
        <c:axId val="392690496"/>
      </c:lineChart>
      <c:catAx>
        <c:axId val="62180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90496"/>
        <c:crosses val="autoZero"/>
        <c:auto val="1"/>
        <c:lblAlgn val="ctr"/>
        <c:lblOffset val="100"/>
        <c:noMultiLvlLbl val="0"/>
      </c:catAx>
      <c:valAx>
        <c:axId val="3926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0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grendel,</a:t>
            </a:r>
            <a:r>
              <a:rPr lang="en-US" baseline="0"/>
              <a:t> commit=e5fea1e9</a:t>
            </a:r>
            <a:br>
              <a:rPr lang="en-US" baseline="0"/>
            </a:br>
            <a:r>
              <a:rPr lang="en-US"/>
              <a:t>Training</a:t>
            </a:r>
            <a:r>
              <a:rPr lang="en-US" baseline="0"/>
              <a:t> Time vs. Num GPUs</a:t>
            </a:r>
            <a:br>
              <a:rPr lang="en-US" baseline="0"/>
            </a:br>
            <a:r>
              <a:rPr lang="en-US" sz="1200" i="1" baseline="0"/>
              <a:t>(173 images, 4k, batch_size=1)</a:t>
            </a:r>
            <a:endParaRPr lang="en-US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6918926800817"/>
          <c:y val="0.25379579809297032"/>
          <c:w val="0.62224901574803138"/>
          <c:h val="0.5804128925967359"/>
        </c:manualLayout>
      </c:layout>
      <c:lineChart>
        <c:grouping val="standard"/>
        <c:varyColors val="0"/>
        <c:ser>
          <c:idx val="0"/>
          <c:order val="0"/>
          <c:tx>
            <c:v>num_images=173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('grendel-flowers'!$I$4,'grendel-flowers'!$I$5,'grendel-flowers'!$I$6,'grendel-flowers'!$I$7)</c:f>
              <c:numCache>
                <c:formatCode>General</c:formatCode>
                <c:ptCount val="4"/>
                <c:pt idx="0">
                  <c:v>225</c:v>
                </c:pt>
                <c:pt idx="1">
                  <c:v>103</c:v>
                </c:pt>
                <c:pt idx="2">
                  <c:v>76</c:v>
                </c:pt>
                <c:pt idx="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F-4E90-9F58-712878C2E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807312"/>
        <c:axId val="392690496"/>
      </c:lineChart>
      <c:catAx>
        <c:axId val="62180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90496"/>
        <c:crosses val="autoZero"/>
        <c:auto val="1"/>
        <c:lblAlgn val="ctr"/>
        <c:lblOffset val="100"/>
        <c:noMultiLvlLbl val="0"/>
      </c:catAx>
      <c:valAx>
        <c:axId val="3926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0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grendel, commit=e5fea1e9</a:t>
            </a:r>
            <a:br>
              <a:rPr lang="en-US" sz="1400" b="0" i="0" u="none" strike="noStrike" baseline="0">
                <a:effectLst/>
              </a:rPr>
            </a:br>
            <a:r>
              <a:rPr lang="en-US"/>
              <a:t>PSNR </a:t>
            </a:r>
            <a:r>
              <a:rPr lang="en-US" baseline="0"/>
              <a:t>vs. Num GPUs</a:t>
            </a:r>
          </a:p>
          <a:p>
            <a:pPr>
              <a:defRPr/>
            </a:pPr>
            <a:r>
              <a:rPr lang="en-US" sz="1200" i="1" baseline="0"/>
              <a:t>(173 images, 4k, batch_size=1)</a:t>
            </a:r>
            <a:endParaRPr lang="en-US" sz="12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42481097629787"/>
          <c:y val="0.25580274235705813"/>
          <c:w val="0.63646728624941296"/>
          <c:h val="0.56416099638951822"/>
        </c:manualLayout>
      </c:layout>
      <c:lineChart>
        <c:grouping val="standard"/>
        <c:varyColors val="0"/>
        <c:ser>
          <c:idx val="0"/>
          <c:order val="0"/>
          <c:tx>
            <c:v>num_images=173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('grendel-flowers'!$J$4,'grendel-flowers'!$J$5,'grendel-flowers'!$J$6,'grendel-flowers'!$J$7)</c:f>
              <c:numCache>
                <c:formatCode>General</c:formatCode>
                <c:ptCount val="4"/>
                <c:pt idx="0">
                  <c:v>19.7</c:v>
                </c:pt>
                <c:pt idx="1">
                  <c:v>19.54</c:v>
                </c:pt>
                <c:pt idx="2">
                  <c:v>20.445</c:v>
                </c:pt>
                <c:pt idx="3">
                  <c:v>20.454999999999998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0-4A80-8A01-2B19F69CB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807312"/>
        <c:axId val="392690496"/>
      </c:lineChart>
      <c:catAx>
        <c:axId val="62180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90496"/>
        <c:crosses val="autoZero"/>
        <c:auto val="1"/>
        <c:lblAlgn val="ctr"/>
        <c:lblOffset val="100"/>
        <c:noMultiLvlLbl val="0"/>
      </c:catAx>
      <c:valAx>
        <c:axId val="3926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0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grendel, commit=e5fea1e9</a:t>
            </a:r>
            <a:br>
              <a:rPr lang="en-US" sz="1400" b="0" i="0" u="none" strike="noStrike" baseline="0">
                <a:effectLst/>
              </a:rPr>
            </a:br>
            <a:r>
              <a:rPr lang="en-US" sz="1400" b="0" i="0" u="none" strike="noStrike" baseline="0">
                <a:effectLst/>
              </a:rPr>
              <a:t>L1</a:t>
            </a:r>
            <a:r>
              <a:rPr lang="en-US"/>
              <a:t> </a:t>
            </a:r>
            <a:r>
              <a:rPr lang="en-US" baseline="0"/>
              <a:t>vs. Num GPUs</a:t>
            </a:r>
          </a:p>
          <a:p>
            <a:pPr>
              <a:defRPr/>
            </a:pPr>
            <a:r>
              <a:rPr lang="en-US" sz="1200" i="1" baseline="0"/>
              <a:t>(173 images, 4k, batch_size=1)</a:t>
            </a:r>
            <a:endParaRPr lang="en-US" sz="12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42481097629787"/>
          <c:y val="0.25580274235705813"/>
          <c:w val="0.63646728624941296"/>
          <c:h val="0.56416099638951822"/>
        </c:manualLayout>
      </c:layout>
      <c:lineChart>
        <c:grouping val="standard"/>
        <c:varyColors val="0"/>
        <c:ser>
          <c:idx val="0"/>
          <c:order val="0"/>
          <c:tx>
            <c:v>num_images=173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('grendel-flowers'!$K$4,'grendel-flowers'!$K$5,'grendel-flowers'!$K$6,'grendel-flowers'!$K$7)</c:f>
              <c:numCache>
                <c:formatCode>General</c:formatCode>
                <c:ptCount val="4"/>
                <c:pt idx="0">
                  <c:v>6.5000000000000002E-2</c:v>
                </c:pt>
                <c:pt idx="1">
                  <c:v>6.7000000000000004E-2</c:v>
                </c:pt>
                <c:pt idx="2">
                  <c:v>5.91E-2</c:v>
                </c:pt>
                <c:pt idx="3">
                  <c:v>5.91E-2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8E-44CF-81FE-D58989054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807312"/>
        <c:axId val="392690496"/>
      </c:lineChart>
      <c:catAx>
        <c:axId val="62180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90496"/>
        <c:crosses val="autoZero"/>
        <c:auto val="1"/>
        <c:lblAlgn val="ctr"/>
        <c:lblOffset val="100"/>
        <c:noMultiLvlLbl val="0"/>
      </c:catAx>
      <c:valAx>
        <c:axId val="3926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0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  <a:r>
              <a:rPr lang="en-US" baseline="0"/>
              <a:t> Time vs. Num GPUs</a:t>
            </a:r>
            <a:br>
              <a:rPr lang="en-US" baseline="0"/>
            </a:br>
            <a:r>
              <a:rPr lang="en-US" sz="1200" i="1" baseline="0"/>
              <a:t>(125 images, 4k resolution, batch_size=1)</a:t>
            </a:r>
            <a:endParaRPr lang="en-US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6918926800817"/>
          <c:y val="0.25379579809297032"/>
          <c:w val="0.55511938611840184"/>
          <c:h val="0.5804128925967359"/>
        </c:manualLayout>
      </c:layout>
      <c:lineChart>
        <c:grouping val="standard"/>
        <c:varyColors val="0"/>
        <c:ser>
          <c:idx val="3"/>
          <c:order val="0"/>
          <c:tx>
            <c:v>gsplat, modified steps_scaler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('gsplat (step_scaler) - stump'!$J$4,'gsplat (step_scaler) - stump'!$J$6,'gsplat (step_scaler) - stump'!$J$8,'gsplat (step_scaler) - stump'!$J$10)</c:f>
              <c:numCache>
                <c:formatCode>General</c:formatCode>
                <c:ptCount val="4"/>
                <c:pt idx="0">
                  <c:v>110</c:v>
                </c:pt>
                <c:pt idx="1">
                  <c:v>51</c:v>
                </c:pt>
                <c:pt idx="2">
                  <c:v>35</c:v>
                </c:pt>
                <c:pt idx="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8-4D9D-9E63-25FD1EE2BBDC}"/>
            </c:ext>
          </c:extLst>
        </c:ser>
        <c:ser>
          <c:idx val="1"/>
          <c:order val="1"/>
          <c:tx>
            <c:v>gsplat, normal steps_scaler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('gsplat (step_scaler) - stump'!$J$4,'gsplat (step_scaler) - stump'!$J$5,'gsplat (step_scaler) - stump'!$J$7,'gsplat (step_scaler) - stump'!$J$9)</c:f>
              <c:numCache>
                <c:formatCode>General</c:formatCode>
                <c:ptCount val="4"/>
                <c:pt idx="0">
                  <c:v>110</c:v>
                </c:pt>
                <c:pt idx="1">
                  <c:v>80</c:v>
                </c:pt>
                <c:pt idx="2">
                  <c:v>67</c:v>
                </c:pt>
                <c:pt idx="3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9B-4C56-92DA-D7449C01D1F3}"/>
            </c:ext>
          </c:extLst>
        </c:ser>
        <c:ser>
          <c:idx val="0"/>
          <c:order val="2"/>
          <c:tx>
            <c:v>grendel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('grendel-stump'!$I$4,'grendel-stump'!$I$6,'grendel-stump'!$I$7,'grendel-stump'!$I$8)</c:f>
              <c:numCache>
                <c:formatCode>General</c:formatCode>
                <c:ptCount val="4"/>
                <c:pt idx="0">
                  <c:v>107</c:v>
                </c:pt>
                <c:pt idx="1">
                  <c:v>66</c:v>
                </c:pt>
                <c:pt idx="2">
                  <c:v>46</c:v>
                </c:pt>
                <c:pt idx="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9B-4C56-92DA-D7449C01D1F3}"/>
            </c:ext>
          </c:extLst>
        </c:ser>
        <c:ser>
          <c:idx val="2"/>
          <c:order val="3"/>
          <c:tx>
            <c:v>inria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</c:dPt>
          <c:val>
            <c:numRef>
              <c:f>inria!$I$4</c:f>
              <c:numCache>
                <c:formatCode>General</c:formatCode>
                <c:ptCount val="1"/>
                <c:pt idx="0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9B-4C56-92DA-D7449C01D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807312"/>
        <c:axId val="392690496"/>
      </c:lineChart>
      <c:catAx>
        <c:axId val="62180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90496"/>
        <c:crosses val="autoZero"/>
        <c:auto val="1"/>
        <c:lblAlgn val="ctr"/>
        <c:lblOffset val="100"/>
        <c:noMultiLvlLbl val="0"/>
      </c:catAx>
      <c:valAx>
        <c:axId val="3926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0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gsplat, v1.4.0</a:t>
            </a:r>
          </a:p>
          <a:p>
            <a:pPr>
              <a:defRPr/>
            </a:pPr>
            <a:r>
              <a:rPr lang="en-US"/>
              <a:t>PSNR </a:t>
            </a:r>
            <a:r>
              <a:rPr lang="en-US" baseline="0"/>
              <a:t>vs. Num GPUs</a:t>
            </a:r>
          </a:p>
          <a:p>
            <a:pPr>
              <a:defRPr/>
            </a:pPr>
            <a:r>
              <a:rPr lang="en-US" sz="1200" i="1" baseline="0"/>
              <a:t>(125 images, 4k resolution, batch_size=1)</a:t>
            </a:r>
            <a:endParaRPr lang="en-US" sz="1200" i="1"/>
          </a:p>
        </c:rich>
      </c:tx>
      <c:layout>
        <c:manualLayout>
          <c:xMode val="edge"/>
          <c:yMode val="edge"/>
          <c:x val="0.27722538072636194"/>
          <c:y val="5.19431978636275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42481097629787"/>
          <c:y val="0.25580274235705813"/>
          <c:w val="0.62953466727440954"/>
          <c:h val="0.56416099638951822"/>
        </c:manualLayout>
      </c:layout>
      <c:lineChart>
        <c:grouping val="standard"/>
        <c:varyColors val="0"/>
        <c:ser>
          <c:idx val="0"/>
          <c:order val="0"/>
          <c:tx>
            <c:v>normal step_scaler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('gsplat (step_scaler) - stump'!$K$4,'gsplat (step_scaler) - stump'!$K$5,'gsplat (step_scaler) - stump'!$K$7,'gsplat (step_scaler) - stump'!$K$9)</c:f>
              <c:numCache>
                <c:formatCode>General</c:formatCode>
                <c:ptCount val="4"/>
                <c:pt idx="0">
                  <c:v>26.867999999999999</c:v>
                </c:pt>
                <c:pt idx="1">
                  <c:v>27.114999999999998</c:v>
                </c:pt>
                <c:pt idx="2">
                  <c:v>26.966999999999999</c:v>
                </c:pt>
                <c:pt idx="3">
                  <c:v>27.135999999999999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A-4757-88B0-4BE7303AFD38}"/>
            </c:ext>
          </c:extLst>
        </c:ser>
        <c:ser>
          <c:idx val="1"/>
          <c:order val="1"/>
          <c:tx>
            <c:v>modified step_scaler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val>
            <c:numRef>
              <c:f>('gsplat (step_scaler) - stump'!$K$4,'gsplat (step_scaler) - stump'!$K$6,'gsplat (step_scaler) - stump'!$K$8,'gsplat (step_scaler) - stump'!$K$10)</c:f>
              <c:numCache>
                <c:formatCode>General</c:formatCode>
                <c:ptCount val="4"/>
                <c:pt idx="0">
                  <c:v>26.867999999999999</c:v>
                </c:pt>
                <c:pt idx="1">
                  <c:v>26.866</c:v>
                </c:pt>
                <c:pt idx="2">
                  <c:v>26.861000000000001</c:v>
                </c:pt>
                <c:pt idx="3">
                  <c:v>26.919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1-4548-9405-4E3BA5846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807312"/>
        <c:axId val="392690496"/>
      </c:lineChart>
      <c:catAx>
        <c:axId val="62180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90496"/>
        <c:crosses val="autoZero"/>
        <c:auto val="1"/>
        <c:lblAlgn val="ctr"/>
        <c:lblOffset val="100"/>
        <c:noMultiLvlLbl val="0"/>
      </c:catAx>
      <c:valAx>
        <c:axId val="392690496"/>
        <c:scaling>
          <c:orientation val="minMax"/>
          <c:max val="27.5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0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PSNR </a:t>
            </a:r>
            <a:r>
              <a:rPr lang="en-US" baseline="0"/>
              <a:t>vs. Num GPUs</a:t>
            </a:r>
          </a:p>
          <a:p>
            <a:pPr>
              <a:defRPr/>
            </a:pPr>
            <a:r>
              <a:rPr lang="en-US" sz="1200" i="1" baseline="0"/>
              <a:t>(125 images, 4k resolution, batch_size=1)</a:t>
            </a:r>
            <a:endParaRPr lang="en-US" sz="12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42481097629787"/>
          <c:y val="0.25580274235705813"/>
          <c:w val="0.54862632462204364"/>
          <c:h val="0.56416099638951822"/>
        </c:manualLayout>
      </c:layout>
      <c:lineChart>
        <c:grouping val="standard"/>
        <c:varyColors val="0"/>
        <c:ser>
          <c:idx val="3"/>
          <c:order val="0"/>
          <c:tx>
            <c:v>gsplat, modified steps_scaler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('gsplat (step_scaler) - stump'!$K$4,'gsplat (step_scaler) - stump'!$K$6,'gsplat (step_scaler) - stump'!$K$8,'gsplat (step_scaler) - stump'!$K$10)</c:f>
              <c:numCache>
                <c:formatCode>General</c:formatCode>
                <c:ptCount val="4"/>
                <c:pt idx="0">
                  <c:v>26.867999999999999</c:v>
                </c:pt>
                <c:pt idx="1">
                  <c:v>26.866</c:v>
                </c:pt>
                <c:pt idx="2">
                  <c:v>26.861000000000001</c:v>
                </c:pt>
                <c:pt idx="3">
                  <c:v>26.919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3B-4E64-AB79-2A04E791462A}"/>
            </c:ext>
          </c:extLst>
        </c:ser>
        <c:ser>
          <c:idx val="1"/>
          <c:order val="1"/>
          <c:tx>
            <c:v>gsplat, normal steps_scaler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('gsplat (step_scaler) - stump'!$K$4,'gsplat (step_scaler) - stump'!$K$5,'gsplat (step_scaler) - stump'!$K$7,'gsplat (step_scaler) - stump'!$K$9)</c:f>
              <c:numCache>
                <c:formatCode>General</c:formatCode>
                <c:ptCount val="4"/>
                <c:pt idx="0">
                  <c:v>26.867999999999999</c:v>
                </c:pt>
                <c:pt idx="1">
                  <c:v>27.114999999999998</c:v>
                </c:pt>
                <c:pt idx="2">
                  <c:v>26.966999999999999</c:v>
                </c:pt>
                <c:pt idx="3">
                  <c:v>27.135999999999999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92-4726-8E62-3FF2AD67E0C8}"/>
            </c:ext>
          </c:extLst>
        </c:ser>
        <c:ser>
          <c:idx val="0"/>
          <c:order val="2"/>
          <c:tx>
            <c:v>grendel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('grendel-stump'!$J$4,'grendel-stump'!$J$6,'grendel-stump'!$J$7,'grendel-stump'!$J$8)</c:f>
              <c:numCache>
                <c:formatCode>General</c:formatCode>
                <c:ptCount val="4"/>
                <c:pt idx="0">
                  <c:v>27.625</c:v>
                </c:pt>
                <c:pt idx="1">
                  <c:v>27.58</c:v>
                </c:pt>
                <c:pt idx="2">
                  <c:v>27.45</c:v>
                </c:pt>
                <c:pt idx="3">
                  <c:v>27.46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2-4726-8E62-3FF2AD67E0C8}"/>
            </c:ext>
          </c:extLst>
        </c:ser>
        <c:ser>
          <c:idx val="2"/>
          <c:order val="3"/>
          <c:tx>
            <c:v>inria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</c:dPt>
          <c:val>
            <c:numRef>
              <c:f>inria!$J$4</c:f>
              <c:numCache>
                <c:formatCode>General</c:formatCode>
                <c:ptCount val="1"/>
                <c:pt idx="0">
                  <c:v>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92-4726-8E62-3FF2AD67E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807312"/>
        <c:axId val="392690496"/>
      </c:lineChart>
      <c:catAx>
        <c:axId val="62180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90496"/>
        <c:crosses val="autoZero"/>
        <c:auto val="1"/>
        <c:lblAlgn val="ctr"/>
        <c:lblOffset val="100"/>
        <c:noMultiLvlLbl val="0"/>
      </c:catAx>
      <c:valAx>
        <c:axId val="3926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0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  <a:r>
              <a:rPr lang="en-US" baseline="0"/>
              <a:t> Time vs. Num GPUs</a:t>
            </a:r>
            <a:br>
              <a:rPr lang="en-US" baseline="0"/>
            </a:br>
            <a:r>
              <a:rPr lang="en-US" sz="1200" i="1" baseline="0"/>
              <a:t>(173 images, 4k resolution, batch_size=1)</a:t>
            </a:r>
            <a:endParaRPr lang="en-US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6918926800817"/>
          <c:y val="0.25379579809297032"/>
          <c:w val="0.54817494167395742"/>
          <c:h val="0.5804128925967359"/>
        </c:manualLayout>
      </c:layout>
      <c:lineChart>
        <c:grouping val="standard"/>
        <c:varyColors val="0"/>
        <c:ser>
          <c:idx val="0"/>
          <c:order val="0"/>
          <c:tx>
            <c:v>gsplat, modified steps_scaler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val>
            <c:numRef>
              <c:f>('gsplat (step_scaler) - flowers'!$J$4,'gsplat (step_scaler) - flowers'!$J$6,'gsplat (step_scaler) - flowers'!$J$8,'gsplat (step_scaler) - flowers'!$J$10)</c:f>
              <c:numCache>
                <c:formatCode>General</c:formatCode>
                <c:ptCount val="4"/>
                <c:pt idx="0">
                  <c:v>126</c:v>
                </c:pt>
                <c:pt idx="1">
                  <c:v>49</c:v>
                </c:pt>
                <c:pt idx="2">
                  <c:v>32</c:v>
                </c:pt>
                <c:pt idx="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2E-4761-984C-3FFF9491F610}"/>
            </c:ext>
          </c:extLst>
        </c:ser>
        <c:ser>
          <c:idx val="4"/>
          <c:order val="1"/>
          <c:tx>
            <c:v>gsplat, normal steps_scaler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('gsplat (step_scaler) - flowers'!$J$4,'gsplat (step_scaler) - flowers'!$J$5,'gsplat (step_scaler) - flowers'!$J$7,'gsplat (step_scaler) - flowers'!$J$9)</c:f>
              <c:numCache>
                <c:formatCode>General</c:formatCode>
                <c:ptCount val="4"/>
                <c:pt idx="0">
                  <c:v>126</c:v>
                </c:pt>
                <c:pt idx="1">
                  <c:v>87</c:v>
                </c:pt>
                <c:pt idx="2">
                  <c:v>70</c:v>
                </c:pt>
                <c:pt idx="3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D9-4D2D-A403-B17E5A71980A}"/>
            </c:ext>
          </c:extLst>
        </c:ser>
        <c:ser>
          <c:idx val="3"/>
          <c:order val="2"/>
          <c:tx>
            <c:v>grendel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('grendel-flowers'!$I$4,'grendel-flowers'!$I$5,'grendel-flowers'!$I$6,'grendel-flowers'!$I$7)</c:f>
              <c:numCache>
                <c:formatCode>General</c:formatCode>
                <c:ptCount val="4"/>
                <c:pt idx="0">
                  <c:v>225</c:v>
                </c:pt>
                <c:pt idx="1">
                  <c:v>103</c:v>
                </c:pt>
                <c:pt idx="2">
                  <c:v>76</c:v>
                </c:pt>
                <c:pt idx="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D9-4D2D-A403-B17E5A71980A}"/>
            </c:ext>
          </c:extLst>
        </c:ser>
        <c:ser>
          <c:idx val="5"/>
          <c:order val="3"/>
          <c:tx>
            <c:v>inria</c:v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bg2">
                    <a:lumMod val="75000"/>
                  </a:schemeClr>
                </a:solidFill>
                <a:ln w="9525">
                  <a:solidFill>
                    <a:schemeClr val="bg2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2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EE-40DF-85A1-CD42420600E7}"/>
              </c:ext>
            </c:extLst>
          </c:dPt>
          <c:val>
            <c:numRef>
              <c:f>inria!$I$5</c:f>
              <c:numCache>
                <c:formatCode>General</c:formatCode>
                <c:ptCount val="1"/>
                <c:pt idx="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D9-4D2D-A403-B17E5A719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807312"/>
        <c:axId val="392690496"/>
      </c:lineChart>
      <c:catAx>
        <c:axId val="62180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90496"/>
        <c:crosses val="autoZero"/>
        <c:auto val="1"/>
        <c:lblAlgn val="ctr"/>
        <c:lblOffset val="100"/>
        <c:noMultiLvlLbl val="0"/>
      </c:catAx>
      <c:valAx>
        <c:axId val="3926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0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PSNR </a:t>
            </a:r>
            <a:r>
              <a:rPr lang="en-US" baseline="0"/>
              <a:t>vs. Num GPUs</a:t>
            </a:r>
          </a:p>
          <a:p>
            <a:pPr>
              <a:defRPr/>
            </a:pPr>
            <a:r>
              <a:rPr lang="en-US" sz="1200" i="1" baseline="0"/>
              <a:t>(173 images, 4k resolution, batch_size=1)</a:t>
            </a:r>
            <a:endParaRPr lang="en-US" sz="12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42481097629787"/>
          <c:y val="0.25580274235705813"/>
          <c:w val="0.56018434588880273"/>
          <c:h val="0.56416099638951822"/>
        </c:manualLayout>
      </c:layout>
      <c:lineChart>
        <c:grouping val="standard"/>
        <c:varyColors val="0"/>
        <c:ser>
          <c:idx val="0"/>
          <c:order val="0"/>
          <c:tx>
            <c:v>gsplat, modified steps_scaler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val>
            <c:numRef>
              <c:f>('gsplat (step_scaler) - flowers'!$K$4,'gsplat (step_scaler) - flowers'!$K$6,'gsplat (step_scaler) - flowers'!$K$8,'gsplat (step_scaler) - flowers'!$K$10)</c:f>
              <c:numCache>
                <c:formatCode>General</c:formatCode>
                <c:ptCount val="4"/>
                <c:pt idx="0">
                  <c:v>21.231999999999999</c:v>
                </c:pt>
                <c:pt idx="1">
                  <c:v>21.271999999999998</c:v>
                </c:pt>
                <c:pt idx="2">
                  <c:v>21.254000000000001</c:v>
                </c:pt>
                <c:pt idx="3">
                  <c:v>21.303999999999998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83-4F02-9345-A105C80435D6}"/>
            </c:ext>
          </c:extLst>
        </c:ser>
        <c:ser>
          <c:idx val="4"/>
          <c:order val="1"/>
          <c:tx>
            <c:v>gsplat, normal steps_scaler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('gsplat (step_scaler) - flowers'!$K$4,'gsplat (step_scaler) - flowers'!$K$5,'gsplat (step_scaler) - flowers'!$K$7,'gsplat (step_scaler) - flowers'!$K$9)</c:f>
              <c:numCache>
                <c:formatCode>General</c:formatCode>
                <c:ptCount val="4"/>
                <c:pt idx="0">
                  <c:v>21.231999999999999</c:v>
                </c:pt>
                <c:pt idx="1">
                  <c:v>21.433</c:v>
                </c:pt>
                <c:pt idx="2">
                  <c:v>21.524999999999999</c:v>
                </c:pt>
                <c:pt idx="3">
                  <c:v>23.001000000000001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8A-4AB0-B2CD-98C97D5D8FE8}"/>
            </c:ext>
          </c:extLst>
        </c:ser>
        <c:ser>
          <c:idx val="3"/>
          <c:order val="2"/>
          <c:tx>
            <c:v>grendel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('grendel-flowers'!$J$4,'grendel-flowers'!$J$5,'grendel-flowers'!$J$6,'grendel-flowers'!$J$7)</c:f>
              <c:numCache>
                <c:formatCode>General</c:formatCode>
                <c:ptCount val="4"/>
                <c:pt idx="0">
                  <c:v>19.7</c:v>
                </c:pt>
                <c:pt idx="1">
                  <c:v>19.54</c:v>
                </c:pt>
                <c:pt idx="2">
                  <c:v>20.445</c:v>
                </c:pt>
                <c:pt idx="3">
                  <c:v>20.454999999999998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8A-4AB0-B2CD-98C97D5D8FE8}"/>
            </c:ext>
          </c:extLst>
        </c:ser>
        <c:ser>
          <c:idx val="5"/>
          <c:order val="3"/>
          <c:tx>
            <c:v>inria</c:v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bg2">
                    <a:lumMod val="75000"/>
                  </a:schemeClr>
                </a:solidFill>
                <a:ln w="9525">
                  <a:solidFill>
                    <a:schemeClr val="bg2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2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C41-4887-9533-E4953D2C637F}"/>
              </c:ext>
            </c:extLst>
          </c:dPt>
          <c:val>
            <c:numRef>
              <c:f>inria!$J$5</c:f>
              <c:numCache>
                <c:formatCode>General</c:formatCode>
                <c:ptCount val="1"/>
                <c:pt idx="0">
                  <c:v>21.327999999999999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8A-4AB0-B2CD-98C97D5D8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807312"/>
        <c:axId val="392690496"/>
      </c:lineChart>
      <c:catAx>
        <c:axId val="62180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90496"/>
        <c:crosses val="autoZero"/>
        <c:auto val="1"/>
        <c:lblAlgn val="ctr"/>
        <c:lblOffset val="100"/>
        <c:noMultiLvlLbl val="0"/>
      </c:catAx>
      <c:valAx>
        <c:axId val="392690496"/>
        <c:scaling>
          <c:orientation val="minMax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0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steps_scaler vs. Num GPUs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0" i="1" baseline="0">
                <a:effectLst/>
              </a:rPr>
              <a:t>(~150 images, 4k resolution, batch_size=1)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03948587308941E-2"/>
          <c:y val="0.18737429382608065"/>
          <c:w val="0.59099345118624869"/>
          <c:h val="0.6590627990329645"/>
        </c:manualLayout>
      </c:layout>
      <c:scatterChart>
        <c:scatterStyle val="lineMarker"/>
        <c:varyColors val="0"/>
        <c:ser>
          <c:idx val="0"/>
          <c:order val="0"/>
          <c:tx>
            <c:v>Normal steps_scalar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'steps_scaler adjustment'!$C$17:$C$20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'steps_scaler adjustment'!$D$17:$D$20</c:f>
              <c:numCache>
                <c:formatCode>General</c:formatCode>
                <c:ptCount val="4"/>
                <c:pt idx="0">
                  <c:v>1</c:v>
                </c:pt>
                <c:pt idx="1">
                  <c:v>0.5</c:v>
                </c:pt>
                <c:pt idx="2">
                  <c:v>0.33300000000000002</c:v>
                </c:pt>
                <c:pt idx="3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4-4425-AC52-0332C9D03733}"/>
            </c:ext>
          </c:extLst>
        </c:ser>
        <c:ser>
          <c:idx val="1"/>
          <c:order val="1"/>
          <c:tx>
            <c:v>Modified steps_scaler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Est. Modified steps_scaler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forward val="4"/>
            <c:dispRSqr val="0"/>
            <c:dispEq val="1"/>
            <c:trendlineLbl>
              <c:layout>
                <c:manualLayout>
                  <c:x val="0.13517269440584634"/>
                  <c:y val="-9.5641532421232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'steps_scaler adjustment'!$C$17:$C$20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'steps_scaler adjustment'!$E$17:$E$20</c:f>
              <c:numCache>
                <c:formatCode>General</c:formatCode>
                <c:ptCount val="4"/>
                <c:pt idx="0">
                  <c:v>1</c:v>
                </c:pt>
                <c:pt idx="1">
                  <c:v>0.28000000000000003</c:v>
                </c:pt>
                <c:pt idx="2">
                  <c:v>0.14000000000000001</c:v>
                </c:pt>
                <c:pt idx="3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34-4425-AC52-0332C9D03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324431"/>
        <c:axId val="1760424559"/>
      </c:scatterChart>
      <c:valAx>
        <c:axId val="1813324431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GPUs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24559"/>
        <c:crosses val="autoZero"/>
        <c:crossBetween val="midCat"/>
        <c:minorUnit val="1"/>
      </c:valAx>
      <c:valAx>
        <c:axId val="176042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steps_scaler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324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gsplat,</a:t>
            </a:r>
            <a:r>
              <a:rPr lang="en-US" baseline="0"/>
              <a:t> v1.4.0</a:t>
            </a:r>
            <a:br>
              <a:rPr lang="en-US" baseline="0"/>
            </a:br>
            <a:r>
              <a:rPr lang="en-US"/>
              <a:t>Training</a:t>
            </a:r>
            <a:r>
              <a:rPr lang="en-US" baseline="0"/>
              <a:t> Time vs. Num GPUs</a:t>
            </a:r>
            <a:br>
              <a:rPr lang="en-US" baseline="0"/>
            </a:br>
            <a:r>
              <a:rPr lang="en-US" sz="1200" i="1" baseline="0"/>
              <a:t>(as num_images vary, 4k, batch_size=1)</a:t>
            </a:r>
            <a:endParaRPr lang="en-US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6918926800817"/>
          <c:y val="0.25379579809297032"/>
          <c:w val="0.62224901574803138"/>
          <c:h val="0.5804128925967359"/>
        </c:manualLayout>
      </c:layout>
      <c:lineChart>
        <c:grouping val="standard"/>
        <c:varyColors val="0"/>
        <c:ser>
          <c:idx val="0"/>
          <c:order val="0"/>
          <c:tx>
            <c:v>num_images=125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('(old) (4k-res, var-num-imgs)'!$J$4,'(old) (4k-res, var-num-imgs)'!$J$19,'(old) (4k-res, var-num-imgs)'!$J$24,'(old) (4k-res, var-num-imgs)'!$J$29)</c:f>
              <c:numCache>
                <c:formatCode>General</c:formatCode>
                <c:ptCount val="4"/>
                <c:pt idx="0">
                  <c:v>71</c:v>
                </c:pt>
                <c:pt idx="1">
                  <c:v>53</c:v>
                </c:pt>
                <c:pt idx="2">
                  <c:v>46</c:v>
                </c:pt>
                <c:pt idx="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81-4742-A268-99D230668BCB}"/>
            </c:ext>
          </c:extLst>
        </c:ser>
        <c:ser>
          <c:idx val="1"/>
          <c:order val="1"/>
          <c:tx>
            <c:v>num_images=100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('(old) (4k-res, var-num-imgs)'!$J$7,'(old) (4k-res, var-num-imgs)'!$J$20,'(old) (4k-res, var-num-imgs)'!$J$25,'(old) (4k-res, var-num-imgs)'!$J$30)</c:f>
              <c:numCache>
                <c:formatCode>General</c:formatCode>
                <c:ptCount val="4"/>
                <c:pt idx="0">
                  <c:v>72</c:v>
                </c:pt>
                <c:pt idx="1">
                  <c:v>54</c:v>
                </c:pt>
                <c:pt idx="2">
                  <c:v>46</c:v>
                </c:pt>
                <c:pt idx="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81-4742-A268-99D230668BCB}"/>
            </c:ext>
          </c:extLst>
        </c:ser>
        <c:ser>
          <c:idx val="2"/>
          <c:order val="2"/>
          <c:tx>
            <c:v>num_images=75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('(old) (4k-res, var-num-imgs)'!$J$10,'(old) (4k-res, var-num-imgs)'!$J$21,'(old) (4k-res, var-num-imgs)'!$J$26,'(old) (4k-res, var-num-imgs)'!$J$31)</c:f>
              <c:numCache>
                <c:formatCode>General</c:formatCode>
                <c:ptCount val="4"/>
                <c:pt idx="0">
                  <c:v>74</c:v>
                </c:pt>
                <c:pt idx="1">
                  <c:v>55</c:v>
                </c:pt>
                <c:pt idx="2">
                  <c:v>47</c:v>
                </c:pt>
                <c:pt idx="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81-4742-A268-99D230668BCB}"/>
            </c:ext>
          </c:extLst>
        </c:ser>
        <c:ser>
          <c:idx val="3"/>
          <c:order val="3"/>
          <c:tx>
            <c:v>num_images=50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('(old) (4k-res, var-num-imgs)'!$J$13,'(old) (4k-res, var-num-imgs)'!$J$22,'(old) (4k-res, var-num-imgs)'!$J$27,'(old) (4k-res, var-num-imgs)'!$J$32)</c:f>
              <c:numCache>
                <c:formatCode>General</c:formatCode>
                <c:ptCount val="4"/>
                <c:pt idx="0">
                  <c:v>78</c:v>
                </c:pt>
                <c:pt idx="1">
                  <c:v>58</c:v>
                </c:pt>
                <c:pt idx="2">
                  <c:v>48</c:v>
                </c:pt>
                <c:pt idx="3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81-4742-A268-99D230668BCB}"/>
            </c:ext>
          </c:extLst>
        </c:ser>
        <c:ser>
          <c:idx val="4"/>
          <c:order val="4"/>
          <c:tx>
            <c:v>num_images=25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('(old) (4k-res, var-num-imgs)'!$J$16,'(old) (4k-res, var-num-imgs)'!$J$23,'(old) (4k-res, var-num-imgs)'!$J$28,'(old) (4k-res, var-num-imgs)'!$J$33)</c:f>
              <c:numCache>
                <c:formatCode>General</c:formatCode>
                <c:ptCount val="4"/>
                <c:pt idx="0">
                  <c:v>86</c:v>
                </c:pt>
                <c:pt idx="1">
                  <c:v>64</c:v>
                </c:pt>
                <c:pt idx="2">
                  <c:v>54</c:v>
                </c:pt>
                <c:pt idx="3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81-4742-A268-99D230668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807312"/>
        <c:axId val="392690496"/>
      </c:lineChart>
      <c:catAx>
        <c:axId val="62180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90496"/>
        <c:crosses val="autoZero"/>
        <c:auto val="1"/>
        <c:lblAlgn val="ctr"/>
        <c:lblOffset val="100"/>
        <c:noMultiLvlLbl val="0"/>
      </c:catAx>
      <c:valAx>
        <c:axId val="392690496"/>
        <c:scaling>
          <c:orientation val="minMax"/>
          <c:max val="95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0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gsplat, v1.4.0</a:t>
            </a:r>
          </a:p>
          <a:p>
            <a:pPr>
              <a:defRPr/>
            </a:pPr>
            <a:r>
              <a:rPr lang="en-US"/>
              <a:t>PSNR </a:t>
            </a:r>
            <a:r>
              <a:rPr lang="en-US" baseline="0"/>
              <a:t>vs. Num GPUs</a:t>
            </a:r>
          </a:p>
          <a:p>
            <a:pPr>
              <a:defRPr/>
            </a:pPr>
            <a:r>
              <a:rPr lang="en-US" sz="1200" i="1" baseline="0"/>
              <a:t>(as num_images vary, 4k, batch_size=1)</a:t>
            </a:r>
            <a:endParaRPr lang="en-US" sz="12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42481097629787"/>
          <c:y val="0.25580274235705813"/>
          <c:w val="0.63646728624941296"/>
          <c:h val="0.56416099638951822"/>
        </c:manualLayout>
      </c:layout>
      <c:lineChart>
        <c:grouping val="standard"/>
        <c:varyColors val="0"/>
        <c:ser>
          <c:idx val="0"/>
          <c:order val="0"/>
          <c:tx>
            <c:v>num_images=125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('(old) (4k-res, var-num-imgs)'!$K$4,'(old) (4k-res, var-num-imgs)'!$K$19,'(old) (4k-res, var-num-imgs)'!$K$24,'(old) (4k-res, var-num-imgs)'!$K$29)</c:f>
              <c:numCache>
                <c:formatCode>General</c:formatCode>
                <c:ptCount val="4"/>
                <c:pt idx="0">
                  <c:v>26.847999999999999</c:v>
                </c:pt>
                <c:pt idx="1">
                  <c:v>28.8</c:v>
                </c:pt>
                <c:pt idx="2">
                  <c:v>29.138999999999999</c:v>
                </c:pt>
                <c:pt idx="3">
                  <c:v>29.396999999999998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F-4850-AC43-5D3B4EA2A209}"/>
            </c:ext>
          </c:extLst>
        </c:ser>
        <c:ser>
          <c:idx val="1"/>
          <c:order val="1"/>
          <c:tx>
            <c:v>num_images=100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('(old) (4k-res, var-num-imgs)'!$K$7,'(old) (4k-res, var-num-imgs)'!$K$20,'(old) (4k-res, var-num-imgs)'!$K$25,'(old) (4k-res, var-num-imgs)'!$K$30)</c:f>
              <c:numCache>
                <c:formatCode>General</c:formatCode>
                <c:ptCount val="4"/>
                <c:pt idx="0">
                  <c:v>28.378</c:v>
                </c:pt>
                <c:pt idx="1">
                  <c:v>29.141999999999999</c:v>
                </c:pt>
                <c:pt idx="2">
                  <c:v>29.777000000000001</c:v>
                </c:pt>
                <c:pt idx="3">
                  <c:v>29.95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1F-4850-AC43-5D3B4EA2A209}"/>
            </c:ext>
          </c:extLst>
        </c:ser>
        <c:ser>
          <c:idx val="2"/>
          <c:order val="2"/>
          <c:tx>
            <c:v>num_images=75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('(old) (4k-res, var-num-imgs)'!$K$10,'(old) (4k-res, var-num-imgs)'!$K$21,'(old) (4k-res, var-num-imgs)'!$K$26,'(old) (4k-res, var-num-imgs)'!$K$31)</c:f>
              <c:numCache>
                <c:formatCode>General</c:formatCode>
                <c:ptCount val="4"/>
                <c:pt idx="0">
                  <c:v>27.152000000000001</c:v>
                </c:pt>
                <c:pt idx="1">
                  <c:v>27.538</c:v>
                </c:pt>
                <c:pt idx="2">
                  <c:v>27.856999999999999</c:v>
                </c:pt>
                <c:pt idx="3">
                  <c:v>27.817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1F-4850-AC43-5D3B4EA2A209}"/>
            </c:ext>
          </c:extLst>
        </c:ser>
        <c:ser>
          <c:idx val="3"/>
          <c:order val="3"/>
          <c:tx>
            <c:v>num_images=50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('(old) (4k-res, var-num-imgs)'!$K$13,'(old) (4k-res, var-num-imgs)'!$K$22,'(old) (4k-res, var-num-imgs)'!$K$27,'(old) (4k-res, var-num-imgs)'!$K$32)</c:f>
              <c:numCache>
                <c:formatCode>General</c:formatCode>
                <c:ptCount val="4"/>
                <c:pt idx="0">
                  <c:v>25.247</c:v>
                </c:pt>
                <c:pt idx="1">
                  <c:v>25.628</c:v>
                </c:pt>
                <c:pt idx="2">
                  <c:v>25.814</c:v>
                </c:pt>
                <c:pt idx="3">
                  <c:v>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1F-4850-AC43-5D3B4EA2A209}"/>
            </c:ext>
          </c:extLst>
        </c:ser>
        <c:ser>
          <c:idx val="4"/>
          <c:order val="4"/>
          <c:tx>
            <c:v>num_images=25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('(old) (4k-res, var-num-imgs)'!$K$16,'(old) (4k-res, var-num-imgs)'!$K$23,'(old) (4k-res, var-num-imgs)'!$K$28,'(old) (4k-res, var-num-imgs)'!$K$33)</c:f>
              <c:numCache>
                <c:formatCode>General</c:formatCode>
                <c:ptCount val="4"/>
                <c:pt idx="0">
                  <c:v>23.068999999999999</c:v>
                </c:pt>
                <c:pt idx="1">
                  <c:v>23.466000000000001</c:v>
                </c:pt>
                <c:pt idx="2">
                  <c:v>23.716000000000001</c:v>
                </c:pt>
                <c:pt idx="3">
                  <c:v>24.131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1F-4850-AC43-5D3B4EA2A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807312"/>
        <c:axId val="392690496"/>
      </c:lineChart>
      <c:catAx>
        <c:axId val="62180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90496"/>
        <c:crosses val="autoZero"/>
        <c:auto val="1"/>
        <c:lblAlgn val="ctr"/>
        <c:lblOffset val="100"/>
        <c:noMultiLvlLbl val="0"/>
      </c:catAx>
      <c:valAx>
        <c:axId val="392690496"/>
        <c:scaling>
          <c:orientation val="minMax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0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gsplat, v1.4.0</a:t>
            </a:r>
          </a:p>
          <a:p>
            <a:pPr>
              <a:defRPr/>
            </a:pPr>
            <a:r>
              <a:rPr lang="en-US"/>
              <a:t>SSIM </a:t>
            </a:r>
            <a:r>
              <a:rPr lang="en-US" baseline="0"/>
              <a:t>vs. Num GPUs</a:t>
            </a:r>
            <a:br>
              <a:rPr lang="en-US" baseline="0"/>
            </a:br>
            <a:r>
              <a:rPr lang="en-US" sz="1200" i="1" baseline="0"/>
              <a:t>(as num_images vary, 4k, batch_size=1)</a:t>
            </a:r>
            <a:endParaRPr lang="en-US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21306802669084"/>
          <c:y val="0.26904450979223121"/>
          <c:w val="0.62067902919902007"/>
          <c:h val="0.55019492146405546"/>
        </c:manualLayout>
      </c:layout>
      <c:lineChart>
        <c:grouping val="standard"/>
        <c:varyColors val="0"/>
        <c:ser>
          <c:idx val="0"/>
          <c:order val="0"/>
          <c:tx>
            <c:v>num_images=125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('(old) (4k-res, var-num-imgs)'!$L$4,'(old) (4k-res, var-num-imgs)'!$L$19,'(old) (4k-res, var-num-imgs)'!$L$24,'(old) (4k-res, var-num-imgs)'!$L$29)</c:f>
              <c:numCache>
                <c:formatCode>General</c:formatCode>
                <c:ptCount val="4"/>
                <c:pt idx="0">
                  <c:v>0.80610000000000004</c:v>
                </c:pt>
                <c:pt idx="1">
                  <c:v>0.84330000000000005</c:v>
                </c:pt>
                <c:pt idx="2">
                  <c:v>0.84940000000000004</c:v>
                </c:pt>
                <c:pt idx="3">
                  <c:v>0.8518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5-433C-BB5C-7CAE3FCD71FE}"/>
            </c:ext>
          </c:extLst>
        </c:ser>
        <c:ser>
          <c:idx val="1"/>
          <c:order val="1"/>
          <c:tx>
            <c:v>num_images=100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('(old) (4k-res, var-num-imgs)'!$L$7,'(old) (4k-res, var-num-imgs)'!$L$20,'(old) (4k-res, var-num-imgs)'!$L$25,'(old) (4k-res, var-num-imgs)'!$L$30)</c:f>
              <c:numCache>
                <c:formatCode>General</c:formatCode>
                <c:ptCount val="4"/>
                <c:pt idx="0">
                  <c:v>0.83979999999999999</c:v>
                </c:pt>
                <c:pt idx="1">
                  <c:v>0.85609999999999997</c:v>
                </c:pt>
                <c:pt idx="2">
                  <c:v>0.86470000000000002</c:v>
                </c:pt>
                <c:pt idx="3">
                  <c:v>0.86670000000000003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25-433C-BB5C-7CAE3FCD71FE}"/>
            </c:ext>
          </c:extLst>
        </c:ser>
        <c:ser>
          <c:idx val="2"/>
          <c:order val="2"/>
          <c:tx>
            <c:v>num_images=75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('(old) (4k-res, var-num-imgs)'!$L$10,'(old) (4k-res, var-num-imgs)'!$L$21,'(old) (4k-res, var-num-imgs)'!$L$26,'(old) (4k-res, var-num-imgs)'!$L$31)</c:f>
              <c:numCache>
                <c:formatCode>General</c:formatCode>
                <c:ptCount val="4"/>
                <c:pt idx="0">
                  <c:v>0.80589999999999995</c:v>
                </c:pt>
                <c:pt idx="1">
                  <c:v>0.81369999999999998</c:v>
                </c:pt>
                <c:pt idx="2">
                  <c:v>0.81659999999999999</c:v>
                </c:pt>
                <c:pt idx="3">
                  <c:v>0.81589999999999996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25-433C-BB5C-7CAE3FCD71FE}"/>
            </c:ext>
          </c:extLst>
        </c:ser>
        <c:ser>
          <c:idx val="3"/>
          <c:order val="3"/>
          <c:tx>
            <c:v>num_images=50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('(old) (4k-res, var-num-imgs)'!$L$13,'(old) (4k-res, var-num-imgs)'!$L$22,'(old) (4k-res, var-num-imgs)'!$L$27,'(old) (4k-res, var-num-imgs)'!$L$32)</c:f>
              <c:numCache>
                <c:formatCode>General</c:formatCode>
                <c:ptCount val="4"/>
                <c:pt idx="0">
                  <c:v>0.75829999999999997</c:v>
                </c:pt>
                <c:pt idx="1">
                  <c:v>0.76249999999999996</c:v>
                </c:pt>
                <c:pt idx="2">
                  <c:v>0.76300000000000001</c:v>
                </c:pt>
                <c:pt idx="3">
                  <c:v>0.76129999999999998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25-433C-BB5C-7CAE3FCD71FE}"/>
            </c:ext>
          </c:extLst>
        </c:ser>
        <c:ser>
          <c:idx val="4"/>
          <c:order val="4"/>
          <c:tx>
            <c:v>num_images=25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('(old) (4k-res, var-num-imgs)'!$L$16,'(old) (4k-res, var-num-imgs)'!$L$23,'(old) (4k-res, var-num-imgs)'!$L$28,'(old) (4k-res, var-num-imgs)'!$L$33)</c:f>
              <c:numCache>
                <c:formatCode>General</c:formatCode>
                <c:ptCount val="4"/>
                <c:pt idx="0">
                  <c:v>0.68759999999999999</c:v>
                </c:pt>
                <c:pt idx="1">
                  <c:v>0.68910000000000005</c:v>
                </c:pt>
                <c:pt idx="2">
                  <c:v>0.68869999999999998</c:v>
                </c:pt>
                <c:pt idx="3">
                  <c:v>0.69089999999999996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25-433C-BB5C-7CAE3FCD7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807312"/>
        <c:axId val="392690496"/>
      </c:lineChart>
      <c:catAx>
        <c:axId val="62180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90496"/>
        <c:crosses val="autoZero"/>
        <c:auto val="1"/>
        <c:lblAlgn val="ctr"/>
        <c:lblOffset val="100"/>
        <c:noMultiLvlLbl val="0"/>
      </c:catAx>
      <c:valAx>
        <c:axId val="392690496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0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gsplat, v1.4.0</a:t>
            </a:r>
            <a:br>
              <a:rPr lang="en-US" sz="1400" b="0" i="0" u="none" strike="noStrike" baseline="0">
                <a:effectLst/>
              </a:rPr>
            </a:br>
            <a:r>
              <a:rPr lang="en-US"/>
              <a:t>LPIPS </a:t>
            </a:r>
            <a:r>
              <a:rPr lang="en-US" baseline="0"/>
              <a:t>vs. Num GPUs</a:t>
            </a:r>
            <a:br>
              <a:rPr lang="en-US" baseline="0"/>
            </a:br>
            <a:r>
              <a:rPr lang="en-US" sz="1200" i="1" baseline="0"/>
              <a:t>(as num_images vary, 4k, batch_size=1)</a:t>
            </a:r>
            <a:endParaRPr lang="en-US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num_images=125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('(old) (4k-res, var-num-imgs)'!$M$4,'(old) (4k-res, var-num-imgs)'!$M$19,'(old) (4k-res, var-num-imgs)'!$M$24,'(old) (4k-res, var-num-imgs)'!$M$29)</c:f>
              <c:numCache>
                <c:formatCode>General</c:formatCode>
                <c:ptCount val="4"/>
                <c:pt idx="0">
                  <c:v>0.317</c:v>
                </c:pt>
                <c:pt idx="1">
                  <c:v>0.26400000000000001</c:v>
                </c:pt>
                <c:pt idx="2">
                  <c:v>0.24399999999999999</c:v>
                </c:pt>
                <c:pt idx="3">
                  <c:v>0.23200000000000001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3-4DAD-8C2F-E1ECEFF96747}"/>
            </c:ext>
          </c:extLst>
        </c:ser>
        <c:ser>
          <c:idx val="1"/>
          <c:order val="1"/>
          <c:tx>
            <c:v>num_images=100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('(old) (4k-res, var-num-imgs)'!$M$7,'(old) (4k-res, var-num-imgs)'!$M$20,'(old) (4k-res, var-num-imgs)'!$M$25,'(old) (4k-res, var-num-imgs)'!$M$30)</c:f>
              <c:numCache>
                <c:formatCode>General</c:formatCode>
                <c:ptCount val="4"/>
                <c:pt idx="0">
                  <c:v>0.29499999999999998</c:v>
                </c:pt>
                <c:pt idx="1">
                  <c:v>0.254</c:v>
                </c:pt>
                <c:pt idx="2">
                  <c:v>0.23100000000000001</c:v>
                </c:pt>
                <c:pt idx="3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3-4DAD-8C2F-E1ECEFF96747}"/>
            </c:ext>
          </c:extLst>
        </c:ser>
        <c:ser>
          <c:idx val="2"/>
          <c:order val="2"/>
          <c:tx>
            <c:v>num_images=75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('(old) (4k-res, var-num-imgs)'!$M$10,'(old) (4k-res, var-num-imgs)'!$M$21,'(old) (4k-res, var-num-imgs)'!$M$26,'(old) (4k-res, var-num-imgs)'!$M$31)</c:f>
              <c:numCache>
                <c:formatCode>General</c:formatCode>
                <c:ptCount val="4"/>
                <c:pt idx="0">
                  <c:v>0.308</c:v>
                </c:pt>
                <c:pt idx="1">
                  <c:v>0.27200000000000002</c:v>
                </c:pt>
                <c:pt idx="2">
                  <c:v>0.255</c:v>
                </c:pt>
                <c:pt idx="3">
                  <c:v>0.246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3-4DAD-8C2F-E1ECEFF96747}"/>
            </c:ext>
          </c:extLst>
        </c:ser>
        <c:ser>
          <c:idx val="3"/>
          <c:order val="3"/>
          <c:tx>
            <c:v>num_images=50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('(old) (4k-res, var-num-imgs)'!$M$13,'(old) (4k-res, var-num-imgs)'!$M$22,'(old) (4k-res, var-num-imgs)'!$M$27,'(old) (4k-res, var-num-imgs)'!$M$32)</c:f>
              <c:numCache>
                <c:formatCode>General</c:formatCode>
                <c:ptCount val="4"/>
                <c:pt idx="0">
                  <c:v>0.33500000000000002</c:v>
                </c:pt>
                <c:pt idx="1">
                  <c:v>0.30499999999999999</c:v>
                </c:pt>
                <c:pt idx="2">
                  <c:v>0.29399999999999998</c:v>
                </c:pt>
                <c:pt idx="3">
                  <c:v>0.28799999999999998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63-4DAD-8C2F-E1ECEFF96747}"/>
            </c:ext>
          </c:extLst>
        </c:ser>
        <c:ser>
          <c:idx val="4"/>
          <c:order val="4"/>
          <c:tx>
            <c:v>num_images=25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('(old) (4k-res, var-num-imgs)'!$M$16,'(old) (4k-res, var-num-imgs)'!$M$23,'(old) (4k-res, var-num-imgs)'!$M$28,'(old) (4k-res, var-num-imgs)'!$M$33)</c:f>
              <c:numCache>
                <c:formatCode>General</c:formatCode>
                <c:ptCount val="4"/>
                <c:pt idx="0">
                  <c:v>0.38200000000000001</c:v>
                </c:pt>
                <c:pt idx="1">
                  <c:v>0.36099999999999999</c:v>
                </c:pt>
                <c:pt idx="2">
                  <c:v>0.35499999999999998</c:v>
                </c:pt>
                <c:pt idx="3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63-4DAD-8C2F-E1ECEFF96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807312"/>
        <c:axId val="392690496"/>
      </c:lineChart>
      <c:catAx>
        <c:axId val="62180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90496"/>
        <c:crosses val="autoZero"/>
        <c:auto val="1"/>
        <c:lblAlgn val="ctr"/>
        <c:lblOffset val="100"/>
        <c:noMultiLvlLbl val="0"/>
      </c:catAx>
      <c:valAx>
        <c:axId val="39269049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LPIPS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0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gsplat, v1.4.0</a:t>
            </a:r>
          </a:p>
          <a:p>
            <a:pPr>
              <a:defRPr/>
            </a:pPr>
            <a:r>
              <a:rPr lang="en-US"/>
              <a:t>SSIM </a:t>
            </a:r>
            <a:r>
              <a:rPr lang="en-US" baseline="0"/>
              <a:t>vs. Num GPUs</a:t>
            </a:r>
            <a:br>
              <a:rPr lang="en-US" baseline="0"/>
            </a:br>
            <a:r>
              <a:rPr lang="en-US" sz="1200" i="1" baseline="0"/>
              <a:t>(125 images, 4k resolution, batch_size=1)</a:t>
            </a:r>
            <a:endParaRPr lang="en-US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21306802669084"/>
          <c:y val="0.26904450979223121"/>
          <c:w val="0.60448666330189993"/>
          <c:h val="0.55019492146405546"/>
        </c:manualLayout>
      </c:layout>
      <c:lineChart>
        <c:grouping val="standard"/>
        <c:varyColors val="0"/>
        <c:ser>
          <c:idx val="0"/>
          <c:order val="0"/>
          <c:tx>
            <c:v>normal steps_scaler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('gsplat (step_scaler) - stump'!$L$4,'gsplat (step_scaler) - stump'!$L$5,'gsplat (step_scaler) - stump'!$L$7,'gsplat (step_scaler) - stump'!$L$9)</c:f>
              <c:numCache>
                <c:formatCode>General</c:formatCode>
                <c:ptCount val="4"/>
                <c:pt idx="0">
                  <c:v>0.81779999999999997</c:v>
                </c:pt>
                <c:pt idx="1">
                  <c:v>0.82299999999999995</c:v>
                </c:pt>
                <c:pt idx="2">
                  <c:v>0.8226</c:v>
                </c:pt>
                <c:pt idx="3">
                  <c:v>0.82299999999999995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9-4D17-8EE2-7155233127B3}"/>
            </c:ext>
          </c:extLst>
        </c:ser>
        <c:ser>
          <c:idx val="1"/>
          <c:order val="1"/>
          <c:tx>
            <c:v>modified steps_scaler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val>
            <c:numRef>
              <c:f>('gsplat (step_scaler) - stump'!$L$4,'gsplat (step_scaler) - stump'!$L$6,'gsplat (step_scaler) - stump'!$L$8,'gsplat (step_scaler) - stump'!$L$10)</c:f>
              <c:numCache>
                <c:formatCode>General</c:formatCode>
                <c:ptCount val="4"/>
                <c:pt idx="0">
                  <c:v>0.81779999999999997</c:v>
                </c:pt>
                <c:pt idx="1">
                  <c:v>0.8216</c:v>
                </c:pt>
                <c:pt idx="2">
                  <c:v>0.82099999999999995</c:v>
                </c:pt>
                <c:pt idx="3">
                  <c:v>0.82279999999999998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4-4C3C-9E48-304A013D3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807312"/>
        <c:axId val="392690496"/>
      </c:lineChart>
      <c:catAx>
        <c:axId val="62180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90496"/>
        <c:crosses val="autoZero"/>
        <c:auto val="1"/>
        <c:lblAlgn val="ctr"/>
        <c:lblOffset val="100"/>
        <c:noMultiLvlLbl val="0"/>
      </c:catAx>
      <c:valAx>
        <c:axId val="392690496"/>
        <c:scaling>
          <c:orientation val="minMax"/>
          <c:min val="0.815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0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gsplat, v1.4.0</a:t>
            </a:r>
            <a:br>
              <a:rPr lang="en-US" sz="1400" b="0" i="0" u="none" strike="noStrike" baseline="0">
                <a:effectLst/>
              </a:rPr>
            </a:br>
            <a:r>
              <a:rPr lang="en-US"/>
              <a:t>LPIPS </a:t>
            </a:r>
            <a:r>
              <a:rPr lang="en-US" baseline="0"/>
              <a:t>vs. Num GPUs</a:t>
            </a:r>
            <a:br>
              <a:rPr lang="en-US" baseline="0"/>
            </a:br>
            <a:r>
              <a:rPr lang="en-US" sz="1200" i="1" baseline="0"/>
              <a:t>(</a:t>
            </a:r>
            <a:r>
              <a:rPr lang="en-US" sz="1200" b="0" i="1" u="none" strike="noStrike" baseline="0">
                <a:effectLst/>
              </a:rPr>
              <a:t>125 images, 4k resolution, batch_size=1</a:t>
            </a:r>
            <a:r>
              <a:rPr lang="en-US" sz="1200" i="1" baseline="0"/>
              <a:t>)</a:t>
            </a:r>
            <a:endParaRPr lang="en-US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17533564603161"/>
          <c:y val="0.27973505618919586"/>
          <c:w val="0.59824336827854996"/>
          <c:h val="0.53980349382010051"/>
        </c:manualLayout>
      </c:layout>
      <c:lineChart>
        <c:grouping val="standard"/>
        <c:varyColors val="0"/>
        <c:ser>
          <c:idx val="0"/>
          <c:order val="0"/>
          <c:tx>
            <c:v>normal steps_scaler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('gsplat (step_scaler) - stump'!$M$4,'gsplat (step_scaler) - stump'!$M$5,'gsplat (step_scaler) - stump'!$M$7,'gsplat (step_scaler) - stump'!$M$9)</c:f>
              <c:numCache>
                <c:formatCode>General</c:formatCode>
                <c:ptCount val="4"/>
                <c:pt idx="0">
                  <c:v>0.371</c:v>
                </c:pt>
                <c:pt idx="1">
                  <c:v>0.33800000000000002</c:v>
                </c:pt>
                <c:pt idx="2">
                  <c:v>0.32300000000000001</c:v>
                </c:pt>
                <c:pt idx="3">
                  <c:v>0.314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89-474E-9538-247772131FF9}"/>
            </c:ext>
          </c:extLst>
        </c:ser>
        <c:ser>
          <c:idx val="1"/>
          <c:order val="1"/>
          <c:tx>
            <c:v>modified steps_scaler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val>
            <c:numRef>
              <c:f>('gsplat (step_scaler) - stump'!$M$4,'gsplat (step_scaler) - stump'!$M$6,'gsplat (step_scaler) - stump'!$M$8,'gsplat (step_scaler) - stump'!$M$10)</c:f>
              <c:numCache>
                <c:formatCode>General</c:formatCode>
                <c:ptCount val="4"/>
                <c:pt idx="0">
                  <c:v>0.371</c:v>
                </c:pt>
                <c:pt idx="1">
                  <c:v>0.35199999999999998</c:v>
                </c:pt>
                <c:pt idx="2">
                  <c:v>0.34499999999999997</c:v>
                </c:pt>
                <c:pt idx="3">
                  <c:v>0.33100000000000002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3-4E43-934C-9723905F3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807312"/>
        <c:axId val="392690496"/>
      </c:lineChart>
      <c:catAx>
        <c:axId val="62180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90496"/>
        <c:crosses val="autoZero"/>
        <c:auto val="1"/>
        <c:lblAlgn val="ctr"/>
        <c:lblOffset val="100"/>
        <c:noMultiLvlLbl val="0"/>
      </c:catAx>
      <c:valAx>
        <c:axId val="392690496"/>
        <c:scaling>
          <c:orientation val="minMax"/>
          <c:min val="0.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LPIPS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0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gsplat,</a:t>
            </a:r>
            <a:r>
              <a:rPr lang="en-US" baseline="0"/>
              <a:t> v1.4.0</a:t>
            </a:r>
            <a:br>
              <a:rPr lang="en-US" baseline="0"/>
            </a:br>
            <a:r>
              <a:rPr lang="en-US"/>
              <a:t>Training</a:t>
            </a:r>
            <a:r>
              <a:rPr lang="en-US" baseline="0"/>
              <a:t> Time vs. Num GPUs</a:t>
            </a:r>
            <a:br>
              <a:rPr lang="en-US" baseline="0"/>
            </a:br>
            <a:r>
              <a:rPr lang="en-US" sz="1200" i="1" baseline="0"/>
              <a:t>(173 images, 4k resolution, batch_size=1)</a:t>
            </a:r>
            <a:endParaRPr lang="en-US" i="1"/>
          </a:p>
        </c:rich>
      </c:tx>
      <c:layout>
        <c:manualLayout>
          <c:xMode val="edge"/>
          <c:yMode val="edge"/>
          <c:x val="0.27669172712908291"/>
          <c:y val="2.39940902744583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6918926800817"/>
          <c:y val="0.25379579809297032"/>
          <c:w val="0.61298338545877906"/>
          <c:h val="0.5804128925967359"/>
        </c:manualLayout>
      </c:layout>
      <c:lineChart>
        <c:grouping val="standard"/>
        <c:varyColors val="0"/>
        <c:ser>
          <c:idx val="0"/>
          <c:order val="0"/>
          <c:tx>
            <c:v>normal steps_scaler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('gsplat (step_scaler) - flowers'!$J$4,'gsplat (step_scaler) - flowers'!$J$5,'gsplat (step_scaler) - flowers'!$J$7,'gsplat (step_scaler) - flowers'!$J$9)</c:f>
              <c:numCache>
                <c:formatCode>General</c:formatCode>
                <c:ptCount val="4"/>
                <c:pt idx="0">
                  <c:v>126</c:v>
                </c:pt>
                <c:pt idx="1">
                  <c:v>87</c:v>
                </c:pt>
                <c:pt idx="2">
                  <c:v>70</c:v>
                </c:pt>
                <c:pt idx="3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F-48C2-A2B3-0445E140AF30}"/>
            </c:ext>
          </c:extLst>
        </c:ser>
        <c:ser>
          <c:idx val="1"/>
          <c:order val="1"/>
          <c:tx>
            <c:v>modified steps_scaler</c:v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val>
            <c:numRef>
              <c:f>('gsplat (step_scaler) - flowers'!$J$4,'gsplat (step_scaler) - flowers'!$J$6,'gsplat (step_scaler) - flowers'!$J$8,'gsplat (step_scaler) - flowers'!$J$10)</c:f>
              <c:numCache>
                <c:formatCode>General</c:formatCode>
                <c:ptCount val="4"/>
                <c:pt idx="0">
                  <c:v>126</c:v>
                </c:pt>
                <c:pt idx="1">
                  <c:v>49</c:v>
                </c:pt>
                <c:pt idx="2">
                  <c:v>32</c:v>
                </c:pt>
                <c:pt idx="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A2-4176-9906-D495948B1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807312"/>
        <c:axId val="392690496"/>
      </c:lineChart>
      <c:catAx>
        <c:axId val="62180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90496"/>
        <c:crosses val="autoZero"/>
        <c:auto val="1"/>
        <c:lblAlgn val="ctr"/>
        <c:lblOffset val="100"/>
        <c:noMultiLvlLbl val="0"/>
      </c:catAx>
      <c:valAx>
        <c:axId val="392690496"/>
        <c:scaling>
          <c:orientation val="minMax"/>
          <c:max val="150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0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gsplat, v1.4.0</a:t>
            </a:r>
          </a:p>
          <a:p>
            <a:pPr>
              <a:defRPr/>
            </a:pPr>
            <a:r>
              <a:rPr lang="en-US"/>
              <a:t>PSNR </a:t>
            </a:r>
            <a:r>
              <a:rPr lang="en-US" baseline="0"/>
              <a:t>vs. Num GPUs</a:t>
            </a:r>
          </a:p>
          <a:p>
            <a:pPr>
              <a:defRPr/>
            </a:pPr>
            <a:r>
              <a:rPr lang="en-US" sz="1200" i="1" baseline="0"/>
              <a:t>(</a:t>
            </a:r>
            <a:r>
              <a:rPr lang="en-US" sz="1200" b="0" i="1" u="none" strike="noStrike" baseline="0">
                <a:effectLst/>
              </a:rPr>
              <a:t>173 images, 4k resolution, batch_size=1</a:t>
            </a:r>
            <a:r>
              <a:rPr lang="en-US" sz="1200" i="1" baseline="0"/>
              <a:t>)</a:t>
            </a:r>
            <a:endParaRPr lang="en-US" sz="1200" i="1"/>
          </a:p>
        </c:rich>
      </c:tx>
      <c:layout>
        <c:manualLayout>
          <c:xMode val="edge"/>
          <c:yMode val="edge"/>
          <c:x val="0.27722538072636194"/>
          <c:y val="5.19431978636275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42481097629787"/>
          <c:y val="0.25580274235705813"/>
          <c:w val="0.62029115251890321"/>
          <c:h val="0.56416099638951822"/>
        </c:manualLayout>
      </c:layout>
      <c:lineChart>
        <c:grouping val="standard"/>
        <c:varyColors val="0"/>
        <c:ser>
          <c:idx val="0"/>
          <c:order val="0"/>
          <c:tx>
            <c:v>normal steps_scaler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('gsplat (step_scaler) - flowers'!$K$4,'gsplat (step_scaler) - flowers'!$K$5,'gsplat (step_scaler) - flowers'!$K$7,'gsplat (step_scaler) - flowers'!$K$9)</c:f>
              <c:numCache>
                <c:formatCode>General</c:formatCode>
                <c:ptCount val="4"/>
                <c:pt idx="0">
                  <c:v>21.231999999999999</c:v>
                </c:pt>
                <c:pt idx="1">
                  <c:v>21.433</c:v>
                </c:pt>
                <c:pt idx="2">
                  <c:v>21.524999999999999</c:v>
                </c:pt>
                <c:pt idx="3">
                  <c:v>23.001000000000001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99-4704-A049-5388E18488E6}"/>
            </c:ext>
          </c:extLst>
        </c:ser>
        <c:ser>
          <c:idx val="1"/>
          <c:order val="1"/>
          <c:tx>
            <c:v>modified steps_scaler</c:v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val>
            <c:numRef>
              <c:f>('gsplat (step_scaler) - flowers'!$K$4,'gsplat (step_scaler) - flowers'!$K$6,'gsplat (step_scaler) - flowers'!$K$8,'gsplat (step_scaler) - flowers'!$K$10)</c:f>
              <c:numCache>
                <c:formatCode>General</c:formatCode>
                <c:ptCount val="4"/>
                <c:pt idx="0">
                  <c:v>21.231999999999999</c:v>
                </c:pt>
                <c:pt idx="1">
                  <c:v>21.271999999999998</c:v>
                </c:pt>
                <c:pt idx="2">
                  <c:v>21.254000000000001</c:v>
                </c:pt>
                <c:pt idx="3">
                  <c:v>21.303999999999998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7-4B3F-AA9B-57CB69358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807312"/>
        <c:axId val="392690496"/>
      </c:lineChart>
      <c:catAx>
        <c:axId val="62180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90496"/>
        <c:crosses val="autoZero"/>
        <c:auto val="1"/>
        <c:lblAlgn val="ctr"/>
        <c:lblOffset val="100"/>
        <c:noMultiLvlLbl val="0"/>
      </c:catAx>
      <c:valAx>
        <c:axId val="39269049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0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gsplat, v1.4.0</a:t>
            </a:r>
          </a:p>
          <a:p>
            <a:pPr>
              <a:defRPr/>
            </a:pPr>
            <a:r>
              <a:rPr lang="en-US"/>
              <a:t>SSIM </a:t>
            </a:r>
            <a:r>
              <a:rPr lang="en-US" baseline="0"/>
              <a:t>vs. Num GPUs</a:t>
            </a:r>
            <a:br>
              <a:rPr lang="en-US" baseline="0"/>
            </a:br>
            <a:r>
              <a:rPr lang="en-US" sz="1200" i="1" baseline="0"/>
              <a:t>(</a:t>
            </a:r>
            <a:r>
              <a:rPr lang="en-US" sz="1200" b="0" i="1" u="none" strike="noStrike" baseline="0">
                <a:effectLst/>
              </a:rPr>
              <a:t>173 images, 4k resolution, batch_size=1</a:t>
            </a:r>
            <a:r>
              <a:rPr lang="en-US" sz="1200" i="1" baseline="0"/>
              <a:t>)</a:t>
            </a:r>
            <a:endParaRPr lang="en-US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21306802669084"/>
          <c:y val="0.26904450979223121"/>
          <c:w val="0.59986026078703125"/>
          <c:h val="0.55019492146405546"/>
        </c:manualLayout>
      </c:layout>
      <c:lineChart>
        <c:grouping val="standard"/>
        <c:varyColors val="0"/>
        <c:ser>
          <c:idx val="0"/>
          <c:order val="0"/>
          <c:tx>
            <c:v>normal steps_scaler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('gsplat (step_scaler) - flowers'!$L$4,'gsplat (step_scaler) - flowers'!$L$5,'gsplat (step_scaler) - flowers'!$L$7,'gsplat (step_scaler) - flowers'!$L$9)</c:f>
              <c:numCache>
                <c:formatCode>General</c:formatCode>
                <c:ptCount val="4"/>
                <c:pt idx="0">
                  <c:v>0.60619999999999996</c:v>
                </c:pt>
                <c:pt idx="1">
                  <c:v>0.61680000000000001</c:v>
                </c:pt>
                <c:pt idx="2">
                  <c:v>0.62090000000000001</c:v>
                </c:pt>
                <c:pt idx="3">
                  <c:v>0.67669999999999997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D0-41BF-BEC5-8223152F1BCB}"/>
            </c:ext>
          </c:extLst>
        </c:ser>
        <c:ser>
          <c:idx val="1"/>
          <c:order val="1"/>
          <c:tx>
            <c:v>modified steps_scaler</c:v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val>
            <c:numRef>
              <c:f>('gsplat (step_scaler) - flowers'!$L$4,'gsplat (step_scaler) - flowers'!$L$6,'gsplat (step_scaler) - flowers'!$L$8,'gsplat (step_scaler) - flowers'!$L$10)</c:f>
              <c:numCache>
                <c:formatCode>General</c:formatCode>
                <c:ptCount val="4"/>
                <c:pt idx="0">
                  <c:v>0.60619999999999996</c:v>
                </c:pt>
                <c:pt idx="1">
                  <c:v>0.61019999999999996</c:v>
                </c:pt>
                <c:pt idx="2">
                  <c:v>0.61180000000000001</c:v>
                </c:pt>
                <c:pt idx="3">
                  <c:v>0.61299999999999999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D-4615-AA6E-185970A39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807312"/>
        <c:axId val="392690496"/>
      </c:lineChart>
      <c:catAx>
        <c:axId val="62180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90496"/>
        <c:crosses val="autoZero"/>
        <c:auto val="1"/>
        <c:lblAlgn val="ctr"/>
        <c:lblOffset val="100"/>
        <c:noMultiLvlLbl val="0"/>
      </c:catAx>
      <c:valAx>
        <c:axId val="392690496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0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gsplat, v1.4.0</a:t>
            </a:r>
            <a:br>
              <a:rPr lang="en-US" sz="1400" b="0" i="0" u="none" strike="noStrike" baseline="0">
                <a:effectLst/>
              </a:rPr>
            </a:br>
            <a:r>
              <a:rPr lang="en-US"/>
              <a:t>LPIPS </a:t>
            </a:r>
            <a:r>
              <a:rPr lang="en-US" baseline="0"/>
              <a:t>vs. Num GPUs</a:t>
            </a:r>
            <a:br>
              <a:rPr lang="en-US" baseline="0"/>
            </a:br>
            <a:r>
              <a:rPr lang="en-US" sz="1200" i="1" baseline="0"/>
              <a:t>(</a:t>
            </a:r>
            <a:r>
              <a:rPr lang="en-US" sz="1200" b="0" i="1" u="none" strike="noStrike" baseline="0">
                <a:effectLst/>
              </a:rPr>
              <a:t>173 images, 4k resolution, batch_size=1</a:t>
            </a:r>
            <a:r>
              <a:rPr lang="en-US" sz="1200" i="1" baseline="0"/>
              <a:t>)</a:t>
            </a:r>
            <a:endParaRPr lang="en-US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17533564603161"/>
          <c:y val="0.27973496667082681"/>
          <c:w val="0.60286512565630312"/>
          <c:h val="0.53980364108816625"/>
        </c:manualLayout>
      </c:layout>
      <c:lineChart>
        <c:grouping val="standard"/>
        <c:varyColors val="0"/>
        <c:ser>
          <c:idx val="0"/>
          <c:order val="0"/>
          <c:tx>
            <c:v>normal steps_scaler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('gsplat (step_scaler) - flowers'!$M$4,'gsplat (step_scaler) - flowers'!$M$5,'gsplat (step_scaler) - flowers'!$M$7,'gsplat (step_scaler) - flowers'!$M$9)</c:f>
              <c:numCache>
                <c:formatCode>General</c:formatCode>
                <c:ptCount val="4"/>
                <c:pt idx="0">
                  <c:v>0.54700000000000004</c:v>
                </c:pt>
                <c:pt idx="1">
                  <c:v>0.495</c:v>
                </c:pt>
                <c:pt idx="2">
                  <c:v>0.46800000000000003</c:v>
                </c:pt>
                <c:pt idx="3">
                  <c:v>0.42599999999999999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4-4541-8C84-D6CBA21965E6}"/>
            </c:ext>
          </c:extLst>
        </c:ser>
        <c:ser>
          <c:idx val="1"/>
          <c:order val="1"/>
          <c:tx>
            <c:v>modified steps_scaler</c:v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val>
            <c:numRef>
              <c:f>('gsplat (step_scaler) - flowers'!$M$4,'gsplat (step_scaler) - flowers'!$M$6,'gsplat (step_scaler) - flowers'!$M$8,'gsplat (step_scaler) - flowers'!$M$10)</c:f>
              <c:numCache>
                <c:formatCode>General</c:formatCode>
                <c:ptCount val="4"/>
                <c:pt idx="0">
                  <c:v>0.54700000000000004</c:v>
                </c:pt>
                <c:pt idx="1">
                  <c:v>0.52500000000000002</c:v>
                </c:pt>
                <c:pt idx="2">
                  <c:v>0.51400000000000001</c:v>
                </c:pt>
                <c:pt idx="3">
                  <c:v>0.50900000000000001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7-4104-B48B-43275497B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807312"/>
        <c:axId val="392690496"/>
      </c:lineChart>
      <c:catAx>
        <c:axId val="62180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90496"/>
        <c:crosses val="autoZero"/>
        <c:auto val="1"/>
        <c:lblAlgn val="ctr"/>
        <c:lblOffset val="100"/>
        <c:noMultiLvlLbl val="0"/>
      </c:catAx>
      <c:valAx>
        <c:axId val="392690496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LPIPS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0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gsplat,</a:t>
            </a:r>
            <a:r>
              <a:rPr lang="en-US" baseline="0"/>
              <a:t> v1.4.0</a:t>
            </a:r>
            <a:br>
              <a:rPr lang="en-US" baseline="0"/>
            </a:br>
            <a:r>
              <a:rPr lang="en-US"/>
              <a:t>Training</a:t>
            </a:r>
            <a:r>
              <a:rPr lang="en-US" baseline="0"/>
              <a:t> Time vs. Num GPUs</a:t>
            </a:r>
            <a:endParaRPr lang="en-US" i="1"/>
          </a:p>
        </c:rich>
      </c:tx>
      <c:layout>
        <c:manualLayout>
          <c:xMode val="edge"/>
          <c:yMode val="edge"/>
          <c:x val="0.27669172712908291"/>
          <c:y val="4.37094185707512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6918926800817"/>
          <c:y val="0.25379579809297032"/>
          <c:w val="0.54580731392930415"/>
          <c:h val="0.5804128925967359"/>
        </c:manualLayout>
      </c:layout>
      <c:lineChart>
        <c:grouping val="standard"/>
        <c:varyColors val="0"/>
        <c:ser>
          <c:idx val="0"/>
          <c:order val="0"/>
          <c:tx>
            <c:v>stump, normal steps_scaler</c:v>
          </c:tx>
          <c:spPr>
            <a:ln w="28575" cap="rnd">
              <a:solidFill>
                <a:srgbClr val="00BF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FFF"/>
              </a:solidFill>
              <a:ln w="9525">
                <a:solidFill>
                  <a:srgbClr val="00BFFF"/>
                </a:solidFill>
              </a:ln>
              <a:effectLst/>
            </c:spPr>
          </c:marker>
          <c:val>
            <c:numRef>
              <c:f>('gsplat (step_scaler) - stump'!$J$4,'gsplat (step_scaler) - stump'!$J$5,'gsplat (step_scaler) - stump'!$J$7,'gsplat (step_scaler) - stump'!$J$9)</c:f>
              <c:numCache>
                <c:formatCode>General</c:formatCode>
                <c:ptCount val="4"/>
                <c:pt idx="0">
                  <c:v>110</c:v>
                </c:pt>
                <c:pt idx="1">
                  <c:v>80</c:v>
                </c:pt>
                <c:pt idx="2">
                  <c:v>67</c:v>
                </c:pt>
                <c:pt idx="3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6-488C-A097-A991FEC4DBB8}"/>
            </c:ext>
          </c:extLst>
        </c:ser>
        <c:ser>
          <c:idx val="1"/>
          <c:order val="1"/>
          <c:tx>
            <c:v>stump, modified steps_scaler</c:v>
          </c:tx>
          <c:spPr>
            <a:ln w="28575" cap="rnd">
              <a:solidFill>
                <a:srgbClr val="FF8C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C00"/>
              </a:solidFill>
              <a:ln w="9525">
                <a:solidFill>
                  <a:srgbClr val="FFA500"/>
                </a:solidFill>
              </a:ln>
              <a:effectLst/>
            </c:spPr>
          </c:marker>
          <c:val>
            <c:numRef>
              <c:f>('gsplat (step_scaler) - stump'!$J$4,'gsplat (step_scaler) - stump'!$J$6,'gsplat (step_scaler) - stump'!$J$8,'gsplat (step_scaler) - stump'!$J$10)</c:f>
              <c:numCache>
                <c:formatCode>General</c:formatCode>
                <c:ptCount val="4"/>
                <c:pt idx="0">
                  <c:v>110</c:v>
                </c:pt>
                <c:pt idx="1">
                  <c:v>51</c:v>
                </c:pt>
                <c:pt idx="2">
                  <c:v>35</c:v>
                </c:pt>
                <c:pt idx="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46-488C-A097-A991FEC4DBB8}"/>
            </c:ext>
          </c:extLst>
        </c:ser>
        <c:ser>
          <c:idx val="2"/>
          <c:order val="2"/>
          <c:tx>
            <c:v>flowers, normal steps_scaler</c:v>
          </c:tx>
          <c:spPr>
            <a:ln w="28575" cap="rnd">
              <a:solidFill>
                <a:srgbClr val="228B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39900"/>
              </a:solidFill>
              <a:ln w="9525">
                <a:solidFill>
                  <a:srgbClr val="228B22"/>
                </a:solidFill>
              </a:ln>
              <a:effectLst/>
            </c:spPr>
          </c:marker>
          <c:val>
            <c:numRef>
              <c:f>('gsplat (step_scaler) - flowers'!$J$4,'gsplat (step_scaler) - flowers'!$J$5,'gsplat (step_scaler) - flowers'!$J$7,'gsplat (step_scaler) - flowers'!$J$9)</c:f>
              <c:numCache>
                <c:formatCode>General</c:formatCode>
                <c:ptCount val="4"/>
                <c:pt idx="0">
                  <c:v>126</c:v>
                </c:pt>
                <c:pt idx="1">
                  <c:v>87</c:v>
                </c:pt>
                <c:pt idx="2">
                  <c:v>70</c:v>
                </c:pt>
                <c:pt idx="3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46-488C-A097-A991FEC4DBB8}"/>
            </c:ext>
          </c:extLst>
        </c:ser>
        <c:ser>
          <c:idx val="3"/>
          <c:order val="3"/>
          <c:tx>
            <c:v>flowers, modified steps_scaler</c:v>
          </c:tx>
          <c:spPr>
            <a:ln w="28575" cap="rnd">
              <a:solidFill>
                <a:srgbClr val="9400D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400D3"/>
              </a:solidFill>
              <a:ln w="9525">
                <a:solidFill>
                  <a:srgbClr val="9400D3"/>
                </a:solidFill>
              </a:ln>
              <a:effectLst/>
            </c:spPr>
          </c:marker>
          <c:val>
            <c:numRef>
              <c:f>('gsplat (step_scaler) - flowers'!$J$4,'gsplat (step_scaler) - flowers'!$J$6,'gsplat (step_scaler) - flowers'!$J$8,'gsplat (step_scaler) - flowers'!$J$10)</c:f>
              <c:numCache>
                <c:formatCode>General</c:formatCode>
                <c:ptCount val="4"/>
                <c:pt idx="0">
                  <c:v>126</c:v>
                </c:pt>
                <c:pt idx="1">
                  <c:v>49</c:v>
                </c:pt>
                <c:pt idx="2">
                  <c:v>32</c:v>
                </c:pt>
                <c:pt idx="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46-488C-A097-A991FEC4D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807312"/>
        <c:axId val="392690496"/>
      </c:lineChart>
      <c:catAx>
        <c:axId val="62180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90496"/>
        <c:crosses val="autoZero"/>
        <c:auto val="1"/>
        <c:lblAlgn val="ctr"/>
        <c:lblOffset val="100"/>
        <c:noMultiLvlLbl val="0"/>
      </c:catAx>
      <c:valAx>
        <c:axId val="392690496"/>
        <c:scaling>
          <c:orientation val="minMax"/>
          <c:max val="14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0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162709</xdr:colOff>
      <xdr:row>10</xdr:row>
      <xdr:rowOff>179294</xdr:rowOff>
    </xdr:from>
    <xdr:to>
      <xdr:col>6</xdr:col>
      <xdr:colOff>422685</xdr:colOff>
      <xdr:row>28</xdr:row>
      <xdr:rowOff>72614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9777E3-752F-4AD6-8913-CF7CF337E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539226</xdr:colOff>
      <xdr:row>10</xdr:row>
      <xdr:rowOff>166743</xdr:rowOff>
    </xdr:from>
    <xdr:to>
      <xdr:col>15</xdr:col>
      <xdr:colOff>179294</xdr:colOff>
      <xdr:row>28</xdr:row>
      <xdr:rowOff>62753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9F8A3B-0D29-4DF9-BBCD-08EEA29C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29</xdr:row>
      <xdr:rowOff>107576</xdr:rowOff>
    </xdr:from>
    <xdr:to>
      <xdr:col>6</xdr:col>
      <xdr:colOff>419996</xdr:colOff>
      <xdr:row>47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D6232D-63A5-4FE5-A9AE-8F7B0B975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528917</xdr:colOff>
      <xdr:row>29</xdr:row>
      <xdr:rowOff>134470</xdr:rowOff>
    </xdr:from>
    <xdr:to>
      <xdr:col>15</xdr:col>
      <xdr:colOff>168985</xdr:colOff>
      <xdr:row>46</xdr:row>
      <xdr:rowOff>170329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541AEC-3446-4E09-BDDB-F5F18D1AA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4</xdr:col>
      <xdr:colOff>654969</xdr:colOff>
      <xdr:row>11</xdr:row>
      <xdr:rowOff>-1</xdr:rowOff>
    </xdr:from>
    <xdr:ext cx="1080167" cy="421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E7D9617-1FFC-4DC2-8A09-9169A98F0344}"/>
            </a:ext>
          </a:extLst>
        </xdr:cNvPr>
        <xdr:cNvSpPr txBox="1"/>
      </xdr:nvSpPr>
      <xdr:spPr>
        <a:xfrm>
          <a:off x="4541169" y="7101839"/>
          <a:ext cx="1080167" cy="421141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n-US" sz="1050" i="1"/>
            <a:t>Mip-NeRF</a:t>
          </a:r>
          <a:r>
            <a:rPr lang="en-US" sz="1050" i="1" baseline="0"/>
            <a:t>-</a:t>
          </a:r>
          <a:r>
            <a:rPr lang="en-US" sz="1050" i="1"/>
            <a:t>360</a:t>
          </a:r>
        </a:p>
        <a:p>
          <a:pPr algn="r"/>
          <a:r>
            <a:rPr lang="en-US" sz="1050" i="1"/>
            <a:t>"stump" dataset</a:t>
          </a:r>
        </a:p>
      </xdr:txBody>
    </xdr:sp>
    <xdr:clientData/>
  </xdr:oneCellAnchor>
  <xdr:oneCellAnchor>
    <xdr:from>
      <xdr:col>13</xdr:col>
      <xdr:colOff>314311</xdr:colOff>
      <xdr:row>10</xdr:row>
      <xdr:rowOff>179294</xdr:rowOff>
    </xdr:from>
    <xdr:ext cx="1080167" cy="42114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E7417D6-D6F7-4CC5-BE59-677B346A6A13}"/>
            </a:ext>
          </a:extLst>
        </xdr:cNvPr>
        <xdr:cNvSpPr txBox="1"/>
      </xdr:nvSpPr>
      <xdr:spPr>
        <a:xfrm>
          <a:off x="10166971" y="7090634"/>
          <a:ext cx="1080167" cy="421141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n-US" sz="1050" i="1"/>
            <a:t>Mip-NeRF</a:t>
          </a:r>
          <a:r>
            <a:rPr lang="en-US" sz="1050" i="1" baseline="0"/>
            <a:t>-</a:t>
          </a:r>
          <a:r>
            <a:rPr lang="en-US" sz="1050" i="1"/>
            <a:t>360</a:t>
          </a:r>
        </a:p>
        <a:p>
          <a:pPr algn="r"/>
          <a:r>
            <a:rPr lang="en-US" sz="1050" i="1"/>
            <a:t>"stump" dataset</a:t>
          </a:r>
        </a:p>
      </xdr:txBody>
    </xdr:sp>
    <xdr:clientData/>
  </xdr:oneCellAnchor>
  <xdr:oneCellAnchor>
    <xdr:from>
      <xdr:col>4</xdr:col>
      <xdr:colOff>672899</xdr:colOff>
      <xdr:row>29</xdr:row>
      <xdr:rowOff>107577</xdr:rowOff>
    </xdr:from>
    <xdr:ext cx="1080167" cy="42114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14F7F87-35C7-4E2F-9CB1-D81C05E68157}"/>
            </a:ext>
          </a:extLst>
        </xdr:cNvPr>
        <xdr:cNvSpPr txBox="1"/>
      </xdr:nvSpPr>
      <xdr:spPr>
        <a:xfrm>
          <a:off x="4559099" y="10501257"/>
          <a:ext cx="1080167" cy="421141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n-US" sz="1050" i="1"/>
            <a:t>Mip-NeRF</a:t>
          </a:r>
          <a:r>
            <a:rPr lang="en-US" sz="1050" i="1" baseline="0"/>
            <a:t>-</a:t>
          </a:r>
          <a:r>
            <a:rPr lang="en-US" sz="1050" i="1"/>
            <a:t>360</a:t>
          </a:r>
        </a:p>
        <a:p>
          <a:pPr algn="r"/>
          <a:r>
            <a:rPr lang="en-US" sz="1050" i="1"/>
            <a:t>"stump" dataset</a:t>
          </a:r>
        </a:p>
      </xdr:txBody>
    </xdr:sp>
    <xdr:clientData/>
  </xdr:oneCellAnchor>
  <xdr:oneCellAnchor>
    <xdr:from>
      <xdr:col>13</xdr:col>
      <xdr:colOff>305346</xdr:colOff>
      <xdr:row>29</xdr:row>
      <xdr:rowOff>134471</xdr:rowOff>
    </xdr:from>
    <xdr:ext cx="1080167" cy="42114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B409A3E-9AE8-4F93-8EC9-6CD678F88959}"/>
            </a:ext>
          </a:extLst>
        </xdr:cNvPr>
        <xdr:cNvSpPr txBox="1"/>
      </xdr:nvSpPr>
      <xdr:spPr>
        <a:xfrm>
          <a:off x="10158006" y="10528151"/>
          <a:ext cx="1080167" cy="421141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n-US" sz="1050" i="1"/>
            <a:t>Mip-NeRF</a:t>
          </a:r>
          <a:r>
            <a:rPr lang="en-US" sz="1050" i="1" baseline="0"/>
            <a:t>-</a:t>
          </a:r>
          <a:r>
            <a:rPr lang="en-US" sz="1050" i="1"/>
            <a:t>360</a:t>
          </a:r>
        </a:p>
        <a:p>
          <a:pPr algn="r"/>
          <a:r>
            <a:rPr lang="en-US" sz="1050" i="1"/>
            <a:t>"stump" dataset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162709</xdr:colOff>
      <xdr:row>10</xdr:row>
      <xdr:rowOff>179294</xdr:rowOff>
    </xdr:from>
    <xdr:to>
      <xdr:col>6</xdr:col>
      <xdr:colOff>422685</xdr:colOff>
      <xdr:row>28</xdr:row>
      <xdr:rowOff>72614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84CA4F-50E7-40D0-B9DE-92D224FBC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515780</xdr:colOff>
      <xdr:row>10</xdr:row>
      <xdr:rowOff>166743</xdr:rowOff>
    </xdr:from>
    <xdr:to>
      <xdr:col>15</xdr:col>
      <xdr:colOff>155848</xdr:colOff>
      <xdr:row>28</xdr:row>
      <xdr:rowOff>62753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59C6BA-15BF-49C8-8D0E-145FD007F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29</xdr:row>
      <xdr:rowOff>107576</xdr:rowOff>
    </xdr:from>
    <xdr:to>
      <xdr:col>6</xdr:col>
      <xdr:colOff>419996</xdr:colOff>
      <xdr:row>47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FEAE4A-DA44-4ADD-930B-B5F4A54B5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528917</xdr:colOff>
      <xdr:row>29</xdr:row>
      <xdr:rowOff>134470</xdr:rowOff>
    </xdr:from>
    <xdr:to>
      <xdr:col>15</xdr:col>
      <xdr:colOff>168985</xdr:colOff>
      <xdr:row>46</xdr:row>
      <xdr:rowOff>170329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244987-2A7F-415D-94A7-55FEFC37D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4</xdr:col>
      <xdr:colOff>597196</xdr:colOff>
      <xdr:row>11</xdr:row>
      <xdr:rowOff>1274</xdr:rowOff>
    </xdr:from>
    <xdr:ext cx="1137940" cy="421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F1BCABD-0601-40B2-9B64-CCF88163241D}"/>
            </a:ext>
          </a:extLst>
        </xdr:cNvPr>
        <xdr:cNvSpPr txBox="1"/>
      </xdr:nvSpPr>
      <xdr:spPr>
        <a:xfrm>
          <a:off x="4486709" y="5878613"/>
          <a:ext cx="1137940" cy="421141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n-US" sz="1050" i="1"/>
            <a:t>Mip-NeRF</a:t>
          </a:r>
          <a:r>
            <a:rPr lang="en-US" sz="1050" i="1" baseline="0"/>
            <a:t>-</a:t>
          </a:r>
          <a:r>
            <a:rPr lang="en-US" sz="1050" i="1"/>
            <a:t>360</a:t>
          </a:r>
        </a:p>
        <a:p>
          <a:pPr algn="r"/>
          <a:r>
            <a:rPr lang="en-US" sz="1050" i="1"/>
            <a:t>"flowers" dataset</a:t>
          </a:r>
        </a:p>
      </xdr:txBody>
    </xdr:sp>
    <xdr:clientData/>
  </xdr:oneCellAnchor>
  <xdr:oneCellAnchor>
    <xdr:from>
      <xdr:col>13</xdr:col>
      <xdr:colOff>256538</xdr:colOff>
      <xdr:row>10</xdr:row>
      <xdr:rowOff>179294</xdr:rowOff>
    </xdr:from>
    <xdr:ext cx="1137940" cy="42114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29CFB54-D63A-482F-8200-942B1277BAA5}"/>
            </a:ext>
          </a:extLst>
        </xdr:cNvPr>
        <xdr:cNvSpPr txBox="1"/>
      </xdr:nvSpPr>
      <xdr:spPr>
        <a:xfrm>
          <a:off x="10116155" y="5864477"/>
          <a:ext cx="1137940" cy="421141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n-US" sz="1050" i="1"/>
            <a:t>Mip-NeRF</a:t>
          </a:r>
          <a:r>
            <a:rPr lang="en-US" sz="1050" i="1" baseline="0"/>
            <a:t>-</a:t>
          </a:r>
          <a:r>
            <a:rPr lang="en-US" sz="1050" i="1"/>
            <a:t>360</a:t>
          </a:r>
        </a:p>
        <a:p>
          <a:pPr algn="r"/>
          <a:r>
            <a:rPr lang="en-US" sz="1050" i="1"/>
            <a:t>"flowers" dataset</a:t>
          </a:r>
        </a:p>
      </xdr:txBody>
    </xdr:sp>
    <xdr:clientData/>
  </xdr:oneCellAnchor>
  <xdr:oneCellAnchor>
    <xdr:from>
      <xdr:col>4</xdr:col>
      <xdr:colOff>615126</xdr:colOff>
      <xdr:row>29</xdr:row>
      <xdr:rowOff>107577</xdr:rowOff>
    </xdr:from>
    <xdr:ext cx="1137940" cy="42114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9AC7E56-7C04-44E2-9F9E-BA96E5DCC065}"/>
            </a:ext>
          </a:extLst>
        </xdr:cNvPr>
        <xdr:cNvSpPr txBox="1"/>
      </xdr:nvSpPr>
      <xdr:spPr>
        <a:xfrm>
          <a:off x="4504639" y="9324464"/>
          <a:ext cx="1137940" cy="421141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n-US" sz="1050" i="1"/>
            <a:t>Mip-NeRF</a:t>
          </a:r>
          <a:r>
            <a:rPr lang="en-US" sz="1050" i="1" baseline="0"/>
            <a:t>-</a:t>
          </a:r>
          <a:r>
            <a:rPr lang="en-US" sz="1050" i="1"/>
            <a:t>360</a:t>
          </a:r>
        </a:p>
        <a:p>
          <a:pPr algn="r"/>
          <a:r>
            <a:rPr lang="en-US" sz="1050" i="1"/>
            <a:t>"flowers" dataset</a:t>
          </a:r>
        </a:p>
      </xdr:txBody>
    </xdr:sp>
    <xdr:clientData/>
  </xdr:oneCellAnchor>
  <xdr:oneCellAnchor>
    <xdr:from>
      <xdr:col>13</xdr:col>
      <xdr:colOff>247573</xdr:colOff>
      <xdr:row>29</xdr:row>
      <xdr:rowOff>134471</xdr:rowOff>
    </xdr:from>
    <xdr:ext cx="1137940" cy="42114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AEAC371-51C8-4C2D-80E3-0C837469F0E9}"/>
            </a:ext>
          </a:extLst>
        </xdr:cNvPr>
        <xdr:cNvSpPr txBox="1"/>
      </xdr:nvSpPr>
      <xdr:spPr>
        <a:xfrm>
          <a:off x="10107190" y="9351358"/>
          <a:ext cx="1137940" cy="421141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n-US" sz="1050" i="1"/>
            <a:t>Mip-NeRF</a:t>
          </a:r>
          <a:r>
            <a:rPr lang="en-US" sz="1050" i="1" baseline="0"/>
            <a:t>-</a:t>
          </a:r>
          <a:r>
            <a:rPr lang="en-US" sz="1050" i="1"/>
            <a:t>360</a:t>
          </a:r>
        </a:p>
        <a:p>
          <a:pPr algn="r"/>
          <a:r>
            <a:rPr lang="en-US" sz="1050" i="1"/>
            <a:t>"flowers" dataset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10309</xdr:colOff>
      <xdr:row>4</xdr:row>
      <xdr:rowOff>12551</xdr:rowOff>
    </xdr:from>
    <xdr:to>
      <xdr:col>10</xdr:col>
      <xdr:colOff>6516</xdr:colOff>
      <xdr:row>21</xdr:row>
      <xdr:rowOff>79373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359DA8-3208-4473-B0D3-800D97C71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123057</xdr:colOff>
      <xdr:row>4</xdr:row>
      <xdr:rowOff>0</xdr:rowOff>
    </xdr:from>
    <xdr:to>
      <xdr:col>19</xdr:col>
      <xdr:colOff>132402</xdr:colOff>
      <xdr:row>21</xdr:row>
      <xdr:rowOff>69512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4803C4-C948-4628-BC43-05B435FE9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113163</xdr:rowOff>
    </xdr:from>
    <xdr:to>
      <xdr:col>10</xdr:col>
      <xdr:colOff>3827</xdr:colOff>
      <xdr:row>39</xdr:row>
      <xdr:rowOff>167365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7753A5-70E8-4183-BB14-8E4AF3917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112748</xdr:colOff>
      <xdr:row>22</xdr:row>
      <xdr:rowOff>140057</xdr:rowOff>
    </xdr:from>
    <xdr:to>
      <xdr:col>19</xdr:col>
      <xdr:colOff>122093</xdr:colOff>
      <xdr:row>39</xdr:row>
      <xdr:rowOff>155986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49EBA0-E56C-4327-BCD8-18E96A0E6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16</xdr:col>
      <xdr:colOff>159026</xdr:colOff>
      <xdr:row>4</xdr:row>
      <xdr:rowOff>72888</xdr:rowOff>
    </xdr:from>
    <xdr:ext cx="1722782" cy="593368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98C406-503D-4068-8843-4A7BCB52E29F}"/>
            </a:ext>
          </a:extLst>
        </xdr:cNvPr>
        <xdr:cNvSpPr txBox="1"/>
      </xdr:nvSpPr>
      <xdr:spPr>
        <a:xfrm>
          <a:off x="9912626" y="815010"/>
          <a:ext cx="1722782" cy="593368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1" i="1" u="sng"/>
            <a:t>Mip-NeRF</a:t>
          </a:r>
          <a:r>
            <a:rPr lang="en-US" sz="1050" b="1" i="1" u="sng" baseline="0"/>
            <a:t>-</a:t>
          </a:r>
          <a:r>
            <a:rPr lang="en-US" sz="1050" b="1" i="1" u="sng"/>
            <a:t>360 Dataset</a:t>
          </a:r>
          <a:br>
            <a:rPr lang="en-US" sz="1050" i="1"/>
          </a:br>
          <a:r>
            <a:rPr lang="en-US" sz="1050" i="1"/>
            <a:t>stump</a:t>
          </a:r>
          <a:r>
            <a:rPr lang="en-US" sz="110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_num_images</a:t>
          </a:r>
          <a:r>
            <a:rPr lang="en-US" sz="110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125</a:t>
          </a:r>
          <a:endParaRPr lang="en-US" sz="1050" i="1"/>
        </a:p>
        <a:p>
          <a:pPr algn="r"/>
          <a:r>
            <a:rPr lang="en-US" sz="1050" i="1"/>
            <a:t>flowers_num_images</a:t>
          </a:r>
          <a:r>
            <a:rPr lang="en-US" sz="1050" i="1" baseline="0"/>
            <a:t> = 173</a:t>
          </a:r>
          <a:endParaRPr lang="en-US" sz="1050" i="1"/>
        </a:p>
      </xdr:txBody>
    </xdr:sp>
    <xdr:clientData/>
  </xdr:oneCellAnchor>
  <xdr:oneCellAnchor>
    <xdr:from>
      <xdr:col>7</xdr:col>
      <xdr:colOff>33131</xdr:colOff>
      <xdr:row>4</xdr:row>
      <xdr:rowOff>79514</xdr:rowOff>
    </xdr:from>
    <xdr:ext cx="1722782" cy="593368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4244B94-AC36-42AB-B73A-8568D9BA10D6}"/>
            </a:ext>
          </a:extLst>
        </xdr:cNvPr>
        <xdr:cNvSpPr txBox="1"/>
      </xdr:nvSpPr>
      <xdr:spPr>
        <a:xfrm>
          <a:off x="4300331" y="821636"/>
          <a:ext cx="1722782" cy="593368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1" i="1" u="sng"/>
            <a:t>Mip-NeRF</a:t>
          </a:r>
          <a:r>
            <a:rPr lang="en-US" sz="1050" b="1" i="1" u="sng" baseline="0"/>
            <a:t>-</a:t>
          </a:r>
          <a:r>
            <a:rPr lang="en-US" sz="1050" b="1" i="1" u="sng"/>
            <a:t>360 Dataset</a:t>
          </a:r>
          <a:br>
            <a:rPr lang="en-US" sz="1050" i="1"/>
          </a:br>
          <a:r>
            <a:rPr lang="en-US" sz="1050" i="1"/>
            <a:t>stump</a:t>
          </a:r>
          <a:r>
            <a:rPr lang="en-US" sz="110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_num_images</a:t>
          </a:r>
          <a:r>
            <a:rPr lang="en-US" sz="110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125</a:t>
          </a:r>
          <a:endParaRPr lang="en-US" sz="1050" i="1"/>
        </a:p>
        <a:p>
          <a:pPr algn="r"/>
          <a:r>
            <a:rPr lang="en-US" sz="1050" i="1"/>
            <a:t>flowers_num_images</a:t>
          </a:r>
          <a:r>
            <a:rPr lang="en-US" sz="1050" i="1" baseline="0"/>
            <a:t> = 173</a:t>
          </a:r>
          <a:endParaRPr lang="en-US" sz="1050" i="1"/>
        </a:p>
      </xdr:txBody>
    </xdr:sp>
    <xdr:clientData/>
  </xdr:oneCellAnchor>
  <xdr:oneCellAnchor>
    <xdr:from>
      <xdr:col>7</xdr:col>
      <xdr:colOff>26505</xdr:colOff>
      <xdr:row>23</xdr:row>
      <xdr:rowOff>19879</xdr:rowOff>
    </xdr:from>
    <xdr:ext cx="1722782" cy="59336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4EBA2D8-33C1-49F9-933B-D82CF7F22990}"/>
            </a:ext>
          </a:extLst>
        </xdr:cNvPr>
        <xdr:cNvSpPr txBox="1"/>
      </xdr:nvSpPr>
      <xdr:spPr>
        <a:xfrm>
          <a:off x="4293705" y="4287079"/>
          <a:ext cx="1722782" cy="593368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1" i="1" u="sng"/>
            <a:t>Mip-NeRF</a:t>
          </a:r>
          <a:r>
            <a:rPr lang="en-US" sz="1050" b="1" i="1" u="sng" baseline="0"/>
            <a:t>-</a:t>
          </a:r>
          <a:r>
            <a:rPr lang="en-US" sz="1050" b="1" i="1" u="sng"/>
            <a:t>360 Dataset</a:t>
          </a:r>
          <a:br>
            <a:rPr lang="en-US" sz="1050" i="1"/>
          </a:br>
          <a:r>
            <a:rPr lang="en-US" sz="1050" i="1"/>
            <a:t>stump</a:t>
          </a:r>
          <a:r>
            <a:rPr lang="en-US" sz="110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_num_images</a:t>
          </a:r>
          <a:r>
            <a:rPr lang="en-US" sz="110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125</a:t>
          </a:r>
          <a:endParaRPr lang="en-US" sz="1050" i="1"/>
        </a:p>
        <a:p>
          <a:pPr algn="r"/>
          <a:r>
            <a:rPr lang="en-US" sz="1050" i="1"/>
            <a:t>flowers_num_images</a:t>
          </a:r>
          <a:r>
            <a:rPr lang="en-US" sz="1050" i="1" baseline="0"/>
            <a:t> = 173</a:t>
          </a:r>
          <a:endParaRPr lang="en-US" sz="1050" i="1"/>
        </a:p>
      </xdr:txBody>
    </xdr:sp>
    <xdr:clientData/>
  </xdr:oneCellAnchor>
  <xdr:oneCellAnchor>
    <xdr:from>
      <xdr:col>16</xdr:col>
      <xdr:colOff>112644</xdr:colOff>
      <xdr:row>23</xdr:row>
      <xdr:rowOff>53009</xdr:rowOff>
    </xdr:from>
    <xdr:ext cx="1722782" cy="59336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C053FEE-D841-4770-B67E-C71035DFCC5B}"/>
            </a:ext>
          </a:extLst>
        </xdr:cNvPr>
        <xdr:cNvSpPr txBox="1"/>
      </xdr:nvSpPr>
      <xdr:spPr>
        <a:xfrm>
          <a:off x="9866244" y="4320209"/>
          <a:ext cx="1722782" cy="593368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1" i="1" u="sng"/>
            <a:t>Mip-NeRF</a:t>
          </a:r>
          <a:r>
            <a:rPr lang="en-US" sz="1050" b="1" i="1" u="sng" baseline="0"/>
            <a:t>-</a:t>
          </a:r>
          <a:r>
            <a:rPr lang="en-US" sz="1050" b="1" i="1" u="sng"/>
            <a:t>360 Dataset</a:t>
          </a:r>
          <a:br>
            <a:rPr lang="en-US" sz="1050" i="1"/>
          </a:br>
          <a:r>
            <a:rPr lang="en-US" sz="1050" i="1"/>
            <a:t>stump</a:t>
          </a:r>
          <a:r>
            <a:rPr lang="en-US" sz="110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_num_images</a:t>
          </a:r>
          <a:r>
            <a:rPr lang="en-US" sz="110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125</a:t>
          </a:r>
          <a:endParaRPr lang="en-US" sz="1050" i="1"/>
        </a:p>
        <a:p>
          <a:pPr algn="r"/>
          <a:r>
            <a:rPr lang="en-US" sz="1050" i="1"/>
            <a:t>flowers_num_images</a:t>
          </a:r>
          <a:r>
            <a:rPr lang="en-US" sz="1050" i="1" baseline="0"/>
            <a:t> = 173</a:t>
          </a:r>
          <a:endParaRPr lang="en-US" sz="1050" i="1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11</xdr:row>
      <xdr:rowOff>53340</xdr:rowOff>
    </xdr:from>
    <xdr:to>
      <xdr:col>7</xdr:col>
      <xdr:colOff>0</xdr:colOff>
      <xdr:row>28</xdr:row>
      <xdr:rowOff>73959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ABEA86-6FA9-460E-8C8F-97F272B8F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176702</xdr:colOff>
      <xdr:row>11</xdr:row>
      <xdr:rowOff>69924</xdr:rowOff>
    </xdr:from>
    <xdr:ext cx="1080167" cy="42114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BE7F0AB-CE36-4450-AC05-6D0BAE0199E0}"/>
            </a:ext>
          </a:extLst>
        </xdr:cNvPr>
        <xdr:cNvSpPr txBox="1"/>
      </xdr:nvSpPr>
      <xdr:spPr>
        <a:xfrm>
          <a:off x="4718222" y="3460824"/>
          <a:ext cx="1080167" cy="421141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n-US" sz="1050" i="1"/>
            <a:t>Mip-NeRF</a:t>
          </a:r>
          <a:r>
            <a:rPr lang="en-US" sz="1050" i="1" baseline="0"/>
            <a:t>-</a:t>
          </a:r>
          <a:r>
            <a:rPr lang="en-US" sz="1050" i="1"/>
            <a:t>360</a:t>
          </a:r>
        </a:p>
        <a:p>
          <a:pPr algn="r"/>
          <a:r>
            <a:rPr lang="en-US" sz="1050" i="1"/>
            <a:t>"stump" dataset</a:t>
          </a:r>
        </a:p>
      </xdr:txBody>
    </xdr:sp>
    <xdr:clientData/>
  </xdr:oneCellAnchor>
  <xdr:twoCellAnchor>
    <xdr:from>
      <xdr:col>8</xdr:col>
      <xdr:colOff>0</xdr:colOff>
      <xdr:row>11</xdr:row>
      <xdr:rowOff>0</xdr:rowOff>
    </xdr:from>
    <xdr:to>
      <xdr:col>17</xdr:col>
      <xdr:colOff>106680</xdr:colOff>
      <xdr:row>28</xdr:row>
      <xdr:rowOff>23309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4E0B64-1E09-466D-A2A8-2807D24CF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15</xdr:col>
      <xdr:colOff>241697</xdr:colOff>
      <xdr:row>11</xdr:row>
      <xdr:rowOff>12551</xdr:rowOff>
    </xdr:from>
    <xdr:ext cx="1080167" cy="42114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84FDCCD-4C30-4E5D-B78A-0AAB68D2BB10}"/>
            </a:ext>
          </a:extLst>
        </xdr:cNvPr>
        <xdr:cNvSpPr txBox="1"/>
      </xdr:nvSpPr>
      <xdr:spPr>
        <a:xfrm>
          <a:off x="10787777" y="3403451"/>
          <a:ext cx="1080167" cy="421141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n-US" sz="1050" i="1"/>
            <a:t>Mip-NeRF</a:t>
          </a:r>
          <a:r>
            <a:rPr lang="en-US" sz="1050" i="1" baseline="0"/>
            <a:t>-</a:t>
          </a:r>
          <a:r>
            <a:rPr lang="en-US" sz="1050" i="1"/>
            <a:t>360</a:t>
          </a:r>
        </a:p>
        <a:p>
          <a:pPr algn="r"/>
          <a:r>
            <a:rPr lang="en-US" sz="1050" i="1"/>
            <a:t>"stump" dataset</a:t>
          </a:r>
        </a:p>
      </xdr:txBody>
    </xdr:sp>
    <xdr:clientData/>
  </xdr:oneCellAnchor>
  <xdr:twoCellAnchor>
    <xdr:from>
      <xdr:col>8</xdr:col>
      <xdr:colOff>0</xdr:colOff>
      <xdr:row>31</xdr:row>
      <xdr:rowOff>0</xdr:rowOff>
    </xdr:from>
    <xdr:to>
      <xdr:col>17</xdr:col>
      <xdr:colOff>106680</xdr:colOff>
      <xdr:row>48</xdr:row>
      <xdr:rowOff>23309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B4E6BB-E52F-4B9C-9F5C-187F41EE0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15</xdr:col>
      <xdr:colOff>241697</xdr:colOff>
      <xdr:row>31</xdr:row>
      <xdr:rowOff>12551</xdr:rowOff>
    </xdr:from>
    <xdr:ext cx="1080167" cy="42114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5E0AB06-39BB-4E84-AABE-F09F5BE7C245}"/>
            </a:ext>
          </a:extLst>
        </xdr:cNvPr>
        <xdr:cNvSpPr txBox="1"/>
      </xdr:nvSpPr>
      <xdr:spPr>
        <a:xfrm>
          <a:off x="10787777" y="7061051"/>
          <a:ext cx="1080167" cy="421141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n-US" sz="1050" i="1"/>
            <a:t>Mip-NeRF</a:t>
          </a:r>
          <a:r>
            <a:rPr lang="en-US" sz="1050" i="1" baseline="0"/>
            <a:t>-</a:t>
          </a:r>
          <a:r>
            <a:rPr lang="en-US" sz="1050" i="1"/>
            <a:t>360</a:t>
          </a:r>
        </a:p>
        <a:p>
          <a:pPr algn="r"/>
          <a:r>
            <a:rPr lang="en-US" sz="1050" i="1"/>
            <a:t>"stump" dataset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9</xdr:row>
      <xdr:rowOff>53340</xdr:rowOff>
    </xdr:from>
    <xdr:to>
      <xdr:col>7</xdr:col>
      <xdr:colOff>0</xdr:colOff>
      <xdr:row>26</xdr:row>
      <xdr:rowOff>73959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F07608-C2FC-4E80-A495-E3887D2BA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118929</xdr:colOff>
      <xdr:row>9</xdr:row>
      <xdr:rowOff>69924</xdr:rowOff>
    </xdr:from>
    <xdr:ext cx="1137940" cy="42114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913D636-9F1B-46B4-9825-D2BFCD170B1C}"/>
            </a:ext>
          </a:extLst>
        </xdr:cNvPr>
        <xdr:cNvSpPr txBox="1"/>
      </xdr:nvSpPr>
      <xdr:spPr>
        <a:xfrm>
          <a:off x="4660449" y="3095064"/>
          <a:ext cx="1137940" cy="421141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n-US" sz="1050" i="1"/>
            <a:t>Mip-NeRF</a:t>
          </a:r>
          <a:r>
            <a:rPr lang="en-US" sz="1050" i="1" baseline="0"/>
            <a:t>-</a:t>
          </a:r>
          <a:r>
            <a:rPr lang="en-US" sz="1050" i="1"/>
            <a:t>360</a:t>
          </a:r>
        </a:p>
        <a:p>
          <a:pPr algn="r"/>
          <a:r>
            <a:rPr lang="en-US" sz="1050" i="1"/>
            <a:t>"flowers" dataset</a:t>
          </a:r>
        </a:p>
      </xdr:txBody>
    </xdr:sp>
    <xdr:clientData/>
  </xdr:oneCellAnchor>
  <xdr:twoCellAnchor>
    <xdr:from>
      <xdr:col>8</xdr:col>
      <xdr:colOff>0</xdr:colOff>
      <xdr:row>9</xdr:row>
      <xdr:rowOff>0</xdr:rowOff>
    </xdr:from>
    <xdr:to>
      <xdr:col>17</xdr:col>
      <xdr:colOff>106680</xdr:colOff>
      <xdr:row>26</xdr:row>
      <xdr:rowOff>23309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654DAF-D283-4F29-B6A0-C066CFBA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15</xdr:col>
      <xdr:colOff>183924</xdr:colOff>
      <xdr:row>9</xdr:row>
      <xdr:rowOff>12551</xdr:rowOff>
    </xdr:from>
    <xdr:ext cx="1137940" cy="42114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898E744-48EC-42B8-A94B-7663E3F39F15}"/>
            </a:ext>
          </a:extLst>
        </xdr:cNvPr>
        <xdr:cNvSpPr txBox="1"/>
      </xdr:nvSpPr>
      <xdr:spPr>
        <a:xfrm>
          <a:off x="10844304" y="3037691"/>
          <a:ext cx="1137940" cy="421141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n-US" sz="1050" i="1"/>
            <a:t>Mip-NeRF</a:t>
          </a:r>
          <a:r>
            <a:rPr lang="en-US" sz="1050" i="1" baseline="0"/>
            <a:t>-</a:t>
          </a:r>
          <a:r>
            <a:rPr lang="en-US" sz="1050" i="1"/>
            <a:t>360</a:t>
          </a:r>
        </a:p>
        <a:p>
          <a:pPr algn="r"/>
          <a:r>
            <a:rPr lang="en-US" sz="1050" i="1"/>
            <a:t>"flowers" dataset</a:t>
          </a:r>
        </a:p>
      </xdr:txBody>
    </xdr:sp>
    <xdr:clientData/>
  </xdr:oneCellAnchor>
  <xdr:twoCellAnchor>
    <xdr:from>
      <xdr:col>8</xdr:col>
      <xdr:colOff>0</xdr:colOff>
      <xdr:row>29</xdr:row>
      <xdr:rowOff>0</xdr:rowOff>
    </xdr:from>
    <xdr:to>
      <xdr:col>17</xdr:col>
      <xdr:colOff>106680</xdr:colOff>
      <xdr:row>46</xdr:row>
      <xdr:rowOff>23309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090125-BA18-422C-84E3-88D55F1BF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15</xdr:col>
      <xdr:colOff>183924</xdr:colOff>
      <xdr:row>29</xdr:row>
      <xdr:rowOff>12551</xdr:rowOff>
    </xdr:from>
    <xdr:ext cx="1137940" cy="42114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4693BF1-2929-48E7-8CE8-E2D1FFF85381}"/>
            </a:ext>
          </a:extLst>
        </xdr:cNvPr>
        <xdr:cNvSpPr txBox="1"/>
      </xdr:nvSpPr>
      <xdr:spPr>
        <a:xfrm>
          <a:off x="10844304" y="6695291"/>
          <a:ext cx="1137940" cy="421141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n-US" sz="1050" i="1"/>
            <a:t>Mip-NeRF</a:t>
          </a:r>
          <a:r>
            <a:rPr lang="en-US" sz="1050" i="1" baseline="0"/>
            <a:t>-</a:t>
          </a:r>
          <a:r>
            <a:rPr lang="en-US" sz="1050" i="1"/>
            <a:t>360</a:t>
          </a:r>
        </a:p>
        <a:p>
          <a:pPr algn="r"/>
          <a:r>
            <a:rPr lang="en-US" sz="1050" i="1"/>
            <a:t>"flowers" dataset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0</xdr:colOff>
      <xdr:row>18</xdr:row>
      <xdr:rowOff>20619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964B13-E2FB-4AB9-B590-2C84C83687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123362</xdr:colOff>
      <xdr:row>1</xdr:row>
      <xdr:rowOff>16584</xdr:rowOff>
    </xdr:from>
    <xdr:ext cx="1080167" cy="42114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56BE029-CB92-48D6-9A35-9B7253CA6FEF}"/>
            </a:ext>
          </a:extLst>
        </xdr:cNvPr>
        <xdr:cNvSpPr txBox="1"/>
      </xdr:nvSpPr>
      <xdr:spPr>
        <a:xfrm>
          <a:off x="5000162" y="199464"/>
          <a:ext cx="1080167" cy="421141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n-US" sz="1050" i="1"/>
            <a:t>Mip-NeRF</a:t>
          </a:r>
          <a:r>
            <a:rPr lang="en-US" sz="1050" i="1" baseline="0"/>
            <a:t>-</a:t>
          </a:r>
          <a:r>
            <a:rPr lang="en-US" sz="1050" i="1"/>
            <a:t>360</a:t>
          </a:r>
        </a:p>
        <a:p>
          <a:pPr algn="r"/>
          <a:r>
            <a:rPr lang="en-US" sz="1050" i="1"/>
            <a:t>"stump" dataset</a:t>
          </a:r>
        </a:p>
      </xdr:txBody>
    </xdr:sp>
    <xdr:clientData/>
  </xdr:oneCellAnchor>
  <xdr:twoCellAnchor>
    <xdr:from>
      <xdr:col>11</xdr:col>
      <xdr:colOff>0</xdr:colOff>
      <xdr:row>1</xdr:row>
      <xdr:rowOff>0</xdr:rowOff>
    </xdr:from>
    <xdr:to>
      <xdr:col>20</xdr:col>
      <xdr:colOff>7620</xdr:colOff>
      <xdr:row>18</xdr:row>
      <xdr:rowOff>23309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ACC905-09B5-4F6C-926F-43C54BE58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18</xdr:col>
      <xdr:colOff>142637</xdr:colOff>
      <xdr:row>1</xdr:row>
      <xdr:rowOff>12551</xdr:rowOff>
    </xdr:from>
    <xdr:ext cx="1080167" cy="42114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867EA32-5004-4693-9B60-02AE684FCA75}"/>
            </a:ext>
          </a:extLst>
        </xdr:cNvPr>
        <xdr:cNvSpPr txBox="1"/>
      </xdr:nvSpPr>
      <xdr:spPr>
        <a:xfrm>
          <a:off x="11115437" y="195431"/>
          <a:ext cx="1080167" cy="421141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n-US" sz="1050" i="1"/>
            <a:t>Mip-NeRF</a:t>
          </a:r>
          <a:r>
            <a:rPr lang="en-US" sz="1050" i="1" baseline="0"/>
            <a:t>-</a:t>
          </a:r>
          <a:r>
            <a:rPr lang="en-US" sz="1050" i="1"/>
            <a:t>360</a:t>
          </a:r>
        </a:p>
        <a:p>
          <a:pPr algn="r"/>
          <a:r>
            <a:rPr lang="en-US" sz="1050" i="1"/>
            <a:t>"stump" dataset</a:t>
          </a:r>
        </a:p>
      </xdr:txBody>
    </xdr:sp>
    <xdr:clientData/>
  </xdr:oneCellAnchor>
  <xdr:twoCellAnchor>
    <xdr:from>
      <xdr:col>1</xdr:col>
      <xdr:colOff>0</xdr:colOff>
      <xdr:row>21</xdr:row>
      <xdr:rowOff>0</xdr:rowOff>
    </xdr:from>
    <xdr:to>
      <xdr:col>10</xdr:col>
      <xdr:colOff>0</xdr:colOff>
      <xdr:row>38</xdr:row>
      <xdr:rowOff>20619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317677-4532-4492-9B50-2493EB72F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8</xdr:col>
      <xdr:colOff>65589</xdr:colOff>
      <xdr:row>21</xdr:row>
      <xdr:rowOff>16584</xdr:rowOff>
    </xdr:from>
    <xdr:ext cx="1137940" cy="42114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A7F2090-A534-42DE-B843-E2ECDB9EFE42}"/>
            </a:ext>
          </a:extLst>
        </xdr:cNvPr>
        <xdr:cNvSpPr txBox="1"/>
      </xdr:nvSpPr>
      <xdr:spPr>
        <a:xfrm>
          <a:off x="4942389" y="3781760"/>
          <a:ext cx="1137940" cy="421141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n-US" sz="1050" i="1"/>
            <a:t>Mip-NeRF</a:t>
          </a:r>
          <a:r>
            <a:rPr lang="en-US" sz="1050" i="1" baseline="0"/>
            <a:t>-</a:t>
          </a:r>
          <a:r>
            <a:rPr lang="en-US" sz="1050" i="1"/>
            <a:t>360</a:t>
          </a:r>
        </a:p>
        <a:p>
          <a:pPr algn="r"/>
          <a:r>
            <a:rPr lang="en-US" sz="1050" i="1"/>
            <a:t>"flowers" dataset</a:t>
          </a:r>
        </a:p>
      </xdr:txBody>
    </xdr:sp>
    <xdr:clientData/>
  </xdr:oneCellAnchor>
  <xdr:twoCellAnchor>
    <xdr:from>
      <xdr:col>11</xdr:col>
      <xdr:colOff>0</xdr:colOff>
      <xdr:row>21</xdr:row>
      <xdr:rowOff>0</xdr:rowOff>
    </xdr:from>
    <xdr:to>
      <xdr:col>20</xdr:col>
      <xdr:colOff>7620</xdr:colOff>
      <xdr:row>38</xdr:row>
      <xdr:rowOff>23309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8D099A-0E85-4C58-A29F-DE47E6CDE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18</xdr:col>
      <xdr:colOff>84864</xdr:colOff>
      <xdr:row>21</xdr:row>
      <xdr:rowOff>12551</xdr:rowOff>
    </xdr:from>
    <xdr:ext cx="1137940" cy="42114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069CEBD-A64A-477A-9EDD-BD7564020C2F}"/>
            </a:ext>
          </a:extLst>
        </xdr:cNvPr>
        <xdr:cNvSpPr txBox="1"/>
      </xdr:nvSpPr>
      <xdr:spPr>
        <a:xfrm>
          <a:off x="11057664" y="3777727"/>
          <a:ext cx="1137940" cy="421141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n-US" sz="1050" i="1"/>
            <a:t>Mip-NeRF</a:t>
          </a:r>
          <a:r>
            <a:rPr lang="en-US" sz="1050" i="1" baseline="0"/>
            <a:t>-</a:t>
          </a:r>
          <a:r>
            <a:rPr lang="en-US" sz="1050" i="1"/>
            <a:t>360</a:t>
          </a:r>
        </a:p>
        <a:p>
          <a:pPr algn="r"/>
          <a:r>
            <a:rPr lang="en-US" sz="1050" i="1"/>
            <a:t>"flowers" dataset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579120</xdr:colOff>
      <xdr:row>13</xdr:row>
      <xdr:rowOff>99060</xdr:rowOff>
    </xdr:from>
    <xdr:to>
      <xdr:col>17</xdr:col>
      <xdr:colOff>91440</xdr:colOff>
      <xdr:row>33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0D1EA2-195D-47FF-8340-E82B31DF7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162709</xdr:colOff>
      <xdr:row>33</xdr:row>
      <xdr:rowOff>179294</xdr:rowOff>
    </xdr:from>
    <xdr:to>
      <xdr:col>6</xdr:col>
      <xdr:colOff>422685</xdr:colOff>
      <xdr:row>51</xdr:row>
      <xdr:rowOff>72614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C36146-557E-4533-A582-711A9E647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539226</xdr:colOff>
      <xdr:row>33</xdr:row>
      <xdr:rowOff>166743</xdr:rowOff>
    </xdr:from>
    <xdr:to>
      <xdr:col>15</xdr:col>
      <xdr:colOff>179294</xdr:colOff>
      <xdr:row>51</xdr:row>
      <xdr:rowOff>62753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458F35-BF4E-4AC0-A3B2-CE99C00BD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52</xdr:row>
      <xdr:rowOff>107576</xdr:rowOff>
    </xdr:from>
    <xdr:to>
      <xdr:col>6</xdr:col>
      <xdr:colOff>419996</xdr:colOff>
      <xdr:row>70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8BEA74-46D2-490C-B99B-F60CBB28C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528917</xdr:colOff>
      <xdr:row>52</xdr:row>
      <xdr:rowOff>134470</xdr:rowOff>
    </xdr:from>
    <xdr:to>
      <xdr:col>15</xdr:col>
      <xdr:colOff>168985</xdr:colOff>
      <xdr:row>69</xdr:row>
      <xdr:rowOff>170329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9F816D-A772-4ED2-8ACE-9C69A5E05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4</xdr:col>
      <xdr:colOff>654969</xdr:colOff>
      <xdr:row>34</xdr:row>
      <xdr:rowOff>-1</xdr:rowOff>
    </xdr:from>
    <xdr:ext cx="1080167" cy="42114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BC08536-8DA0-4252-B64E-FC1E840EE8EE}"/>
            </a:ext>
          </a:extLst>
        </xdr:cNvPr>
        <xdr:cNvSpPr txBox="1"/>
      </xdr:nvSpPr>
      <xdr:spPr>
        <a:xfrm>
          <a:off x="4545651" y="6902823"/>
          <a:ext cx="1080167" cy="421141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n-US" sz="1050" i="1"/>
            <a:t>Mip-NeRF</a:t>
          </a:r>
          <a:r>
            <a:rPr lang="en-US" sz="1050" i="1" baseline="0"/>
            <a:t>-</a:t>
          </a:r>
          <a:r>
            <a:rPr lang="en-US" sz="1050" i="1"/>
            <a:t>360</a:t>
          </a:r>
        </a:p>
        <a:p>
          <a:pPr algn="r"/>
          <a:r>
            <a:rPr lang="en-US" sz="1050" i="1"/>
            <a:t>"stump" dataset</a:t>
          </a:r>
        </a:p>
      </xdr:txBody>
    </xdr:sp>
    <xdr:clientData/>
  </xdr:oneCellAnchor>
  <xdr:oneCellAnchor>
    <xdr:from>
      <xdr:col>13</xdr:col>
      <xdr:colOff>314311</xdr:colOff>
      <xdr:row>33</xdr:row>
      <xdr:rowOff>179294</xdr:rowOff>
    </xdr:from>
    <xdr:ext cx="1080167" cy="42114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DB47C41-9FA8-4B16-A385-CFF0226369D2}"/>
            </a:ext>
          </a:extLst>
        </xdr:cNvPr>
        <xdr:cNvSpPr txBox="1"/>
      </xdr:nvSpPr>
      <xdr:spPr>
        <a:xfrm>
          <a:off x="10175487" y="6893859"/>
          <a:ext cx="1080167" cy="421141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n-US" sz="1050" i="1"/>
            <a:t>Mip-NeRF</a:t>
          </a:r>
          <a:r>
            <a:rPr lang="en-US" sz="1050" i="1" baseline="0"/>
            <a:t>-</a:t>
          </a:r>
          <a:r>
            <a:rPr lang="en-US" sz="1050" i="1"/>
            <a:t>360</a:t>
          </a:r>
        </a:p>
        <a:p>
          <a:pPr algn="r"/>
          <a:r>
            <a:rPr lang="en-US" sz="1050" i="1"/>
            <a:t>"stump" dataset</a:t>
          </a:r>
        </a:p>
      </xdr:txBody>
    </xdr:sp>
    <xdr:clientData/>
  </xdr:oneCellAnchor>
  <xdr:oneCellAnchor>
    <xdr:from>
      <xdr:col>4</xdr:col>
      <xdr:colOff>672899</xdr:colOff>
      <xdr:row>52</xdr:row>
      <xdr:rowOff>107577</xdr:rowOff>
    </xdr:from>
    <xdr:ext cx="1080167" cy="42114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C11CED7-4FED-405B-8689-2B81C1BAC17B}"/>
            </a:ext>
          </a:extLst>
        </xdr:cNvPr>
        <xdr:cNvSpPr txBox="1"/>
      </xdr:nvSpPr>
      <xdr:spPr>
        <a:xfrm>
          <a:off x="4563581" y="10237695"/>
          <a:ext cx="1080167" cy="421141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n-US" sz="1050" i="1"/>
            <a:t>Mip-NeRF</a:t>
          </a:r>
          <a:r>
            <a:rPr lang="en-US" sz="1050" i="1" baseline="0"/>
            <a:t>-</a:t>
          </a:r>
          <a:r>
            <a:rPr lang="en-US" sz="1050" i="1"/>
            <a:t>360</a:t>
          </a:r>
        </a:p>
        <a:p>
          <a:pPr algn="r"/>
          <a:r>
            <a:rPr lang="en-US" sz="1050" i="1"/>
            <a:t>"stump" dataset</a:t>
          </a:r>
        </a:p>
      </xdr:txBody>
    </xdr:sp>
    <xdr:clientData/>
  </xdr:oneCellAnchor>
  <xdr:oneCellAnchor>
    <xdr:from>
      <xdr:col>13</xdr:col>
      <xdr:colOff>305346</xdr:colOff>
      <xdr:row>52</xdr:row>
      <xdr:rowOff>134471</xdr:rowOff>
    </xdr:from>
    <xdr:ext cx="1080167" cy="42114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FAB6B7E-0D32-4137-BA7A-E7F6AFB4AA2D}"/>
            </a:ext>
          </a:extLst>
        </xdr:cNvPr>
        <xdr:cNvSpPr txBox="1"/>
      </xdr:nvSpPr>
      <xdr:spPr>
        <a:xfrm>
          <a:off x="10166522" y="10264589"/>
          <a:ext cx="1080167" cy="421141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n-US" sz="1050" i="1"/>
            <a:t>Mip-NeRF</a:t>
          </a:r>
          <a:r>
            <a:rPr lang="en-US" sz="1050" i="1" baseline="0"/>
            <a:t>-</a:t>
          </a:r>
          <a:r>
            <a:rPr lang="en-US" sz="1050" i="1"/>
            <a:t>360</a:t>
          </a:r>
        </a:p>
        <a:p>
          <a:pPr algn="r"/>
          <a:r>
            <a:rPr lang="en-US" sz="1050" i="1"/>
            <a:t>"stump" dataset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0BF13-3AB1-42C0-993A-FB79B5180B02}">
  <dimension ref="A1:T11"/>
  <sheetViews>
    <sheetView topLeftCell="A13" zoomScale="130" zoomScaleNormal="130" workbookViewId="0">
      <selection activeCell="J4" sqref="J4:J10"/>
    </sheetView>
  </sheetViews>
  <sheetFormatPr defaultRowHeight="14.4" x14ac:dyDescent="0.3"/>
  <cols>
    <col min="2" max="2" width="16.6640625" bestFit="1" customWidth="1"/>
    <col min="3" max="3" width="15.6640625" bestFit="1" customWidth="1"/>
    <col min="4" max="4" width="15.44140625" bestFit="1" customWidth="1"/>
    <col min="5" max="5" width="10" bestFit="1" customWidth="1"/>
    <col min="6" max="6" width="9.44140625" bestFit="1" customWidth="1"/>
    <col min="7" max="7" width="11" bestFit="1" customWidth="1"/>
    <col min="9" max="9" width="12.109375" customWidth="1"/>
  </cols>
  <sheetData>
    <row r="1" spans="1:20" ht="21" customHeight="1" x14ac:dyDescent="0.3">
      <c r="A1" s="70" t="s">
        <v>19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"/>
      <c r="M1" s="8"/>
    </row>
    <row r="2" spans="1:20" ht="29.4" customHeight="1" thickBot="1" x14ac:dyDescent="0.35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9"/>
      <c r="M2" s="8"/>
    </row>
    <row r="3" spans="1:20" ht="58.8" thickTop="1" thickBot="1" x14ac:dyDescent="0.35">
      <c r="A3" s="18" t="s">
        <v>8</v>
      </c>
      <c r="B3" s="2" t="s">
        <v>5</v>
      </c>
      <c r="C3" s="2" t="s">
        <v>6</v>
      </c>
      <c r="D3" s="2" t="s">
        <v>4</v>
      </c>
      <c r="E3" s="6" t="s">
        <v>0</v>
      </c>
      <c r="F3" s="2" t="s">
        <v>1</v>
      </c>
      <c r="G3" s="5" t="s">
        <v>10</v>
      </c>
      <c r="H3" s="4" t="s">
        <v>11</v>
      </c>
      <c r="I3" s="3" t="s">
        <v>14</v>
      </c>
      <c r="J3" s="3" t="s">
        <v>13</v>
      </c>
      <c r="K3" s="2" t="s">
        <v>17</v>
      </c>
      <c r="L3" s="2" t="s">
        <v>2</v>
      </c>
      <c r="M3" s="10" t="s">
        <v>3</v>
      </c>
      <c r="O3" s="51"/>
    </row>
    <row r="4" spans="1:20" ht="15" thickTop="1" x14ac:dyDescent="0.3">
      <c r="A4" s="52" t="s">
        <v>9</v>
      </c>
      <c r="B4" s="53">
        <v>125</v>
      </c>
      <c r="C4" s="53" t="s">
        <v>7</v>
      </c>
      <c r="D4" s="53">
        <v>1</v>
      </c>
      <c r="E4" s="53">
        <v>1</v>
      </c>
      <c r="F4" s="53">
        <v>1</v>
      </c>
      <c r="G4" s="54">
        <v>1</v>
      </c>
      <c r="H4" s="55">
        <v>1</v>
      </c>
      <c r="I4" s="56">
        <v>0.65</v>
      </c>
      <c r="J4" s="53">
        <v>110</v>
      </c>
      <c r="K4" s="53">
        <v>26.867999999999999</v>
      </c>
      <c r="L4" s="53">
        <v>0.81779999999999997</v>
      </c>
      <c r="M4" s="57">
        <v>0.371</v>
      </c>
    </row>
    <row r="5" spans="1:20" x14ac:dyDescent="0.3">
      <c r="A5" s="58" t="s">
        <v>9</v>
      </c>
      <c r="B5" s="59">
        <v>125</v>
      </c>
      <c r="C5" s="59" t="s">
        <v>7</v>
      </c>
      <c r="D5" s="59">
        <v>1</v>
      </c>
      <c r="E5" s="59">
        <v>2</v>
      </c>
      <c r="F5" s="59">
        <v>1</v>
      </c>
      <c r="G5" s="60">
        <v>0.5</v>
      </c>
      <c r="H5" s="61">
        <v>1</v>
      </c>
      <c r="I5" s="62">
        <v>0.8</v>
      </c>
      <c r="J5" s="59">
        <v>80</v>
      </c>
      <c r="K5" s="59">
        <v>27.114999999999998</v>
      </c>
      <c r="L5" s="59">
        <v>0.82299999999999995</v>
      </c>
      <c r="M5" s="63">
        <v>0.33800000000000002</v>
      </c>
    </row>
    <row r="6" spans="1:20" x14ac:dyDescent="0.3">
      <c r="A6" s="58" t="s">
        <v>9</v>
      </c>
      <c r="B6" s="59">
        <v>125</v>
      </c>
      <c r="C6" s="59" t="s">
        <v>7</v>
      </c>
      <c r="D6" s="59">
        <v>1</v>
      </c>
      <c r="E6" s="59">
        <v>2</v>
      </c>
      <c r="F6" s="59">
        <v>1</v>
      </c>
      <c r="G6" s="60">
        <v>0.3</v>
      </c>
      <c r="H6" s="61">
        <v>1</v>
      </c>
      <c r="I6" s="62">
        <v>0.8</v>
      </c>
      <c r="J6" s="59">
        <v>51</v>
      </c>
      <c r="K6" s="59">
        <v>26.866</v>
      </c>
      <c r="L6" s="59">
        <v>0.8216</v>
      </c>
      <c r="M6" s="63">
        <v>0.35199999999999998</v>
      </c>
    </row>
    <row r="7" spans="1:20" x14ac:dyDescent="0.3">
      <c r="A7" s="58" t="s">
        <v>9</v>
      </c>
      <c r="B7" s="59">
        <v>125</v>
      </c>
      <c r="C7" s="59" t="s">
        <v>7</v>
      </c>
      <c r="D7" s="59">
        <v>1</v>
      </c>
      <c r="E7" s="59">
        <v>3</v>
      </c>
      <c r="F7" s="59">
        <v>1</v>
      </c>
      <c r="G7" s="60">
        <v>0.33300000000000002</v>
      </c>
      <c r="H7" s="61">
        <v>1</v>
      </c>
      <c r="I7" s="62">
        <v>0.8</v>
      </c>
      <c r="J7" s="59">
        <v>67</v>
      </c>
      <c r="K7" s="59">
        <v>26.966999999999999</v>
      </c>
      <c r="L7" s="59">
        <v>0.8226</v>
      </c>
      <c r="M7" s="63">
        <v>0.32300000000000001</v>
      </c>
    </row>
    <row r="8" spans="1:20" x14ac:dyDescent="0.3">
      <c r="A8" s="58" t="s">
        <v>9</v>
      </c>
      <c r="B8" s="59">
        <v>125</v>
      </c>
      <c r="C8" s="59" t="s">
        <v>7</v>
      </c>
      <c r="D8" s="59">
        <v>1</v>
      </c>
      <c r="E8" s="59">
        <v>3</v>
      </c>
      <c r="F8" s="59">
        <v>1</v>
      </c>
      <c r="G8" s="60">
        <v>0.16</v>
      </c>
      <c r="H8" s="61">
        <v>1</v>
      </c>
      <c r="I8" s="62">
        <v>0.8</v>
      </c>
      <c r="J8" s="59">
        <v>35</v>
      </c>
      <c r="K8" s="59">
        <v>26.861000000000001</v>
      </c>
      <c r="L8" s="59">
        <v>0.82099999999999995</v>
      </c>
      <c r="M8" s="63">
        <v>0.34499999999999997</v>
      </c>
    </row>
    <row r="9" spans="1:20" ht="16.8" x14ac:dyDescent="0.4">
      <c r="A9" s="58" t="s">
        <v>9</v>
      </c>
      <c r="B9" s="59">
        <v>125</v>
      </c>
      <c r="C9" s="59" t="s">
        <v>7</v>
      </c>
      <c r="D9" s="59">
        <v>1</v>
      </c>
      <c r="E9" s="59">
        <v>4</v>
      </c>
      <c r="F9" s="59">
        <v>1</v>
      </c>
      <c r="G9" s="60">
        <v>0.25</v>
      </c>
      <c r="H9" s="61">
        <v>1</v>
      </c>
      <c r="I9" s="62">
        <v>0.8</v>
      </c>
      <c r="J9" s="59">
        <v>62</v>
      </c>
      <c r="K9" s="59">
        <v>27.135999999999999</v>
      </c>
      <c r="L9" s="59">
        <v>0.82299999999999995</v>
      </c>
      <c r="M9" s="63">
        <v>0.314</v>
      </c>
      <c r="R9" s="50">
        <f>1.6151*EXP(-0.8461*2)</f>
        <v>0.29736256541175304</v>
      </c>
      <c r="T9">
        <f>-0.7339*LN(2) + 1.0397</f>
        <v>0.53099928418705622</v>
      </c>
    </row>
    <row r="10" spans="1:20" ht="15" thickBot="1" x14ac:dyDescent="0.35">
      <c r="A10" s="64" t="s">
        <v>9</v>
      </c>
      <c r="B10" s="65">
        <v>125</v>
      </c>
      <c r="C10" s="65" t="s">
        <v>7</v>
      </c>
      <c r="D10" s="65">
        <v>1</v>
      </c>
      <c r="E10" s="65">
        <v>4</v>
      </c>
      <c r="F10" s="65">
        <v>1</v>
      </c>
      <c r="G10" s="66">
        <v>0.125</v>
      </c>
      <c r="H10" s="67">
        <v>1</v>
      </c>
      <c r="I10" s="68">
        <v>0.75</v>
      </c>
      <c r="J10" s="65">
        <v>34</v>
      </c>
      <c r="K10" s="65">
        <v>26.919</v>
      </c>
      <c r="L10" s="65">
        <v>0.82279999999999998</v>
      </c>
      <c r="M10" s="69">
        <v>0.33100000000000002</v>
      </c>
    </row>
    <row r="11" spans="1:20" ht="15" thickTop="1" x14ac:dyDescent="0.3"/>
  </sheetData>
  <mergeCells count="1">
    <mergeCell ref="A1:K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F6C08-D33E-4776-A86A-31F3000344E0}">
  <dimension ref="A1:P976"/>
  <sheetViews>
    <sheetView topLeftCell="A16" zoomScale="130" zoomScaleNormal="130" workbookViewId="0">
      <selection activeCell="Q21" sqref="Q21"/>
    </sheetView>
  </sheetViews>
  <sheetFormatPr defaultRowHeight="14.4" x14ac:dyDescent="0.3"/>
  <cols>
    <col min="2" max="2" width="16.6640625" bestFit="1" customWidth="1"/>
    <col min="3" max="3" width="15.6640625" bestFit="1" customWidth="1"/>
    <col min="4" max="4" width="15.44140625" bestFit="1" customWidth="1"/>
    <col min="5" max="5" width="10" bestFit="1" customWidth="1"/>
    <col min="6" max="6" width="9.44140625" bestFit="1" customWidth="1"/>
    <col min="7" max="7" width="11" bestFit="1" customWidth="1"/>
    <col min="9" max="9" width="12.109375" customWidth="1"/>
  </cols>
  <sheetData>
    <row r="1" spans="1:16" ht="21" customHeight="1" x14ac:dyDescent="0.3">
      <c r="A1" s="70" t="s">
        <v>19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6"/>
      <c r="M1" s="77"/>
    </row>
    <row r="2" spans="1:16" ht="29.4" customHeight="1" thickBot="1" x14ac:dyDescent="0.35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6"/>
      <c r="M2" s="77"/>
    </row>
    <row r="3" spans="1:16" ht="58.8" thickTop="1" thickBot="1" x14ac:dyDescent="0.35">
      <c r="A3" s="18" t="s">
        <v>8</v>
      </c>
      <c r="B3" s="2" t="s">
        <v>5</v>
      </c>
      <c r="C3" s="2" t="s">
        <v>6</v>
      </c>
      <c r="D3" s="2" t="s">
        <v>4</v>
      </c>
      <c r="E3" s="6" t="s">
        <v>0</v>
      </c>
      <c r="F3" s="2" t="s">
        <v>1</v>
      </c>
      <c r="G3" s="5" t="s">
        <v>10</v>
      </c>
      <c r="H3" s="4" t="s">
        <v>11</v>
      </c>
      <c r="I3" s="3" t="s">
        <v>14</v>
      </c>
      <c r="J3" s="3" t="s">
        <v>13</v>
      </c>
      <c r="K3" s="2" t="s">
        <v>17</v>
      </c>
      <c r="L3" s="2" t="s">
        <v>2</v>
      </c>
      <c r="M3" s="10" t="s">
        <v>3</v>
      </c>
    </row>
    <row r="4" spans="1:16" ht="15" thickTop="1" x14ac:dyDescent="0.3">
      <c r="A4" s="52" t="s">
        <v>23</v>
      </c>
      <c r="B4" s="53">
        <v>173</v>
      </c>
      <c r="C4" s="53" t="s">
        <v>22</v>
      </c>
      <c r="D4" s="53">
        <v>1</v>
      </c>
      <c r="E4" s="53">
        <v>1</v>
      </c>
      <c r="F4" s="53">
        <v>1</v>
      </c>
      <c r="G4" s="54">
        <v>1</v>
      </c>
      <c r="H4" s="55">
        <v>1</v>
      </c>
      <c r="I4" s="56">
        <v>0.6</v>
      </c>
      <c r="J4" s="53">
        <v>126</v>
      </c>
      <c r="K4" s="53">
        <v>21.231999999999999</v>
      </c>
      <c r="L4" s="53">
        <v>0.60619999999999996</v>
      </c>
      <c r="M4" s="57">
        <v>0.54700000000000004</v>
      </c>
    </row>
    <row r="5" spans="1:16" x14ac:dyDescent="0.3">
      <c r="A5" s="58" t="s">
        <v>23</v>
      </c>
      <c r="B5" s="59">
        <v>173</v>
      </c>
      <c r="C5" s="59" t="s">
        <v>22</v>
      </c>
      <c r="D5" s="59">
        <v>1</v>
      </c>
      <c r="E5" s="59">
        <v>2</v>
      </c>
      <c r="F5" s="59">
        <v>1</v>
      </c>
      <c r="G5" s="60">
        <v>0.5</v>
      </c>
      <c r="H5" s="61">
        <v>1</v>
      </c>
      <c r="I5" s="62">
        <v>0.65</v>
      </c>
      <c r="J5" s="59">
        <v>87</v>
      </c>
      <c r="K5" s="59">
        <v>21.433</v>
      </c>
      <c r="L5" s="59">
        <v>0.61680000000000001</v>
      </c>
      <c r="M5" s="63">
        <v>0.495</v>
      </c>
    </row>
    <row r="6" spans="1:16" x14ac:dyDescent="0.3">
      <c r="A6" s="58" t="s">
        <v>23</v>
      </c>
      <c r="B6" s="59">
        <v>173</v>
      </c>
      <c r="C6" s="59" t="s">
        <v>22</v>
      </c>
      <c r="D6" s="59">
        <v>1</v>
      </c>
      <c r="E6" s="59">
        <v>2</v>
      </c>
      <c r="F6" s="59">
        <v>1</v>
      </c>
      <c r="G6" s="60">
        <v>0.25</v>
      </c>
      <c r="H6" s="61">
        <v>1</v>
      </c>
      <c r="I6" s="62">
        <v>0.6</v>
      </c>
      <c r="J6" s="59">
        <v>49</v>
      </c>
      <c r="K6" s="59">
        <v>21.271999999999998</v>
      </c>
      <c r="L6" s="59">
        <v>0.61019999999999996</v>
      </c>
      <c r="M6" s="63">
        <v>0.52500000000000002</v>
      </c>
    </row>
    <row r="7" spans="1:16" x14ac:dyDescent="0.3">
      <c r="A7" s="58" t="s">
        <v>23</v>
      </c>
      <c r="B7" s="59">
        <v>173</v>
      </c>
      <c r="C7" s="59" t="s">
        <v>22</v>
      </c>
      <c r="D7" s="59">
        <v>1</v>
      </c>
      <c r="E7" s="59">
        <v>3</v>
      </c>
      <c r="F7" s="59">
        <v>1</v>
      </c>
      <c r="G7" s="60">
        <v>0.33300000000000002</v>
      </c>
      <c r="H7" s="61">
        <v>1</v>
      </c>
      <c r="I7" s="62">
        <v>0.55000000000000004</v>
      </c>
      <c r="J7" s="59">
        <v>70</v>
      </c>
      <c r="K7" s="59">
        <v>21.524999999999999</v>
      </c>
      <c r="L7" s="59">
        <v>0.62090000000000001</v>
      </c>
      <c r="M7" s="63">
        <v>0.46800000000000003</v>
      </c>
      <c r="P7" s="42"/>
    </row>
    <row r="8" spans="1:16" x14ac:dyDescent="0.3">
      <c r="A8" s="58" t="s">
        <v>23</v>
      </c>
      <c r="B8" s="59">
        <v>173</v>
      </c>
      <c r="C8" s="59" t="s">
        <v>22</v>
      </c>
      <c r="D8" s="59">
        <v>1</v>
      </c>
      <c r="E8" s="59">
        <v>3</v>
      </c>
      <c r="F8" s="59">
        <v>1</v>
      </c>
      <c r="G8" s="60">
        <v>0.125</v>
      </c>
      <c r="H8" s="61">
        <v>1</v>
      </c>
      <c r="I8" s="62">
        <v>0.65</v>
      </c>
      <c r="J8" s="59">
        <v>32</v>
      </c>
      <c r="K8" s="59">
        <v>21.254000000000001</v>
      </c>
      <c r="L8" s="59">
        <v>0.61180000000000001</v>
      </c>
      <c r="M8" s="63">
        <v>0.51400000000000001</v>
      </c>
      <c r="P8" s="42"/>
    </row>
    <row r="9" spans="1:16" x14ac:dyDescent="0.3">
      <c r="A9" s="58" t="s">
        <v>23</v>
      </c>
      <c r="B9" s="59">
        <v>173</v>
      </c>
      <c r="C9" s="59" t="s">
        <v>22</v>
      </c>
      <c r="D9" s="59">
        <v>1</v>
      </c>
      <c r="E9" s="59">
        <v>4</v>
      </c>
      <c r="F9" s="59">
        <v>1</v>
      </c>
      <c r="G9" s="60">
        <v>0.25</v>
      </c>
      <c r="H9" s="61">
        <v>1</v>
      </c>
      <c r="I9" s="62">
        <v>0.6</v>
      </c>
      <c r="J9" s="59">
        <v>65</v>
      </c>
      <c r="K9" s="59">
        <v>23.001000000000001</v>
      </c>
      <c r="L9" s="59">
        <v>0.67669999999999997</v>
      </c>
      <c r="M9" s="63">
        <v>0.42599999999999999</v>
      </c>
    </row>
    <row r="10" spans="1:16" ht="15" thickBot="1" x14ac:dyDescent="0.35">
      <c r="A10" s="64" t="s">
        <v>23</v>
      </c>
      <c r="B10" s="65">
        <v>173</v>
      </c>
      <c r="C10" s="65" t="s">
        <v>22</v>
      </c>
      <c r="D10" s="65">
        <v>1</v>
      </c>
      <c r="E10" s="65">
        <v>4</v>
      </c>
      <c r="F10" s="65">
        <v>1</v>
      </c>
      <c r="G10" s="66">
        <v>7.8E-2</v>
      </c>
      <c r="H10" s="67">
        <v>1</v>
      </c>
      <c r="I10" s="68">
        <v>0.65</v>
      </c>
      <c r="J10" s="65">
        <v>27</v>
      </c>
      <c r="K10" s="65">
        <v>21.303999999999998</v>
      </c>
      <c r="L10" s="65">
        <v>0.61299999999999999</v>
      </c>
      <c r="M10" s="69">
        <v>0.50900000000000001</v>
      </c>
    </row>
    <row r="11" spans="1:16" ht="15" thickTop="1" x14ac:dyDescent="0.3"/>
    <row r="773" spans="1:1" x14ac:dyDescent="0.3">
      <c r="A773">
        <v>400</v>
      </c>
    </row>
    <row r="976" spans="1:1" x14ac:dyDescent="0.3">
      <c r="A976" t="s">
        <v>24</v>
      </c>
    </row>
  </sheetData>
  <mergeCells count="1">
    <mergeCell ref="A1:K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3E64A-CD29-4E8B-A5AC-0A263B1514B3}">
  <dimension ref="V12:AA31"/>
  <sheetViews>
    <sheetView tabSelected="1" topLeftCell="F1" zoomScale="115" zoomScaleNormal="115" workbookViewId="0">
      <selection activeCell="W24" sqref="W24:W31"/>
    </sheetView>
  </sheetViews>
  <sheetFormatPr defaultRowHeight="14.4" x14ac:dyDescent="0.3"/>
  <cols>
    <col min="26" max="26" width="11.6640625" bestFit="1" customWidth="1"/>
  </cols>
  <sheetData>
    <row r="12" spans="22:27" ht="15" thickBot="1" x14ac:dyDescent="0.35"/>
    <row r="13" spans="22:27" ht="15" thickTop="1" x14ac:dyDescent="0.3">
      <c r="V13" s="53">
        <v>110</v>
      </c>
      <c r="W13" s="53">
        <v>126</v>
      </c>
      <c r="X13">
        <f>AVERAGE(V13:W13)</f>
        <v>118</v>
      </c>
      <c r="Z13" t="s">
        <v>28</v>
      </c>
      <c r="AA13">
        <f>(X13-X15)/X13*100</f>
        <v>57.627118644067799</v>
      </c>
    </row>
    <row r="14" spans="22:27" x14ac:dyDescent="0.3">
      <c r="V14" s="59">
        <v>80</v>
      </c>
      <c r="W14" s="59">
        <v>87</v>
      </c>
      <c r="X14">
        <f t="shared" ref="X14:X19" si="0">AVERAGE(V14:W14)</f>
        <v>83.5</v>
      </c>
      <c r="Z14" t="s">
        <v>29</v>
      </c>
      <c r="AA14">
        <f>X13/X15</f>
        <v>2.36</v>
      </c>
    </row>
    <row r="15" spans="22:27" x14ac:dyDescent="0.3">
      <c r="V15" s="59">
        <v>51</v>
      </c>
      <c r="W15" s="59">
        <v>49</v>
      </c>
      <c r="X15">
        <f t="shared" si="0"/>
        <v>50</v>
      </c>
      <c r="Z15" t="s">
        <v>30</v>
      </c>
      <c r="AA15">
        <f>(X13-X17)/X13*100</f>
        <v>71.610169491525426</v>
      </c>
    </row>
    <row r="16" spans="22:27" x14ac:dyDescent="0.3">
      <c r="V16" s="59">
        <v>67</v>
      </c>
      <c r="W16" s="59">
        <v>70</v>
      </c>
      <c r="X16">
        <f t="shared" si="0"/>
        <v>68.5</v>
      </c>
      <c r="Z16" t="s">
        <v>31</v>
      </c>
      <c r="AA16">
        <f>X13/X17</f>
        <v>3.5223880597014925</v>
      </c>
    </row>
    <row r="17" spans="22:27" x14ac:dyDescent="0.3">
      <c r="V17" s="59">
        <v>35</v>
      </c>
      <c r="W17" s="59">
        <v>32</v>
      </c>
      <c r="X17">
        <f t="shared" si="0"/>
        <v>33.5</v>
      </c>
      <c r="Z17" t="s">
        <v>32</v>
      </c>
      <c r="AA17">
        <f>(X13-X19)/X13*100</f>
        <v>74.152542372881356</v>
      </c>
    </row>
    <row r="18" spans="22:27" x14ac:dyDescent="0.3">
      <c r="V18" s="59">
        <v>62</v>
      </c>
      <c r="W18" s="59">
        <v>65</v>
      </c>
      <c r="X18">
        <f t="shared" si="0"/>
        <v>63.5</v>
      </c>
      <c r="Z18" t="s">
        <v>33</v>
      </c>
      <c r="AA18">
        <f>X13/X19</f>
        <v>3.8688524590163933</v>
      </c>
    </row>
    <row r="19" spans="22:27" ht="15" thickBot="1" x14ac:dyDescent="0.35">
      <c r="V19" s="65">
        <v>34</v>
      </c>
      <c r="W19" s="65">
        <v>27</v>
      </c>
      <c r="X19">
        <f t="shared" si="0"/>
        <v>30.5</v>
      </c>
    </row>
    <row r="20" spans="22:27" ht="15" thickTop="1" x14ac:dyDescent="0.3"/>
    <row r="23" spans="22:27" x14ac:dyDescent="0.3">
      <c r="V23" t="s">
        <v>34</v>
      </c>
      <c r="W23" t="s">
        <v>35</v>
      </c>
      <c r="X23" t="s">
        <v>36</v>
      </c>
    </row>
    <row r="24" spans="22:27" x14ac:dyDescent="0.3">
      <c r="V24">
        <v>1</v>
      </c>
      <c r="W24" s="75">
        <v>1</v>
      </c>
      <c r="X24">
        <v>1</v>
      </c>
    </row>
    <row r="25" spans="22:27" x14ac:dyDescent="0.3">
      <c r="V25">
        <v>2</v>
      </c>
      <c r="W25" s="75">
        <f>1/V25</f>
        <v>0.5</v>
      </c>
      <c r="X25" s="75">
        <f>0.9576*V25^(-1.689)</f>
        <v>0.2969918110730641</v>
      </c>
    </row>
    <row r="26" spans="22:27" x14ac:dyDescent="0.3">
      <c r="V26">
        <v>3</v>
      </c>
      <c r="W26" s="75">
        <f t="shared" ref="W26:W31" si="1">1/V26</f>
        <v>0.33333333333333331</v>
      </c>
      <c r="X26" s="75">
        <f>0.9576*V26^(-1.689)</f>
        <v>0.14973603821363995</v>
      </c>
    </row>
    <row r="27" spans="22:27" x14ac:dyDescent="0.3">
      <c r="V27">
        <v>4</v>
      </c>
      <c r="W27" s="75">
        <f t="shared" si="1"/>
        <v>0.25</v>
      </c>
      <c r="X27" s="75">
        <f>0.9576*V27^(-1.689)</f>
        <v>9.210958212662762E-2</v>
      </c>
    </row>
    <row r="28" spans="22:27" x14ac:dyDescent="0.3">
      <c r="V28">
        <v>5</v>
      </c>
      <c r="W28" s="75">
        <f t="shared" si="1"/>
        <v>0.2</v>
      </c>
      <c r="X28" s="75">
        <f>0.9576*V28^(-1.689)</f>
        <v>6.3186427297784106E-2</v>
      </c>
    </row>
    <row r="29" spans="22:27" x14ac:dyDescent="0.3">
      <c r="V29">
        <v>6</v>
      </c>
      <c r="W29" s="75">
        <f t="shared" si="1"/>
        <v>0.16666666666666666</v>
      </c>
      <c r="X29" s="75">
        <f>0.9576*V29^(-1.689)</f>
        <v>4.643940807432588E-2</v>
      </c>
    </row>
    <row r="30" spans="22:27" x14ac:dyDescent="0.3">
      <c r="V30">
        <v>7</v>
      </c>
      <c r="W30" s="75">
        <f t="shared" si="1"/>
        <v>0.14285714285714285</v>
      </c>
      <c r="X30" s="75">
        <f>0.9576*V30^(-1.689)</f>
        <v>3.5794273141266382E-2</v>
      </c>
    </row>
    <row r="31" spans="22:27" x14ac:dyDescent="0.3">
      <c r="V31">
        <v>8</v>
      </c>
      <c r="W31" s="75">
        <f t="shared" si="1"/>
        <v>0.125</v>
      </c>
      <c r="X31" s="75">
        <f>0.9576*V31^(-1.689)</f>
        <v>2.8567033848131036E-2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0BF5-8F1B-4D1B-8C8B-78E5FF269EFF}">
  <dimension ref="A1:K13"/>
  <sheetViews>
    <sheetView workbookViewId="0">
      <selection activeCell="G35" sqref="G35"/>
    </sheetView>
  </sheetViews>
  <sheetFormatPr defaultRowHeight="14.4" x14ac:dyDescent="0.3"/>
  <cols>
    <col min="1" max="1" width="8.44140625" bestFit="1" customWidth="1"/>
    <col min="2" max="2" width="16.88671875" customWidth="1"/>
    <col min="3" max="3" width="15.6640625" bestFit="1" customWidth="1"/>
    <col min="4" max="4" width="15.44140625" bestFit="1" customWidth="1"/>
    <col min="5" max="5" width="10" bestFit="1" customWidth="1"/>
    <col min="6" max="6" width="9.44140625" bestFit="1" customWidth="1"/>
    <col min="7" max="7" width="9.6640625" customWidth="1"/>
  </cols>
  <sheetData>
    <row r="1" spans="1:11" x14ac:dyDescent="0.3">
      <c r="A1" s="70" t="s">
        <v>20</v>
      </c>
      <c r="B1" s="71"/>
      <c r="C1" s="71"/>
      <c r="D1" s="71"/>
      <c r="E1" s="71"/>
      <c r="F1" s="71"/>
      <c r="G1" s="71"/>
      <c r="H1" s="71"/>
      <c r="I1" s="71"/>
      <c r="J1" s="7"/>
      <c r="K1" s="8"/>
    </row>
    <row r="2" spans="1:11" ht="33.6" customHeight="1" thickBot="1" x14ac:dyDescent="0.35">
      <c r="A2" s="72"/>
      <c r="B2" s="72"/>
      <c r="C2" s="72"/>
      <c r="D2" s="72"/>
      <c r="E2" s="72"/>
      <c r="F2" s="72"/>
      <c r="G2" s="72"/>
      <c r="H2" s="72"/>
      <c r="I2" s="72"/>
      <c r="J2" s="9"/>
      <c r="K2" s="8"/>
    </row>
    <row r="3" spans="1:11" ht="102" thickTop="1" thickBot="1" x14ac:dyDescent="0.35">
      <c r="A3" s="18" t="s">
        <v>8</v>
      </c>
      <c r="B3" s="2" t="s">
        <v>5</v>
      </c>
      <c r="C3" s="2" t="s">
        <v>6</v>
      </c>
      <c r="D3" s="2" t="s">
        <v>4</v>
      </c>
      <c r="E3" s="6" t="s">
        <v>0</v>
      </c>
      <c r="F3" s="2" t="s">
        <v>1</v>
      </c>
      <c r="G3" s="4" t="s">
        <v>11</v>
      </c>
      <c r="H3" s="3" t="s">
        <v>14</v>
      </c>
      <c r="I3" s="3" t="s">
        <v>13</v>
      </c>
      <c r="J3" s="2" t="s">
        <v>17</v>
      </c>
      <c r="K3" s="10" t="s">
        <v>18</v>
      </c>
    </row>
    <row r="4" spans="1:11" ht="15" thickTop="1" x14ac:dyDescent="0.3">
      <c r="A4" s="43" t="s">
        <v>9</v>
      </c>
      <c r="B4" s="44">
        <v>125</v>
      </c>
      <c r="C4" s="44" t="s">
        <v>7</v>
      </c>
      <c r="D4" s="44">
        <v>1</v>
      </c>
      <c r="E4" s="45">
        <v>1</v>
      </c>
      <c r="F4" s="44">
        <v>1</v>
      </c>
      <c r="G4" s="46">
        <v>1</v>
      </c>
      <c r="H4" s="47">
        <v>0.3</v>
      </c>
      <c r="I4" s="44">
        <v>157</v>
      </c>
      <c r="J4" s="48">
        <v>27.5</v>
      </c>
      <c r="K4" s="49">
        <v>2.7E-2</v>
      </c>
    </row>
    <row r="5" spans="1:11" ht="15" thickBot="1" x14ac:dyDescent="0.35">
      <c r="A5" s="20" t="s">
        <v>23</v>
      </c>
      <c r="B5" s="21">
        <v>173</v>
      </c>
      <c r="C5" s="21" t="s">
        <v>22</v>
      </c>
      <c r="D5" s="21">
        <v>1</v>
      </c>
      <c r="E5" s="22">
        <v>1</v>
      </c>
      <c r="F5" s="21">
        <v>1</v>
      </c>
      <c r="G5" s="24">
        <v>1</v>
      </c>
      <c r="H5" s="25">
        <v>0.6</v>
      </c>
      <c r="I5" s="21">
        <v>183</v>
      </c>
      <c r="J5" s="73">
        <v>21.327999999999999</v>
      </c>
      <c r="K5" s="74">
        <v>5.0999999999999997E-2</v>
      </c>
    </row>
    <row r="6" spans="1:11" ht="15" thickTop="1" x14ac:dyDescent="0.3"/>
    <row r="12" spans="1:11" x14ac:dyDescent="0.3">
      <c r="F12" s="8"/>
    </row>
    <row r="13" spans="1:11" x14ac:dyDescent="0.3">
      <c r="F13" s="17"/>
    </row>
  </sheetData>
  <mergeCells count="1">
    <mergeCell ref="A1:I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77B31-DC0E-48DD-9AD1-2BD9403FB94E}">
  <dimension ref="A1:K11"/>
  <sheetViews>
    <sheetView workbookViewId="0">
      <selection sqref="A1:K10"/>
    </sheetView>
  </sheetViews>
  <sheetFormatPr defaultRowHeight="14.4" x14ac:dyDescent="0.3"/>
  <cols>
    <col min="1" max="1" width="8.44140625" bestFit="1" customWidth="1"/>
    <col min="2" max="2" width="16.6640625" bestFit="1" customWidth="1"/>
    <col min="3" max="3" width="15.6640625" bestFit="1" customWidth="1"/>
    <col min="4" max="4" width="15.44140625" bestFit="1" customWidth="1"/>
    <col min="5" max="5" width="10" bestFit="1" customWidth="1"/>
    <col min="6" max="6" width="9.44140625" bestFit="1" customWidth="1"/>
    <col min="7" max="7" width="9.109375" bestFit="1" customWidth="1"/>
    <col min="8" max="8" width="8.33203125" bestFit="1" customWidth="1"/>
    <col min="9" max="9" width="7.44140625" bestFit="1" customWidth="1"/>
  </cols>
  <sheetData>
    <row r="1" spans="1:11" x14ac:dyDescent="0.3">
      <c r="A1" s="70" t="s">
        <v>21</v>
      </c>
      <c r="B1" s="71"/>
      <c r="C1" s="71"/>
      <c r="D1" s="71"/>
      <c r="E1" s="71"/>
      <c r="F1" s="71"/>
      <c r="G1" s="71"/>
      <c r="H1" s="71"/>
      <c r="I1" s="71"/>
      <c r="J1" s="76"/>
      <c r="K1" s="77"/>
    </row>
    <row r="2" spans="1:11" ht="33.6" customHeight="1" thickBot="1" x14ac:dyDescent="0.35">
      <c r="A2" s="72"/>
      <c r="B2" s="72"/>
      <c r="C2" s="72"/>
      <c r="D2" s="72"/>
      <c r="E2" s="72"/>
      <c r="F2" s="72"/>
      <c r="G2" s="72"/>
      <c r="H2" s="72"/>
      <c r="I2" s="72"/>
      <c r="J2" s="76"/>
      <c r="K2" s="77"/>
    </row>
    <row r="3" spans="1:11" ht="102" thickTop="1" thickBot="1" x14ac:dyDescent="0.35">
      <c r="A3" s="18" t="s">
        <v>8</v>
      </c>
      <c r="B3" s="2" t="s">
        <v>5</v>
      </c>
      <c r="C3" s="2" t="s">
        <v>6</v>
      </c>
      <c r="D3" s="2" t="s">
        <v>4</v>
      </c>
      <c r="E3" s="6" t="s">
        <v>0</v>
      </c>
      <c r="F3" s="2" t="s">
        <v>1</v>
      </c>
      <c r="G3" s="4" t="s">
        <v>11</v>
      </c>
      <c r="H3" s="3" t="s">
        <v>14</v>
      </c>
      <c r="I3" s="3" t="s">
        <v>13</v>
      </c>
      <c r="J3" s="2" t="s">
        <v>17</v>
      </c>
      <c r="K3" s="10" t="s">
        <v>18</v>
      </c>
    </row>
    <row r="4" spans="1:11" ht="15" thickTop="1" x14ac:dyDescent="0.3">
      <c r="A4" s="34" t="s">
        <v>9</v>
      </c>
      <c r="B4" s="35">
        <v>125</v>
      </c>
      <c r="C4" s="35" t="s">
        <v>16</v>
      </c>
      <c r="D4" s="35">
        <v>1</v>
      </c>
      <c r="E4" s="36">
        <v>1</v>
      </c>
      <c r="F4" s="35">
        <v>1</v>
      </c>
      <c r="G4" s="37">
        <v>1</v>
      </c>
      <c r="H4" s="38">
        <v>0.3</v>
      </c>
      <c r="I4" s="35">
        <v>107</v>
      </c>
      <c r="J4" s="40">
        <v>27.625</v>
      </c>
      <c r="K4" s="41">
        <v>2.5999999999999999E-2</v>
      </c>
    </row>
    <row r="5" spans="1:11" x14ac:dyDescent="0.3">
      <c r="A5" s="19"/>
      <c r="B5" s="11"/>
      <c r="C5" s="11"/>
      <c r="D5" s="11"/>
      <c r="E5" s="12">
        <v>1</v>
      </c>
      <c r="F5" s="11">
        <v>3</v>
      </c>
      <c r="G5" s="14">
        <v>1</v>
      </c>
      <c r="H5" s="16">
        <v>0.9</v>
      </c>
      <c r="I5" s="11">
        <v>108</v>
      </c>
      <c r="J5" s="1">
        <v>27.64</v>
      </c>
      <c r="K5" s="39">
        <v>2.5999999999999999E-2</v>
      </c>
    </row>
    <row r="6" spans="1:11" x14ac:dyDescent="0.3">
      <c r="A6" s="19"/>
      <c r="B6" s="11"/>
      <c r="C6" s="11"/>
      <c r="D6" s="11"/>
      <c r="E6" s="12">
        <v>2</v>
      </c>
      <c r="F6" s="11">
        <v>1</v>
      </c>
      <c r="G6" s="14">
        <v>1</v>
      </c>
      <c r="H6" s="16">
        <v>0.5</v>
      </c>
      <c r="I6" s="11">
        <v>66</v>
      </c>
      <c r="J6" s="1">
        <v>27.58</v>
      </c>
      <c r="K6" s="39">
        <v>2.5999999999999999E-2</v>
      </c>
    </row>
    <row r="7" spans="1:11" x14ac:dyDescent="0.3">
      <c r="A7" s="19"/>
      <c r="B7" s="11"/>
      <c r="C7" s="11"/>
      <c r="D7" s="11"/>
      <c r="E7" s="12">
        <v>3</v>
      </c>
      <c r="F7" s="11">
        <v>1</v>
      </c>
      <c r="G7" s="14">
        <v>1</v>
      </c>
      <c r="H7" s="16">
        <v>0.4</v>
      </c>
      <c r="I7" s="11">
        <v>46</v>
      </c>
      <c r="J7" s="1">
        <v>27.45</v>
      </c>
      <c r="K7" s="39">
        <v>2.5999999999999999E-2</v>
      </c>
    </row>
    <row r="8" spans="1:11" x14ac:dyDescent="0.3">
      <c r="A8" s="19"/>
      <c r="B8" s="11"/>
      <c r="C8" s="11"/>
      <c r="D8" s="11"/>
      <c r="E8" s="12">
        <v>4</v>
      </c>
      <c r="F8" s="11">
        <v>1</v>
      </c>
      <c r="G8" s="14">
        <v>1</v>
      </c>
      <c r="H8" s="16">
        <v>0.35</v>
      </c>
      <c r="I8" s="11">
        <v>37</v>
      </c>
      <c r="J8" s="1">
        <v>27.46</v>
      </c>
      <c r="K8" s="39">
        <v>2.5999999999999999E-2</v>
      </c>
    </row>
    <row r="9" spans="1:11" x14ac:dyDescent="0.3">
      <c r="A9" s="19"/>
      <c r="B9" s="11"/>
      <c r="C9" s="11"/>
      <c r="D9" s="11"/>
      <c r="E9" s="12">
        <v>4</v>
      </c>
      <c r="F9" s="11">
        <v>3</v>
      </c>
      <c r="G9" s="14">
        <v>1</v>
      </c>
      <c r="H9" s="16">
        <v>0.6</v>
      </c>
      <c r="I9" s="11">
        <v>32</v>
      </c>
      <c r="J9" s="1">
        <v>27.33</v>
      </c>
      <c r="K9" s="39">
        <v>2.7E-2</v>
      </c>
    </row>
    <row r="10" spans="1:11" ht="15" thickBot="1" x14ac:dyDescent="0.35">
      <c r="A10" s="20"/>
      <c r="B10" s="21"/>
      <c r="C10" s="21"/>
      <c r="D10" s="21"/>
      <c r="E10" s="22"/>
      <c r="F10" s="21"/>
      <c r="G10" s="24"/>
      <c r="H10" s="25"/>
      <c r="I10" s="21"/>
      <c r="J10" s="21"/>
      <c r="K10" s="26"/>
    </row>
    <row r="11" spans="1:11" ht="15" thickTop="1" x14ac:dyDescent="0.3"/>
  </sheetData>
  <mergeCells count="1">
    <mergeCell ref="A1:I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9EBC0-E54A-44C1-B843-5E2833F948AE}">
  <dimension ref="A1:K9"/>
  <sheetViews>
    <sheetView workbookViewId="0">
      <selection sqref="A1:K8"/>
    </sheetView>
  </sheetViews>
  <sheetFormatPr defaultRowHeight="14.4" x14ac:dyDescent="0.3"/>
  <cols>
    <col min="1" max="1" width="8.44140625" bestFit="1" customWidth="1"/>
    <col min="2" max="2" width="16.6640625" bestFit="1" customWidth="1"/>
    <col min="3" max="3" width="15.6640625" bestFit="1" customWidth="1"/>
    <col min="4" max="4" width="15.44140625" bestFit="1" customWidth="1"/>
    <col min="5" max="5" width="10" bestFit="1" customWidth="1"/>
    <col min="6" max="6" width="9.44140625" bestFit="1" customWidth="1"/>
    <col min="7" max="7" width="9.109375" bestFit="1" customWidth="1"/>
    <col min="8" max="8" width="8.33203125" bestFit="1" customWidth="1"/>
    <col min="9" max="9" width="9.109375" bestFit="1" customWidth="1"/>
  </cols>
  <sheetData>
    <row r="1" spans="1:11" x14ac:dyDescent="0.3">
      <c r="A1" s="70" t="s">
        <v>21</v>
      </c>
      <c r="B1" s="71"/>
      <c r="C1" s="71"/>
      <c r="D1" s="71"/>
      <c r="E1" s="71"/>
      <c r="F1" s="71"/>
      <c r="G1" s="71"/>
      <c r="H1" s="71"/>
      <c r="I1" s="71"/>
      <c r="J1" s="76"/>
      <c r="K1" s="77"/>
    </row>
    <row r="2" spans="1:11" ht="33.6" customHeight="1" thickBot="1" x14ac:dyDescent="0.35">
      <c r="A2" s="72"/>
      <c r="B2" s="72"/>
      <c r="C2" s="72"/>
      <c r="D2" s="72"/>
      <c r="E2" s="72"/>
      <c r="F2" s="72"/>
      <c r="G2" s="72"/>
      <c r="H2" s="72"/>
      <c r="I2" s="72"/>
      <c r="J2" s="76"/>
      <c r="K2" s="77"/>
    </row>
    <row r="3" spans="1:11" ht="102" thickTop="1" thickBot="1" x14ac:dyDescent="0.35">
      <c r="A3" s="18" t="s">
        <v>8</v>
      </c>
      <c r="B3" s="2" t="s">
        <v>5</v>
      </c>
      <c r="C3" s="2" t="s">
        <v>6</v>
      </c>
      <c r="D3" s="2" t="s">
        <v>4</v>
      </c>
      <c r="E3" s="6" t="s">
        <v>0</v>
      </c>
      <c r="F3" s="2" t="s">
        <v>1</v>
      </c>
      <c r="G3" s="4" t="s">
        <v>11</v>
      </c>
      <c r="H3" s="3" t="s">
        <v>14</v>
      </c>
      <c r="I3" s="3" t="s">
        <v>13</v>
      </c>
      <c r="J3" s="2" t="s">
        <v>17</v>
      </c>
      <c r="K3" s="10" t="s">
        <v>18</v>
      </c>
    </row>
    <row r="4" spans="1:11" ht="15" thickTop="1" x14ac:dyDescent="0.3">
      <c r="A4" s="34" t="s">
        <v>23</v>
      </c>
      <c r="B4" s="35">
        <v>173</v>
      </c>
      <c r="C4" s="35" t="s">
        <v>22</v>
      </c>
      <c r="D4" s="35">
        <v>1</v>
      </c>
      <c r="E4" s="36">
        <v>1</v>
      </c>
      <c r="F4" s="35">
        <v>1</v>
      </c>
      <c r="G4" s="37">
        <v>1</v>
      </c>
      <c r="H4" s="38">
        <v>0.85</v>
      </c>
      <c r="I4" s="35">
        <v>225</v>
      </c>
      <c r="J4" s="40">
        <v>19.7</v>
      </c>
      <c r="K4" s="41">
        <v>6.5000000000000002E-2</v>
      </c>
    </row>
    <row r="5" spans="1:11" x14ac:dyDescent="0.3">
      <c r="A5" s="19"/>
      <c r="B5" s="11"/>
      <c r="C5" s="11"/>
      <c r="D5" s="11"/>
      <c r="E5" s="12">
        <v>2</v>
      </c>
      <c r="F5" s="11">
        <v>1</v>
      </c>
      <c r="G5" s="14">
        <v>1</v>
      </c>
      <c r="H5" s="16">
        <v>0.8</v>
      </c>
      <c r="I5" s="11">
        <v>103</v>
      </c>
      <c r="J5" s="1">
        <v>19.54</v>
      </c>
      <c r="K5" s="39">
        <v>6.7000000000000004E-2</v>
      </c>
    </row>
    <row r="6" spans="1:11" x14ac:dyDescent="0.3">
      <c r="A6" s="19"/>
      <c r="B6" s="11"/>
      <c r="C6" s="11"/>
      <c r="D6" s="11"/>
      <c r="E6" s="12">
        <v>3</v>
      </c>
      <c r="F6" s="11">
        <v>1</v>
      </c>
      <c r="G6" s="14">
        <v>1</v>
      </c>
      <c r="H6" s="16">
        <v>0.85</v>
      </c>
      <c r="I6" s="11">
        <v>76</v>
      </c>
      <c r="J6" s="1">
        <v>20.445</v>
      </c>
      <c r="K6" s="39">
        <v>5.91E-2</v>
      </c>
    </row>
    <row r="7" spans="1:11" x14ac:dyDescent="0.3">
      <c r="A7" s="19"/>
      <c r="B7" s="11"/>
      <c r="C7" s="11"/>
      <c r="D7" s="11"/>
      <c r="E7" s="12">
        <v>4</v>
      </c>
      <c r="F7" s="11">
        <v>1</v>
      </c>
      <c r="G7" s="14">
        <v>1</v>
      </c>
      <c r="H7" s="16">
        <v>0.85</v>
      </c>
      <c r="I7" s="11">
        <v>60</v>
      </c>
      <c r="J7" s="1">
        <v>20.454999999999998</v>
      </c>
      <c r="K7" s="39">
        <v>5.91E-2</v>
      </c>
    </row>
    <row r="8" spans="1:11" ht="15" thickBot="1" x14ac:dyDescent="0.35">
      <c r="A8" s="20"/>
      <c r="B8" s="21"/>
      <c r="C8" s="21"/>
      <c r="D8" s="21"/>
      <c r="E8" s="22"/>
      <c r="F8" s="21"/>
      <c r="G8" s="24"/>
      <c r="H8" s="25"/>
      <c r="I8" s="21"/>
      <c r="J8" s="21"/>
      <c r="K8" s="26"/>
    </row>
    <row r="9" spans="1:11" ht="15" thickTop="1" x14ac:dyDescent="0.3"/>
  </sheetData>
  <mergeCells count="1">
    <mergeCell ref="A1:I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42DF3-F605-4F72-B17B-53AB29F58620}">
  <dimension ref="A1"/>
  <sheetViews>
    <sheetView topLeftCell="A13" zoomScale="115" zoomScaleNormal="115" workbookViewId="0">
      <selection activeCell="W11" sqref="W1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FE91A-D8FC-49FB-88A1-2798E309AE77}">
  <dimension ref="C3:H20"/>
  <sheetViews>
    <sheetView topLeftCell="C10" zoomScale="130" zoomScaleNormal="130" workbookViewId="0">
      <selection activeCell="T19" sqref="T19"/>
    </sheetView>
  </sheetViews>
  <sheetFormatPr defaultRowHeight="14.4" x14ac:dyDescent="0.3"/>
  <cols>
    <col min="8" max="8" width="8.88671875" style="75"/>
  </cols>
  <sheetData>
    <row r="3" spans="4:8" ht="15" thickBot="1" x14ac:dyDescent="0.35">
      <c r="D3" t="s">
        <v>9</v>
      </c>
      <c r="F3" t="s">
        <v>23</v>
      </c>
      <c r="H3" s="75" t="s">
        <v>25</v>
      </c>
    </row>
    <row r="4" spans="4:8" ht="15" thickTop="1" x14ac:dyDescent="0.3">
      <c r="D4" s="54">
        <v>1</v>
      </c>
      <c r="F4" s="54">
        <v>1</v>
      </c>
      <c r="H4" s="75">
        <f>AVERAGE(D4,F4)</f>
        <v>1</v>
      </c>
    </row>
    <row r="5" spans="4:8" x14ac:dyDescent="0.3">
      <c r="D5" s="60">
        <v>0.5</v>
      </c>
      <c r="F5" s="60">
        <v>0.5</v>
      </c>
      <c r="H5" s="75">
        <f t="shared" ref="H5:H10" si="0">AVERAGE(D5,F5)</f>
        <v>0.5</v>
      </c>
    </row>
    <row r="6" spans="4:8" x14ac:dyDescent="0.3">
      <c r="D6" s="60">
        <v>0.3</v>
      </c>
      <c r="F6" s="60">
        <v>0.25</v>
      </c>
      <c r="H6" s="75">
        <f t="shared" si="0"/>
        <v>0.27500000000000002</v>
      </c>
    </row>
    <row r="7" spans="4:8" x14ac:dyDescent="0.3">
      <c r="D7" s="60">
        <v>0.33300000000000002</v>
      </c>
      <c r="F7" s="60">
        <v>0.33300000000000002</v>
      </c>
      <c r="H7" s="75">
        <f t="shared" si="0"/>
        <v>0.33300000000000002</v>
      </c>
    </row>
    <row r="8" spans="4:8" x14ac:dyDescent="0.3">
      <c r="D8" s="60">
        <v>0.16</v>
      </c>
      <c r="F8" s="60">
        <v>0.125</v>
      </c>
      <c r="H8" s="75">
        <f t="shared" si="0"/>
        <v>0.14250000000000002</v>
      </c>
    </row>
    <row r="9" spans="4:8" x14ac:dyDescent="0.3">
      <c r="D9" s="60">
        <v>0.25</v>
      </c>
      <c r="F9" s="60">
        <v>0.25</v>
      </c>
      <c r="H9" s="75">
        <f t="shared" si="0"/>
        <v>0.25</v>
      </c>
    </row>
    <row r="10" spans="4:8" ht="15" thickBot="1" x14ac:dyDescent="0.35">
      <c r="D10" s="66">
        <v>0.125</v>
      </c>
      <c r="F10" s="66">
        <v>7.8E-2</v>
      </c>
      <c r="H10" s="75">
        <f t="shared" si="0"/>
        <v>0.10150000000000001</v>
      </c>
    </row>
    <row r="11" spans="4:8" ht="15" thickTop="1" x14ac:dyDescent="0.3"/>
    <row r="16" spans="4:8" x14ac:dyDescent="0.3">
      <c r="D16" t="s">
        <v>26</v>
      </c>
      <c r="E16" t="s">
        <v>27</v>
      </c>
    </row>
    <row r="17" spans="3:5" x14ac:dyDescent="0.3">
      <c r="C17">
        <v>1</v>
      </c>
      <c r="D17">
        <v>1</v>
      </c>
      <c r="E17">
        <v>1</v>
      </c>
    </row>
    <row r="18" spans="3:5" x14ac:dyDescent="0.3">
      <c r="C18">
        <v>2</v>
      </c>
      <c r="D18">
        <v>0.5</v>
      </c>
      <c r="E18">
        <v>0.28000000000000003</v>
      </c>
    </row>
    <row r="19" spans="3:5" x14ac:dyDescent="0.3">
      <c r="C19">
        <v>3</v>
      </c>
      <c r="D19">
        <v>0.33300000000000002</v>
      </c>
      <c r="E19">
        <v>0.14000000000000001</v>
      </c>
    </row>
    <row r="20" spans="3:5" x14ac:dyDescent="0.3">
      <c r="C20">
        <v>4</v>
      </c>
      <c r="D20">
        <v>0.25</v>
      </c>
      <c r="E20">
        <v>0.1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787D-2929-4FBA-BCE7-DBB2CECA2162}">
  <dimension ref="A1:M34"/>
  <sheetViews>
    <sheetView topLeftCell="A10" zoomScale="85" zoomScaleNormal="85" workbookViewId="0">
      <selection activeCell="R9" sqref="R9"/>
    </sheetView>
  </sheetViews>
  <sheetFormatPr defaultRowHeight="14.4" x14ac:dyDescent="0.3"/>
  <cols>
    <col min="2" max="2" width="16.6640625" bestFit="1" customWidth="1"/>
    <col min="3" max="3" width="15.6640625" bestFit="1" customWidth="1"/>
    <col min="4" max="4" width="15.44140625" bestFit="1" customWidth="1"/>
    <col min="5" max="5" width="10" bestFit="1" customWidth="1"/>
    <col min="6" max="6" width="9.44140625" bestFit="1" customWidth="1"/>
    <col min="7" max="7" width="11" bestFit="1" customWidth="1"/>
    <col min="9" max="9" width="12.109375" customWidth="1"/>
  </cols>
  <sheetData>
    <row r="1" spans="1:13" ht="21" customHeight="1" x14ac:dyDescent="0.3">
      <c r="A1" s="70" t="s">
        <v>19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"/>
      <c r="M1" s="8" t="s">
        <v>12</v>
      </c>
    </row>
    <row r="2" spans="1:13" ht="29.4" customHeight="1" thickBot="1" x14ac:dyDescent="0.35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9"/>
      <c r="M2" s="8" t="s">
        <v>15</v>
      </c>
    </row>
    <row r="3" spans="1:13" ht="58.8" thickTop="1" thickBot="1" x14ac:dyDescent="0.35">
      <c r="A3" s="18" t="s">
        <v>8</v>
      </c>
      <c r="B3" s="2" t="s">
        <v>5</v>
      </c>
      <c r="C3" s="2" t="s">
        <v>6</v>
      </c>
      <c r="D3" s="2" t="s">
        <v>4</v>
      </c>
      <c r="E3" s="6" t="s">
        <v>0</v>
      </c>
      <c r="F3" s="2" t="s">
        <v>1</v>
      </c>
      <c r="G3" s="5" t="s">
        <v>10</v>
      </c>
      <c r="H3" s="4" t="s">
        <v>11</v>
      </c>
      <c r="I3" s="3" t="s">
        <v>14</v>
      </c>
      <c r="J3" s="3" t="s">
        <v>13</v>
      </c>
      <c r="K3" s="2" t="s">
        <v>17</v>
      </c>
      <c r="L3" s="2" t="s">
        <v>2</v>
      </c>
      <c r="M3" s="10" t="s">
        <v>3</v>
      </c>
    </row>
    <row r="4" spans="1:13" ht="15" thickTop="1" x14ac:dyDescent="0.3">
      <c r="A4" s="27" t="s">
        <v>9</v>
      </c>
      <c r="B4" s="28">
        <v>125</v>
      </c>
      <c r="C4" s="28" t="s">
        <v>16</v>
      </c>
      <c r="D4" s="28">
        <v>1</v>
      </c>
      <c r="E4" s="29">
        <v>1</v>
      </c>
      <c r="F4" s="28">
        <v>1</v>
      </c>
      <c r="G4" s="30">
        <v>1</v>
      </c>
      <c r="H4" s="31">
        <v>1</v>
      </c>
      <c r="I4" s="32">
        <v>0.35</v>
      </c>
      <c r="J4" s="28">
        <v>71</v>
      </c>
      <c r="K4" s="28">
        <v>26.847999999999999</v>
      </c>
      <c r="L4" s="28">
        <v>0.80610000000000004</v>
      </c>
      <c r="M4" s="33">
        <v>0.317</v>
      </c>
    </row>
    <row r="5" spans="1:13" x14ac:dyDescent="0.3">
      <c r="A5" s="19"/>
      <c r="B5" s="11"/>
      <c r="C5" s="11"/>
      <c r="D5" s="11"/>
      <c r="E5" s="12">
        <v>1</v>
      </c>
      <c r="F5" s="11">
        <v>3</v>
      </c>
      <c r="G5" s="13">
        <v>0.33300000000000002</v>
      </c>
      <c r="H5" s="14">
        <v>1</v>
      </c>
      <c r="I5" s="16">
        <v>0.5</v>
      </c>
      <c r="J5" s="11">
        <v>66</v>
      </c>
      <c r="K5" s="11">
        <v>26.786000000000001</v>
      </c>
      <c r="L5" s="11">
        <v>0.80569999999999997</v>
      </c>
      <c r="M5" s="15">
        <v>0.318</v>
      </c>
    </row>
    <row r="6" spans="1:13" x14ac:dyDescent="0.3">
      <c r="A6" s="19"/>
      <c r="B6" s="11"/>
      <c r="C6" s="11"/>
      <c r="D6" s="11"/>
      <c r="E6" s="12">
        <v>1</v>
      </c>
      <c r="F6" s="11">
        <v>6</v>
      </c>
      <c r="G6" s="13">
        <v>0.16700000000000001</v>
      </c>
      <c r="H6" s="14">
        <v>1</v>
      </c>
      <c r="I6" s="16">
        <v>0.9</v>
      </c>
      <c r="J6" s="11">
        <v>67</v>
      </c>
      <c r="K6" s="11">
        <v>26.8</v>
      </c>
      <c r="L6" s="11">
        <v>0.80520000000000003</v>
      </c>
      <c r="M6" s="15">
        <v>0.32</v>
      </c>
    </row>
    <row r="7" spans="1:13" x14ac:dyDescent="0.3">
      <c r="A7" s="19"/>
      <c r="B7" s="11">
        <v>100</v>
      </c>
      <c r="C7" s="11" t="s">
        <v>16</v>
      </c>
      <c r="D7" s="11">
        <v>1</v>
      </c>
      <c r="E7" s="12">
        <v>1</v>
      </c>
      <c r="F7" s="11">
        <v>1</v>
      </c>
      <c r="G7" s="13">
        <v>1</v>
      </c>
      <c r="H7" s="14">
        <v>1</v>
      </c>
      <c r="I7" s="16">
        <v>0.4</v>
      </c>
      <c r="J7" s="11">
        <v>72</v>
      </c>
      <c r="K7" s="11">
        <v>28.378</v>
      </c>
      <c r="L7" s="11">
        <v>0.83979999999999999</v>
      </c>
      <c r="M7" s="15">
        <v>0.29499999999999998</v>
      </c>
    </row>
    <row r="8" spans="1:13" x14ac:dyDescent="0.3">
      <c r="A8" s="19"/>
      <c r="B8" s="11"/>
      <c r="C8" s="11"/>
      <c r="D8" s="11"/>
      <c r="E8" s="12">
        <v>1</v>
      </c>
      <c r="F8" s="11">
        <v>3</v>
      </c>
      <c r="G8" s="13">
        <v>0.33300000000000002</v>
      </c>
      <c r="H8" s="14">
        <v>1</v>
      </c>
      <c r="I8" s="16">
        <v>0.7</v>
      </c>
      <c r="J8" s="11">
        <v>67</v>
      </c>
      <c r="K8" s="11">
        <v>28.544</v>
      </c>
      <c r="L8" s="11">
        <v>0.8407</v>
      </c>
      <c r="M8" s="15">
        <v>0.29599999999999999</v>
      </c>
    </row>
    <row r="9" spans="1:13" x14ac:dyDescent="0.3">
      <c r="A9" s="19"/>
      <c r="B9" s="11"/>
      <c r="C9" s="11"/>
      <c r="D9" s="11"/>
      <c r="E9" s="12">
        <v>1</v>
      </c>
      <c r="F9" s="11">
        <v>6</v>
      </c>
      <c r="G9" s="13">
        <v>0.16700000000000001</v>
      </c>
      <c r="H9" s="14">
        <v>1</v>
      </c>
      <c r="I9" s="16">
        <v>0.83</v>
      </c>
      <c r="J9" s="11">
        <v>72</v>
      </c>
      <c r="K9" s="11">
        <v>28.564</v>
      </c>
      <c r="L9" s="11">
        <v>0.84</v>
      </c>
      <c r="M9" s="15">
        <v>0.29699999999999999</v>
      </c>
    </row>
    <row r="10" spans="1:13" x14ac:dyDescent="0.3">
      <c r="A10" s="19"/>
      <c r="B10" s="11">
        <v>75</v>
      </c>
      <c r="C10" s="11" t="s">
        <v>16</v>
      </c>
      <c r="D10" s="11">
        <v>1</v>
      </c>
      <c r="E10" s="12">
        <v>1</v>
      </c>
      <c r="F10" s="11">
        <v>1</v>
      </c>
      <c r="G10" s="13">
        <v>1</v>
      </c>
      <c r="H10" s="14">
        <v>1</v>
      </c>
      <c r="I10" s="16">
        <v>0.4</v>
      </c>
      <c r="J10" s="11">
        <v>74</v>
      </c>
      <c r="K10" s="11">
        <v>27.152000000000001</v>
      </c>
      <c r="L10" s="11">
        <v>0.80589999999999995</v>
      </c>
      <c r="M10" s="15">
        <v>0.308</v>
      </c>
    </row>
    <row r="11" spans="1:13" x14ac:dyDescent="0.3">
      <c r="A11" s="19"/>
      <c r="B11" s="11"/>
      <c r="C11" s="11"/>
      <c r="D11" s="11"/>
      <c r="E11" s="12">
        <v>1</v>
      </c>
      <c r="F11" s="11">
        <v>3</v>
      </c>
      <c r="G11" s="13">
        <v>0.33300000000000002</v>
      </c>
      <c r="H11" s="14">
        <v>1</v>
      </c>
      <c r="I11" s="16">
        <v>0.6</v>
      </c>
      <c r="J11" s="11">
        <v>71</v>
      </c>
      <c r="K11" s="11">
        <v>27.091000000000001</v>
      </c>
      <c r="L11" s="11">
        <v>0.80479999999999996</v>
      </c>
      <c r="M11" s="15">
        <v>0.309</v>
      </c>
    </row>
    <row r="12" spans="1:13" x14ac:dyDescent="0.3">
      <c r="A12" s="19"/>
      <c r="B12" s="11"/>
      <c r="C12" s="11"/>
      <c r="D12" s="11"/>
      <c r="E12" s="12">
        <v>1</v>
      </c>
      <c r="F12" s="11">
        <v>6</v>
      </c>
      <c r="G12" s="13">
        <v>0.16700000000000001</v>
      </c>
      <c r="H12" s="14">
        <v>1</v>
      </c>
      <c r="I12" s="16">
        <v>0.84</v>
      </c>
      <c r="J12" s="11">
        <v>73</v>
      </c>
      <c r="K12" s="11">
        <v>27.061</v>
      </c>
      <c r="L12" s="11">
        <v>0.80320000000000003</v>
      </c>
      <c r="M12" s="15">
        <v>0.312</v>
      </c>
    </row>
    <row r="13" spans="1:13" x14ac:dyDescent="0.3">
      <c r="A13" s="19"/>
      <c r="B13" s="11">
        <v>50</v>
      </c>
      <c r="C13" s="11" t="s">
        <v>16</v>
      </c>
      <c r="D13" s="11">
        <v>1</v>
      </c>
      <c r="E13" s="12">
        <v>1</v>
      </c>
      <c r="F13" s="11">
        <v>1</v>
      </c>
      <c r="G13" s="13">
        <v>1</v>
      </c>
      <c r="H13" s="14">
        <v>1</v>
      </c>
      <c r="I13" s="16">
        <v>0.5</v>
      </c>
      <c r="J13" s="11">
        <v>78</v>
      </c>
      <c r="K13" s="11">
        <v>25.247</v>
      </c>
      <c r="L13" s="11">
        <v>0.75829999999999997</v>
      </c>
      <c r="M13" s="15">
        <v>0.33500000000000002</v>
      </c>
    </row>
    <row r="14" spans="1:13" x14ac:dyDescent="0.3">
      <c r="A14" s="19"/>
      <c r="B14" s="11"/>
      <c r="C14" s="11"/>
      <c r="D14" s="11"/>
      <c r="E14" s="12">
        <v>1</v>
      </c>
      <c r="F14" s="11">
        <v>3</v>
      </c>
      <c r="G14" s="13">
        <v>0.33300000000000002</v>
      </c>
      <c r="H14" s="14">
        <v>1</v>
      </c>
      <c r="I14" s="16">
        <v>0.6</v>
      </c>
      <c r="J14" s="11">
        <v>77</v>
      </c>
      <c r="K14" s="11">
        <v>25.245000000000001</v>
      </c>
      <c r="L14" s="11">
        <v>0.75680000000000003</v>
      </c>
      <c r="M14" s="15">
        <v>0.33700000000000002</v>
      </c>
    </row>
    <row r="15" spans="1:13" x14ac:dyDescent="0.3">
      <c r="A15" s="19"/>
      <c r="B15" s="11"/>
      <c r="C15" s="11"/>
      <c r="D15" s="11"/>
      <c r="E15" s="12">
        <v>1</v>
      </c>
      <c r="F15" s="11">
        <v>6</v>
      </c>
      <c r="G15" s="13">
        <v>0.16700000000000001</v>
      </c>
      <c r="H15" s="14">
        <v>1</v>
      </c>
      <c r="I15" s="16">
        <v>0.85</v>
      </c>
      <c r="J15" s="11">
        <v>81</v>
      </c>
      <c r="K15" s="11">
        <v>25.137</v>
      </c>
      <c r="L15" s="11">
        <v>0.75609999999999999</v>
      </c>
      <c r="M15" s="15">
        <v>0.34</v>
      </c>
    </row>
    <row r="16" spans="1:13" x14ac:dyDescent="0.3">
      <c r="A16" s="19"/>
      <c r="B16" s="11">
        <v>25</v>
      </c>
      <c r="C16" s="11" t="s">
        <v>16</v>
      </c>
      <c r="D16" s="11">
        <v>1</v>
      </c>
      <c r="E16" s="12">
        <v>1</v>
      </c>
      <c r="F16" s="11">
        <v>1</v>
      </c>
      <c r="G16" s="13">
        <v>1</v>
      </c>
      <c r="H16" s="14">
        <v>1</v>
      </c>
      <c r="I16" s="16">
        <v>0.3</v>
      </c>
      <c r="J16" s="11">
        <v>86</v>
      </c>
      <c r="K16" s="11">
        <v>23.068999999999999</v>
      </c>
      <c r="L16" s="11">
        <v>0.68759999999999999</v>
      </c>
      <c r="M16" s="15">
        <v>0.38200000000000001</v>
      </c>
    </row>
    <row r="17" spans="1:13" x14ac:dyDescent="0.3">
      <c r="A17" s="19"/>
      <c r="B17" s="11"/>
      <c r="C17" s="11"/>
      <c r="D17" s="11"/>
      <c r="E17" s="12">
        <v>1</v>
      </c>
      <c r="F17" s="11">
        <v>3</v>
      </c>
      <c r="G17" s="13">
        <v>0.33300000000000002</v>
      </c>
      <c r="H17" s="14">
        <v>1</v>
      </c>
      <c r="I17" s="16">
        <v>0.7</v>
      </c>
      <c r="J17" s="11">
        <v>88</v>
      </c>
      <c r="K17" s="11">
        <v>23.077999999999999</v>
      </c>
      <c r="L17" s="11">
        <v>0.68889999999999996</v>
      </c>
      <c r="M17" s="15">
        <v>0.38200000000000001</v>
      </c>
    </row>
    <row r="18" spans="1:13" ht="15" thickBot="1" x14ac:dyDescent="0.35">
      <c r="A18" s="19"/>
      <c r="B18" s="11"/>
      <c r="C18" s="11"/>
      <c r="D18" s="11"/>
      <c r="E18" s="12">
        <v>1</v>
      </c>
      <c r="F18" s="11">
        <v>6</v>
      </c>
      <c r="G18" s="13">
        <v>0.16700000000000001</v>
      </c>
      <c r="H18" s="14">
        <v>1</v>
      </c>
      <c r="I18" s="16">
        <v>0.82</v>
      </c>
      <c r="J18" s="11">
        <v>96</v>
      </c>
      <c r="K18" s="11">
        <v>23.01</v>
      </c>
      <c r="L18" s="11">
        <v>0.68789999999999996</v>
      </c>
      <c r="M18" s="15">
        <v>0.38400000000000001</v>
      </c>
    </row>
    <row r="19" spans="1:13" x14ac:dyDescent="0.3">
      <c r="A19" s="27" t="s">
        <v>9</v>
      </c>
      <c r="B19" s="28">
        <v>125</v>
      </c>
      <c r="C19" s="28" t="s">
        <v>16</v>
      </c>
      <c r="D19" s="28">
        <v>1</v>
      </c>
      <c r="E19" s="29">
        <v>2</v>
      </c>
      <c r="F19" s="28">
        <v>1</v>
      </c>
      <c r="G19" s="30">
        <v>0.5</v>
      </c>
      <c r="H19" s="31">
        <v>1</v>
      </c>
      <c r="I19" s="32">
        <v>0.25</v>
      </c>
      <c r="J19" s="28">
        <v>53</v>
      </c>
      <c r="K19" s="28">
        <v>28.8</v>
      </c>
      <c r="L19" s="28">
        <v>0.84330000000000005</v>
      </c>
      <c r="M19" s="33">
        <v>0.26400000000000001</v>
      </c>
    </row>
    <row r="20" spans="1:13" x14ac:dyDescent="0.3">
      <c r="A20" s="19"/>
      <c r="B20" s="11">
        <v>100</v>
      </c>
      <c r="C20" s="11" t="s">
        <v>16</v>
      </c>
      <c r="D20" s="11">
        <v>1</v>
      </c>
      <c r="E20" s="12">
        <v>2</v>
      </c>
      <c r="F20" s="11">
        <v>1</v>
      </c>
      <c r="G20" s="13">
        <v>0.5</v>
      </c>
      <c r="H20" s="14">
        <v>1</v>
      </c>
      <c r="I20" s="16">
        <v>0.35</v>
      </c>
      <c r="J20" s="11">
        <v>54</v>
      </c>
      <c r="K20" s="11">
        <v>29.141999999999999</v>
      </c>
      <c r="L20" s="11">
        <v>0.85609999999999997</v>
      </c>
      <c r="M20" s="15">
        <v>0.254</v>
      </c>
    </row>
    <row r="21" spans="1:13" x14ac:dyDescent="0.3">
      <c r="A21" s="19"/>
      <c r="B21" s="11">
        <v>75</v>
      </c>
      <c r="C21" s="11" t="s">
        <v>16</v>
      </c>
      <c r="D21" s="11">
        <v>1</v>
      </c>
      <c r="E21" s="12">
        <v>2</v>
      </c>
      <c r="F21" s="11">
        <v>1</v>
      </c>
      <c r="G21" s="13">
        <v>0.5</v>
      </c>
      <c r="H21" s="14">
        <v>1</v>
      </c>
      <c r="I21" s="16">
        <v>0.5</v>
      </c>
      <c r="J21" s="11">
        <v>55</v>
      </c>
      <c r="K21" s="11">
        <v>27.538</v>
      </c>
      <c r="L21" s="11">
        <v>0.81369999999999998</v>
      </c>
      <c r="M21" s="15">
        <v>0.27200000000000002</v>
      </c>
    </row>
    <row r="22" spans="1:13" x14ac:dyDescent="0.3">
      <c r="A22" s="19"/>
      <c r="B22" s="11">
        <v>50</v>
      </c>
      <c r="C22" s="11" t="s">
        <v>16</v>
      </c>
      <c r="D22" s="11">
        <v>1</v>
      </c>
      <c r="E22" s="12">
        <v>2</v>
      </c>
      <c r="F22" s="11">
        <v>1</v>
      </c>
      <c r="G22" s="13">
        <v>0.5</v>
      </c>
      <c r="H22" s="14">
        <v>1</v>
      </c>
      <c r="I22" s="16">
        <v>0.45</v>
      </c>
      <c r="J22" s="11">
        <v>58</v>
      </c>
      <c r="K22" s="11">
        <v>25.628</v>
      </c>
      <c r="L22" s="11">
        <v>0.76249999999999996</v>
      </c>
      <c r="M22" s="15">
        <v>0.30499999999999999</v>
      </c>
    </row>
    <row r="23" spans="1:13" ht="15" thickBot="1" x14ac:dyDescent="0.35">
      <c r="A23" s="19"/>
      <c r="B23" s="11">
        <v>25</v>
      </c>
      <c r="C23" s="11" t="s">
        <v>16</v>
      </c>
      <c r="D23" s="11">
        <v>1</v>
      </c>
      <c r="E23" s="12">
        <v>2</v>
      </c>
      <c r="F23" s="11">
        <v>1</v>
      </c>
      <c r="G23" s="13">
        <v>0.5</v>
      </c>
      <c r="H23" s="14">
        <v>1</v>
      </c>
      <c r="I23" s="16">
        <v>0.55000000000000004</v>
      </c>
      <c r="J23" s="11">
        <v>64</v>
      </c>
      <c r="K23" s="11">
        <v>23.466000000000001</v>
      </c>
      <c r="L23" s="11">
        <v>0.68910000000000005</v>
      </c>
      <c r="M23" s="15">
        <v>0.36099999999999999</v>
      </c>
    </row>
    <row r="24" spans="1:13" x14ac:dyDescent="0.3">
      <c r="A24" s="27" t="s">
        <v>9</v>
      </c>
      <c r="B24" s="28">
        <v>125</v>
      </c>
      <c r="C24" s="28" t="s">
        <v>16</v>
      </c>
      <c r="D24" s="28">
        <v>1</v>
      </c>
      <c r="E24" s="29">
        <v>3</v>
      </c>
      <c r="F24" s="28">
        <v>1</v>
      </c>
      <c r="G24" s="30">
        <v>0.33300000000000002</v>
      </c>
      <c r="H24" s="31">
        <v>1</v>
      </c>
      <c r="I24" s="32">
        <v>0.3</v>
      </c>
      <c r="J24" s="28">
        <v>46</v>
      </c>
      <c r="K24" s="28">
        <v>29.138999999999999</v>
      </c>
      <c r="L24" s="28">
        <v>0.84940000000000004</v>
      </c>
      <c r="M24" s="33">
        <v>0.24399999999999999</v>
      </c>
    </row>
    <row r="25" spans="1:13" x14ac:dyDescent="0.3">
      <c r="A25" s="19"/>
      <c r="B25" s="11">
        <v>100</v>
      </c>
      <c r="C25" s="11" t="s">
        <v>16</v>
      </c>
      <c r="D25" s="11">
        <v>1</v>
      </c>
      <c r="E25" s="12">
        <v>3</v>
      </c>
      <c r="F25" s="11">
        <v>1</v>
      </c>
      <c r="G25" s="13">
        <v>0.33300000000000002</v>
      </c>
      <c r="H25" s="14">
        <v>1</v>
      </c>
      <c r="I25" s="16">
        <v>0.5</v>
      </c>
      <c r="J25" s="11">
        <v>46</v>
      </c>
      <c r="K25" s="11">
        <v>29.777000000000001</v>
      </c>
      <c r="L25" s="11">
        <v>0.86470000000000002</v>
      </c>
      <c r="M25" s="15">
        <v>0.23100000000000001</v>
      </c>
    </row>
    <row r="26" spans="1:13" x14ac:dyDescent="0.3">
      <c r="A26" s="19"/>
      <c r="B26" s="11">
        <v>75</v>
      </c>
      <c r="C26" s="11" t="s">
        <v>16</v>
      </c>
      <c r="D26" s="11">
        <v>1</v>
      </c>
      <c r="E26" s="12">
        <v>3</v>
      </c>
      <c r="F26" s="11">
        <v>1</v>
      </c>
      <c r="G26" s="13">
        <v>0.33300000000000002</v>
      </c>
      <c r="H26" s="14">
        <v>1</v>
      </c>
      <c r="I26" s="16">
        <v>0.4</v>
      </c>
      <c r="J26" s="11">
        <v>47</v>
      </c>
      <c r="K26" s="11">
        <v>27.856999999999999</v>
      </c>
      <c r="L26" s="11">
        <v>0.81659999999999999</v>
      </c>
      <c r="M26" s="15">
        <v>0.255</v>
      </c>
    </row>
    <row r="27" spans="1:13" x14ac:dyDescent="0.3">
      <c r="A27" s="19"/>
      <c r="B27" s="11">
        <v>50</v>
      </c>
      <c r="C27" s="11" t="s">
        <v>16</v>
      </c>
      <c r="D27" s="11">
        <v>1</v>
      </c>
      <c r="E27" s="12">
        <v>3</v>
      </c>
      <c r="F27" s="11">
        <v>1</v>
      </c>
      <c r="G27" s="13">
        <v>0.33300000000000002</v>
      </c>
      <c r="H27" s="14">
        <v>1</v>
      </c>
      <c r="I27" s="16">
        <v>0.35</v>
      </c>
      <c r="J27" s="11">
        <v>48</v>
      </c>
      <c r="K27" s="11">
        <v>25.814</v>
      </c>
      <c r="L27" s="11">
        <v>0.76300000000000001</v>
      </c>
      <c r="M27" s="15">
        <v>0.29399999999999998</v>
      </c>
    </row>
    <row r="28" spans="1:13" ht="15" thickBot="1" x14ac:dyDescent="0.35">
      <c r="A28" s="19"/>
      <c r="B28" s="11">
        <v>25</v>
      </c>
      <c r="C28" s="11" t="s">
        <v>16</v>
      </c>
      <c r="D28" s="11">
        <v>1</v>
      </c>
      <c r="E28" s="12">
        <v>3</v>
      </c>
      <c r="F28" s="11">
        <v>1</v>
      </c>
      <c r="G28" s="13">
        <v>0.33300000000000002</v>
      </c>
      <c r="H28" s="14">
        <v>1</v>
      </c>
      <c r="I28" s="16">
        <v>0.3</v>
      </c>
      <c r="J28" s="11">
        <v>54</v>
      </c>
      <c r="K28" s="11">
        <v>23.716000000000001</v>
      </c>
      <c r="L28" s="11">
        <v>0.68869999999999998</v>
      </c>
      <c r="M28" s="15">
        <v>0.35499999999999998</v>
      </c>
    </row>
    <row r="29" spans="1:13" x14ac:dyDescent="0.3">
      <c r="A29" s="27" t="s">
        <v>9</v>
      </c>
      <c r="B29" s="28">
        <v>125</v>
      </c>
      <c r="C29" s="28" t="s">
        <v>16</v>
      </c>
      <c r="D29" s="28">
        <v>1</v>
      </c>
      <c r="E29" s="29">
        <v>4</v>
      </c>
      <c r="F29" s="28">
        <v>1</v>
      </c>
      <c r="G29" s="30">
        <v>0.25</v>
      </c>
      <c r="H29" s="31">
        <v>1</v>
      </c>
      <c r="I29" s="32">
        <v>0.35</v>
      </c>
      <c r="J29" s="28">
        <v>42</v>
      </c>
      <c r="K29" s="28">
        <v>29.396999999999998</v>
      </c>
      <c r="L29" s="28">
        <v>0.8518</v>
      </c>
      <c r="M29" s="33">
        <v>0.23200000000000001</v>
      </c>
    </row>
    <row r="30" spans="1:13" x14ac:dyDescent="0.3">
      <c r="A30" s="19"/>
      <c r="B30" s="11">
        <v>100</v>
      </c>
      <c r="C30" s="11" t="s">
        <v>16</v>
      </c>
      <c r="D30" s="11">
        <v>1</v>
      </c>
      <c r="E30" s="12">
        <v>4</v>
      </c>
      <c r="F30" s="11">
        <v>1</v>
      </c>
      <c r="G30" s="13">
        <v>0.25</v>
      </c>
      <c r="H30" s="14">
        <v>1</v>
      </c>
      <c r="I30" s="16">
        <v>0.4</v>
      </c>
      <c r="J30" s="11">
        <v>42</v>
      </c>
      <c r="K30" s="11">
        <v>29.95</v>
      </c>
      <c r="L30" s="11">
        <v>0.86670000000000003</v>
      </c>
      <c r="M30" s="15">
        <v>0.22</v>
      </c>
    </row>
    <row r="31" spans="1:13" x14ac:dyDescent="0.3">
      <c r="A31" s="19"/>
      <c r="B31" s="11">
        <v>75</v>
      </c>
      <c r="C31" s="11" t="s">
        <v>16</v>
      </c>
      <c r="D31" s="11">
        <v>1</v>
      </c>
      <c r="E31" s="12">
        <v>4</v>
      </c>
      <c r="F31" s="11">
        <v>1</v>
      </c>
      <c r="G31" s="13">
        <v>0.25</v>
      </c>
      <c r="H31" s="14">
        <v>1</v>
      </c>
      <c r="I31" s="16">
        <v>0.4</v>
      </c>
      <c r="J31" s="11">
        <v>42</v>
      </c>
      <c r="K31" s="11">
        <v>27.817</v>
      </c>
      <c r="L31" s="11">
        <v>0.81589999999999996</v>
      </c>
      <c r="M31" s="15">
        <v>0.246</v>
      </c>
    </row>
    <row r="32" spans="1:13" x14ac:dyDescent="0.3">
      <c r="A32" s="19"/>
      <c r="B32" s="11">
        <v>50</v>
      </c>
      <c r="C32" s="11" t="s">
        <v>16</v>
      </c>
      <c r="D32" s="11">
        <v>1</v>
      </c>
      <c r="E32" s="12">
        <v>4</v>
      </c>
      <c r="F32" s="11">
        <v>1</v>
      </c>
      <c r="G32" s="13">
        <v>0.25</v>
      </c>
      <c r="H32" s="14">
        <v>1</v>
      </c>
      <c r="I32" s="16">
        <v>0.4</v>
      </c>
      <c r="J32" s="11">
        <v>44</v>
      </c>
      <c r="K32" s="11">
        <v>25.8</v>
      </c>
      <c r="L32" s="11">
        <v>0.76129999999999998</v>
      </c>
      <c r="M32" s="15">
        <v>0.28799999999999998</v>
      </c>
    </row>
    <row r="33" spans="1:13" ht="15" thickBot="1" x14ac:dyDescent="0.35">
      <c r="A33" s="20"/>
      <c r="B33" s="21">
        <v>25</v>
      </c>
      <c r="C33" s="21" t="s">
        <v>16</v>
      </c>
      <c r="D33" s="21">
        <v>1</v>
      </c>
      <c r="E33" s="22">
        <v>4</v>
      </c>
      <c r="F33" s="21">
        <v>1</v>
      </c>
      <c r="G33" s="23">
        <v>0.25</v>
      </c>
      <c r="H33" s="24">
        <v>1</v>
      </c>
      <c r="I33" s="25">
        <v>0.45</v>
      </c>
      <c r="J33" s="21">
        <v>48</v>
      </c>
      <c r="K33" s="21">
        <v>24.131</v>
      </c>
      <c r="L33" s="21">
        <v>0.69089999999999996</v>
      </c>
      <c r="M33" s="26">
        <v>0.35</v>
      </c>
    </row>
    <row r="34" spans="1:13" ht="15" thickTop="1" x14ac:dyDescent="0.3"/>
  </sheetData>
  <mergeCells count="1">
    <mergeCell ref="A1:K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gsplat (step_scaler) - stump</vt:lpstr>
      <vt:lpstr>gsplat (step_scaler) - flowers</vt:lpstr>
      <vt:lpstr>gsplat summary</vt:lpstr>
      <vt:lpstr>inria</vt:lpstr>
      <vt:lpstr>grendel-stump</vt:lpstr>
      <vt:lpstr>grendel-flowers</vt:lpstr>
      <vt:lpstr>summary</vt:lpstr>
      <vt:lpstr>steps_scaler adjustment</vt:lpstr>
      <vt:lpstr>(old) (4k-res, var-num-imgs)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Cornwell, Eric</dc:creator>
  <cp:lastModifiedBy>Cornwell, Eric</cp:lastModifiedBy>
  <dcterms:created xsi:type="dcterms:W3CDTF">2025-01-08T21:35:58Z</dcterms:created>
  <dcterms:modified xsi:type="dcterms:W3CDTF">2025-04-14T22:50:00Z</dcterms:modified>
</cp:coreProperties>
</file>