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M:\Monialaprojekti\"/>
    </mc:Choice>
  </mc:AlternateContent>
  <bookViews>
    <workbookView xWindow="0" yWindow="0" windowWidth="28800" windowHeight="10020" tabRatio="500" firstSheet="1" activeTab="1"/>
  </bookViews>
  <sheets>
    <sheet name="Summasivu" sheetId="1" r:id="rId1"/>
    <sheet name="Eetu Pihamäki" sheetId="3" r:id="rId2"/>
  </sheets>
  <definedNames>
    <definedName name="_xlnm._FilterDatabase" localSheetId="0">Summasivu!$A$6:$B$8</definedName>
    <definedName name="_xlnm.Print_Area" localSheetId="1">'Eetu Pihamäki'!$A$1:$G$37</definedName>
    <definedName name="_xlnm.Print_Area" localSheetId="0">Summasivu!$A$1:$F$12</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3" i="3" l="1"/>
  <c r="D27" i="3" l="1"/>
  <c r="D26" i="3" l="1"/>
  <c r="D24" i="3" l="1"/>
  <c r="D10" i="3" l="1"/>
  <c r="D9" i="3"/>
  <c r="D11" i="3"/>
  <c r="D17" i="3" l="1"/>
  <c r="D15" i="3"/>
  <c r="D12" i="3"/>
  <c r="D36" i="3"/>
  <c r="D35" i="3"/>
  <c r="D34" i="3"/>
  <c r="D32" i="3"/>
  <c r="D31" i="3"/>
  <c r="D30" i="3"/>
  <c r="D29" i="3"/>
  <c r="D28" i="3"/>
  <c r="D25" i="3"/>
  <c r="D23" i="3"/>
  <c r="D22" i="3"/>
  <c r="D21" i="3"/>
  <c r="D20" i="3"/>
  <c r="D19" i="3"/>
  <c r="D18" i="3"/>
  <c r="D16" i="3"/>
  <c r="D14" i="3"/>
  <c r="D13" i="3"/>
  <c r="D8" i="3"/>
  <c r="C5" i="3" l="1"/>
  <c r="B7" i="1" s="1"/>
  <c r="B8" i="1" s="1"/>
  <c r="C4" i="1" s="1"/>
</calcChain>
</file>

<file path=xl/sharedStrings.xml><?xml version="1.0" encoding="utf-8"?>
<sst xmlns="http://schemas.openxmlformats.org/spreadsheetml/2006/main" count="55" uniqueCount="48">
  <si>
    <t>Projekti/asiakas:</t>
  </si>
  <si>
    <t>Avoimen lähdekoodin IdM ratkaisu (Monialaprojekti)</t>
  </si>
  <si>
    <t>Projektin kesto:</t>
  </si>
  <si>
    <t>17.9.-9.12.2018</t>
  </si>
  <si>
    <t>Tiimi:</t>
  </si>
  <si>
    <t>Parttimaa, Pihamäki &amp; Nissinen</t>
  </si>
  <si>
    <t>Tehdyt työtunnit yhteensä:</t>
  </si>
  <si>
    <t>Jäsen</t>
  </si>
  <si>
    <t>Työtunnit (h)</t>
  </si>
  <si>
    <t>Eetu Pihamäki</t>
  </si>
  <si>
    <t>Yhteensä</t>
  </si>
  <si>
    <t>Työntekijän nimi:</t>
  </si>
  <si>
    <t>Tehdyt työtunnit:</t>
  </si>
  <si>
    <t>Pvm</t>
  </si>
  <si>
    <t>Aloitusklo (xx:xx)</t>
  </si>
  <si>
    <t>Lopetusklo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</si>
  <si>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</si>
  <si>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</si>
  <si>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</si>
  <si>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</si>
  <si>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19.9.2018</t>
  </si>
  <si>
    <t>Projektin aloituskokous sekä projektisuunnitelman viimeistely.</t>
  </si>
  <si>
    <t xml:space="preserve">30 min kirjoitin WorPress -sivuillemme raporttia tämän päiväisistä töistä. 2h etsin vertailuun valitsemillemme avoimen lähdekoodin IdM/IAM-järjestelmien käyttämiä lisenssejä (5 lisenssiä), kirjasin ne vertailuun, selitin niiden merkitykset ja lisäsin linkit lähteisiin --&gt; löytyvät OneDrivestä ja OneNotesta. https://haagahelia-my.sharepoint.com/:t:/g/personal/a1602670_myy_haaga-helia_fi/EX5QaVqYFNtOgWdgxHsnyKkBhCTmrxWl6MjBHUPJyfSPpg?e=EL2F0Z </t>
  </si>
  <si>
    <t>3h kirjoitin WordPress -sivuillemme raporttia tämän päiväisistä töistä. Tein kokousmuistio ja esityslista pohjat --&gt; löytyvät OneDrivestä. 5h etsin, luin ja kirjasin ylös OneNote vertailuumme referenssejä Apache Syncope:sta ja OpenIDM:stä. https://haagahelia-my.sharepoint.com/:t:/g/personal/a1602670_myy_haaga-helia_fi/EX0ZTaYHGahEvq9CTGURXN4Bfybo9xZPjigQJ4l1AUlE-g?e=zlXkFk</t>
  </si>
  <si>
    <t>Teron kanssa kokous ja siihen liittyvien asioiden hoito. IdM-järjestelmien vaatimustenmääritysten kirjaamista. 3h tein hallinnollisia tehtäviä, mm. kirjoitin Moodleen kokousmuistion ja esittelyviestin.</t>
  </si>
  <si>
    <t>30 min ohjauskokous, 1h pöytäkirjan teko, 2h Projektin tiedostojen siirto OneDrive:stä GitHub:iin sekä OneNote projekti taulukkojen muokkaaminen md-tiedostomuotoon GitHub:ssa. 5 min WordPress blogikirjoitusta.</t>
  </si>
  <si>
    <t>6h etsin 9 vertailuvaatimukseen tietoa IdM-järjestelmistä. https://github.com/Eetu95/Open-source-IdM-solution/blob/master/Eetun%20muistiinpanoja/Ty%C3%B6t%20-%2028.9.2018.txt</t>
  </si>
  <si>
    <t>1h 10 min etsin tiedot 10 järjestelmään, vaatimukseen: "Tunnusten jäädytys ja poisto". 30 min järjestelmän valintaa -&gt; löytyy GitHubista "Vertailutaulukko.xlsx. 5 min esityslistan teko -&gt; lähetetty osallistujille. 5 min työaikakirjanpidon päivitys moodleen. https://github.com/Eetu95/Open-source-IdM-solution/blob/master/Eetun%20muistiinpanoja/Ty%C3%B6t%20-%2028.9.2018%2C%201.10.2018.txt</t>
  </si>
  <si>
    <t>40 min ohjauskokousta -&gt; tehty pöytäkirja lötyy GitHub - Kokouket - Pöytäkirja - 3.10.2018.docx. noin 1h tarkensin vertailemimme järjestelmien lisenssitietoja, lisäsin mm. puuttuvat versio numerot ja sen mitkä lisenssit ovat FSF:n tai OSI:n hyväksymiä ja listaamia. 5 lisenssiä, joista 1 epäselvä (puolankielinen dokumentointi) --&gt; GitHub - Eetun muistiinpanot - Työt- 3.10.2018.txt. noin 2h kirjoitin blogia ja etsin tietoa IdM-järjestelmistä vertailukriteerien mukaan projektisivuillemme.</t>
  </si>
  <si>
    <t>1h Blogi kirjoittelua Ubuntu 16.04 -asennuksesta -&gt; Master-palvelimen asennus.  3h midPoint asennuksen kokeilua. -&gt; https://wiki.evolveum.com/display/midPoint/MidPoint+Easy+Install. https://wiki.evolveum.com/display/midPoint/midPoint+on+Ubuntu,+Tomcat,+PostgreSQL+HOWTO https://github.com/Eetu95/Open-source-IdM-solution/blob/master/Eetun%20muistiinpanoja/Ty%C3%B6t%20-%205.10.2018.txt</t>
  </si>
  <si>
    <t>1 h JCE-tiedoston asennusta ja etsimistä, 10 min esityslistan tekoa ja työaikakirjanpidon raportointia -&gt; löytyvät moodlesta sekä kokouksen osanottajien sähköposteista. 50 min Windows 10 VM:n asennusta ja konffailua. https://github.com/Eetu95/Open-source-IdM-solution/blob/master/Eetun%20muistiinpanoja/Ty%C3%B6t%20-%208.10.2018.txt</t>
  </si>
  <si>
    <t>6 h PostgreSQL-serverin kanssa säheltämistä. https://github.com/Eetu95/Open-source-IdM-solution/blob/master/Eetun%20muistiinpanoja/Ty%C3%B6t%20-%2010.10.2018.txt. 13 min ohjauskokous.</t>
  </si>
  <si>
    <t>1h PostgreSQL toimimaan samassa palvelimessa midPointin kanssa. 2h Ubuntu ja windows työpöytien asentaminen ja päivittäminen Virtual Boxiin. 3h midPointin testailua. https://github.com/Eetu95/Open-source-IdM-solution/blob/master/Eetun%20muistiinpanoja/Ty%C3%B6t%20-%2012.10.2018.txt</t>
  </si>
  <si>
    <t>5 min esityslistan teko ja lähetys. 1h 20 min AD Windows Server 2016  pavelimen asennusta ja konfigurointia VirtualBox ympäristössä. 30 min valmistautumista HTTPS-yhteyden konfigurointiin midPoint IdM-palvelimeen (SSL, encryption keys, Java JCE Keystore jne.) https://github.com/Eetu95/Open-source-IdM-solution/blob/master/Eetun%20muistiinpanoja/Ty%C3%B6t%20-%2022.10.2018.txt</t>
  </si>
  <si>
    <t>30 min ohjauskokousta. 6 h Unix-connectorin asennusta ja konfigurointia. 1h Windowsin 10 liittämistä Windows Server 2016 AD:seen, sekä Markuksen auttamista AD:n kanssa jne. https://github.com/Eetu95/Open-source-IdM-solution/blob/master/Eetun%20muistiinpanoja/Ty%C3%B6t%20-%2024.10.2018.txt</t>
  </si>
  <si>
    <t>6 h 30 min jatkoin Unix-connectorin konfigurointia ja testausta. MidPointin roolien jakoa, resurssien hallinnan testausta jne. https://github.com/Eetu95/Open-source-IdM-solution/blob/master/Eetun%20muistiinpanoja/Ty%C3%B6t%20-%2026.10.2018.txt</t>
  </si>
  <si>
    <t>1 h Projektipäällikön hallinnollisia tehtäviä (Pöytäkirja,  tuntikirjanpito jne.) 50 min Windows Server 2016 aktivointiavain toimimaan --&gt; Microsoft Supportille soitto ja chat.  https://github.com/Eetu95/Open-source-IdM-solution/blob/master/Eetun%20muistiinpanoja/Ty%C3%B6t%20-%2029.10.2018.txt</t>
  </si>
  <si>
    <t>1h etsin lokit midPointista ja exportasin ne csv-tiedostona. Lisäsin ne GitHubiin kansion "midPoint lokit" alle. 5 h asensin mm. eclipsen eri versioita Ubuntu Desktop VM:ään ja yritin saada toimimaan. Jäi kesken. Piti saada Log Viewer toimimaan. https://github.com/Eetu95/Open-source-IdM-solution/blob/master/Eetun%20muistiinpanoja/Ty%C3%B6t%20-%202.11.2018.txt</t>
  </si>
  <si>
    <t>1h 30 min Asentelin "Eclipse for Java and DSL Developers" pakettia ja yritin saada asennettua midPointin Log Viewer pluginia. Homma kaatui siihen, että Eclipse installerin help nappula ei toiminut, jonka kautta pluginin olisi voinut asentaa.  Myös pluginia itse kasattaessa tuli Maven erroria. Dokumentaatiossa kerrottiin myös, että SSL sertifikaatti ongelmia oli mahdollisesti tulossa. 30 min katselin midPointin dokumentaatiosta sekä Googlasin uusia connectroreita. Suunnittelin seuraavaan kertaan SSL/HTTPS -yhteyksien tekoa. https://github.com/Eetu95/Open-source-IdM-solution/blob/master/Eetun%20muistiinpanoja/Ty%C3%B6t%20-%205.11.2018.txt</t>
  </si>
  <si>
    <t>4 h midPointin ja testipalvelimen liittämistä niin että midPointista saadaan lisättyä käyttäjiä palvelimeen oikeilla asetuksilla (mm. admin käyttäjät saavat sudo oikeudet ja normaalikäyttäjät eivät pysty mm. muuttamaan asetustiedostoja jne.) Testattiin liittää useita erilaisia käyttäjiä palvelimeen midPointin kautta sekä ryhmä ja rooli jakoa käyttäjille. 1h 30 min Otin selvää midPointin lokeista /var/log/authlog, /var/log/syslog --&gt; ei löytynyt mm. käyttäjien lisäämis tietoja ja ajankohtia. Katsoin myös midPoint GUI:sta lokeja jos löytyisi kiinnostavampaa loki tietoa, oli hieman epäselvää joten katsoin midPointin omasta dokumentaatiosta apua lokien selaamiseen --&gt; https://wiki.evolveum.com/display/midPoint/Log+Viewer. https://github.com/Eetu95/Open-source-IdM-solution/blob/master/Eetun%20muistiinpanoja/Ty%C3%B6t%20-%2031.10.2018.txt</t>
  </si>
  <si>
    <t>1 h ohjauskokouksessa. 4 h Eclipsen asennus, midPoint Log Viewer -pluginin asennus siihen ja sen testailua. 2 h midPointin dokumentaation lukemista aiheesta: Encryption and keys (kuinka tehdään avaimia ja missä niitä säilytetään jne.). Tutustuin myös itsekirjoitetun sertifikaatin tekoon. https://github.com/Eetu95/Open-source-IdM-solution/blob/master/Eetun%20muistiinpanoja/Ty%C3%B6t%20-%207.11.2018.txt</t>
  </si>
  <si>
    <t>4h Mm. Open ssl:llä salausavainten tekoa, itsekirjoitetun sertifikaatin luonti ja sen lisääminen keystore.jceks -tiedostoon. JVM-keystore jne. https://github.com/Eetu95/Open-source-IdM-solution/blob/master/Eetun%20muistiinpanoja/Ty%C3%B6t%20-%209.11.2018.txt</t>
  </si>
  <si>
    <t>2 h 20 min yritin Markuksen kanssa saada OpenSSL sertifikaattia toimimaan, niin että Windows 10 Pro työasema löytäisi sen OpenSSL:llä. https://github.com/Eetu95/Open-source-IdM-solution/blob/master/Eetun%20muistiinpanoja/Ty%C3%B6t%20-%2012.11.2018.txt</t>
  </si>
  <si>
    <t>SSL sertifikaatin konfigurointia ja ongelmanratkomista. https://github.com/Eetu95/Open-source-IdM-solution/blob/master/Eetun%20muistiinpanoja/Ty%C3%B6t%20-%2014.11.2018.txt</t>
  </si>
  <si>
    <t>1h Samaa kuin viime kerralla. https://github.com/Eetu95/Open-source-IdM-solution/blob/master/Eetun%20muistiinpanoja/Ty%C3%B6t%20-%2016.11.2018.txt</t>
  </si>
  <si>
    <t>2h Samaa kuin viime kerralla. https://github.com/Eetu95/Open-source-IdM-solution/blob/master/Eetun%20muistiinpanoja/Ty%C3%B6t%20-%2019.11.2018.txt</t>
  </si>
  <si>
    <t>4h Saatiin viimein SSL suojatut yhteydet toimimaan midPointissa.  1h AD:ta ei vielä saatu toimimaan niin, että se lisäisi käyttäjän midPointtiin tai toisinpäin (users). https://github.com/Eetu95/Open-source-IdM-solution/blob/master/Eetun%20muistiinpanoja/Ty%C3%B6t%20-%2021.11.2018.txt</t>
  </si>
  <si>
    <t>5h AD:n kanssa säheltämistä Markuksen kanssa. https://github.com/Eetu95/Open-source-IdM-solution/blob/master/Eetun%20muistiinpanoja/Ty%C3%B6t%20-%2023.11.2018.txt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</si>
</sst>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h:mm;@"/>
  </numFmts>
  <fonts count="4"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1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2">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0" fontId="1" fillId="0" borderId="7" xfId="0" applyFont="1" applyBorder="1"/>
    <xf numFmtId="46" fontId="1" fillId="0" borderId="8" xfId="0" applyNumberFormat="1" applyFont="1" applyBorder="1" applyAlignment="1">
      <alignment horizontal="center"/>
    </xf>
    <xf numFmtId="164" fontId="0" fillId="0" borderId="5" xfId="0" applyNumberFormat="1" applyBorder="1" applyAlignment="1">
      <alignment horizontal="center"/>
    </xf>
    <xf numFmtId="165" fontId="2" fillId="0" borderId="9" xfId="0" applyNumberFormat="1" applyFont="1" applyBorder="1" applyAlignment="1">
      <alignment horizontal="center" wrapText="1"/>
    </xf>
    <xf numFmtId="165" fontId="0" fillId="3" borderId="9" xfId="0" applyNumberFormat="1" applyFill="1" applyBorder="1" applyAlignment="1">
      <alignment horizontal="center"/>
    </xf>
    <xf numFmtId="0" fontId="0" fillId="0" borderId="9" xfId="0" applyBorder="1" applyAlignment="1">
      <alignment horizontal="center"/>
    </xf>
    <xf numFmtId="0" fontId="0" fillId="0" borderId="9" xfId="0" applyBorder="1" applyAlignment="1">
      <alignment wrapText="1"/>
    </xf>
    <xf numFmtId="0" fontId="3" fillId="0" borderId="9" xfId="0" applyFont="1" applyBorder="1" applyAlignment="1">
      <alignment wrapText="1"/>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0" fontId="0" fillId="0" borderId="3" xfId="0" applyBorder="1" applyAlignment="1">
      <alignment horizontal="center"/>
    </xf>
    <xf numFmtId="0" fontId="0" fillId="0" borderId="3" xfId="0" applyBorder="1" applyAlignment="1">
      <alignment vertical="top" wrapText="1"/>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6:B8" totalsRowShown="0" headerRowDxfId="5" headerRowBorderDxfId="4" tableBorderDxfId="3" totalsRowBorderDxfId="2">
  <autoFilter ref="A6:B8"/>
  <tableColumns count="2">
    <tableColumn id="1" name="Jäsen" dataDxfId="1"/>
    <tableColumn id="2" name="Työtunnit (h)" dataDxfId="0"/>
  </tableColumns>
  <tableStyleInfo showFirstColumn="0" showLastColumn="0" showRowStripes="1" showColumnStripes="0"/>
</table>
</file>

<file path=xl/tables/table2.xml><?xml version="1.0" encoding="utf-8"?>
<table xmlns="http://schemas.openxmlformats.org/spreadsheetml/2006/main" id="3" name="Table3" displayName="Table3" ref="A7:G37" totalsRowShown="0">
  <autoFilter ref="A7:G37"/>
  <tableColumns count="7">
    <tableColumn id="1" name="Pvm"/>
    <tableColumn id="2" name="Aloitusklo (xx:xx)"/>
    <tableColumn id="3" name="Lopetusklo (xx:xx)"/>
    <tableColumn id="4" name="Työaika"/>
    <tableColumn id="5" name="Sprint"/>
    <tableColumn id="6" name="Tehtävä"/>
    <tableColumn id="7"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
  <sheetViews>
    <sheetView showGridLines="0" zoomScaleNormal="100" workbookViewId="0">
      <selection activeCell="B17" sqref="B17"/>
    </sheetView>
  </sheetViews>
  <sheetFormatPr defaultRowHeight="15" x14ac:dyDescent="0.2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x14ac:dyDescent="0.25">
      <c r="A1" s="2"/>
      <c r="B1" s="3" t="s">
        <v>0</v>
      </c>
      <c r="C1" s="30" t="s">
        <v>1</v>
      </c>
      <c r="D1" s="30"/>
      <c r="E1" s="30"/>
      <c r="F1" s="4"/>
    </row>
    <row r="2" spans="1:6" x14ac:dyDescent="0.25">
      <c r="A2" s="2"/>
      <c r="B2" s="3" t="s">
        <v>2</v>
      </c>
      <c r="C2" s="30" t="s">
        <v>3</v>
      </c>
      <c r="D2" s="30"/>
      <c r="E2" s="30"/>
      <c r="F2" s="5"/>
    </row>
    <row r="3" spans="1:6" x14ac:dyDescent="0.25">
      <c r="A3" s="2"/>
      <c r="B3" s="3" t="s">
        <v>4</v>
      </c>
      <c r="C3" s="31" t="s">
        <v>5</v>
      </c>
      <c r="D3" s="31"/>
      <c r="E3" s="31"/>
      <c r="F3" s="5"/>
    </row>
    <row r="4" spans="1:6" x14ac:dyDescent="0.25">
      <c r="A4" s="2"/>
      <c r="B4" s="6" t="s">
        <v>6</v>
      </c>
      <c r="C4" s="7">
        <f>$B$8</f>
        <v>5.384722222222222</v>
      </c>
      <c r="D4" s="8"/>
      <c r="E4" s="9"/>
      <c r="F4" s="5"/>
    </row>
    <row r="5" spans="1:6" x14ac:dyDescent="0.25">
      <c r="A5" s="10"/>
      <c r="B5" s="11"/>
      <c r="C5" s="11"/>
      <c r="D5" s="11"/>
      <c r="E5" s="1"/>
      <c r="F5" s="5"/>
    </row>
    <row r="6" spans="1:6" x14ac:dyDescent="0.25">
      <c r="A6" s="12" t="s">
        <v>7</v>
      </c>
      <c r="B6" s="13" t="s">
        <v>8</v>
      </c>
    </row>
    <row r="7" spans="1:6" x14ac:dyDescent="0.25">
      <c r="A7" s="14" t="s">
        <v>9</v>
      </c>
      <c r="B7" s="15">
        <f>'Eetu Pihamäki'!$C$5</f>
        <v>5.384722222222222</v>
      </c>
      <c r="C7" s="1"/>
    </row>
    <row r="8" spans="1:6" x14ac:dyDescent="0.25">
      <c r="A8" s="16" t="s">
        <v>10</v>
      </c>
      <c r="B8" s="17">
        <f>SUM(B7:B7)</f>
        <v>5.384722222222222</v>
      </c>
      <c r="C8" s="1"/>
    </row>
    <row r="9" spans="1:6" x14ac:dyDescent="0.25">
      <c r="C9" s="1"/>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7"/>
  <sheetViews>
    <sheetView showGridLines="0" tabSelected="1" topLeftCell="A32" zoomScaleNormal="100" workbookViewId="0">
      <selection activeCell="A35" sqref="A35"/>
    </sheetView>
  </sheetViews>
  <sheetFormatPr defaultRowHeight="15" x14ac:dyDescent="0.2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x14ac:dyDescent="0.25">
      <c r="A1" s="2"/>
      <c r="B1" s="3" t="s">
        <v>0</v>
      </c>
      <c r="C1" s="30" t="s">
        <v>1</v>
      </c>
      <c r="D1" s="30"/>
      <c r="E1" s="30"/>
      <c r="F1" s="5"/>
    </row>
    <row r="2" spans="1:7" x14ac:dyDescent="0.25">
      <c r="A2" s="2"/>
      <c r="B2" s="3" t="s">
        <v>2</v>
      </c>
      <c r="C2" s="30" t="s">
        <v>3</v>
      </c>
      <c r="D2" s="30"/>
      <c r="E2" s="30"/>
      <c r="F2" s="5"/>
    </row>
    <row r="3" spans="1:7" x14ac:dyDescent="0.25">
      <c r="A3" s="2"/>
      <c r="B3" s="3" t="s">
        <v>4</v>
      </c>
      <c r="C3" s="31" t="s">
        <v>5</v>
      </c>
      <c r="D3" s="31"/>
      <c r="E3" s="31"/>
      <c r="F3" s="5"/>
    </row>
    <row r="4" spans="1:7" x14ac:dyDescent="0.25">
      <c r="A4" s="2"/>
      <c r="B4" s="3" t="s">
        <v>11</v>
      </c>
      <c r="C4" s="30" t="s">
        <v>9</v>
      </c>
      <c r="D4" s="30"/>
      <c r="E4" s="30"/>
      <c r="F4" s="5"/>
    </row>
    <row r="5" spans="1:7" x14ac:dyDescent="0.25">
      <c r="A5" s="2"/>
      <c r="B5" s="6" t="s">
        <v>12</v>
      </c>
      <c r="C5" s="7">
        <f>SUM(D8:D37)</f>
        <v>5.384722222222222</v>
      </c>
      <c r="D5" s="8"/>
      <c r="E5" s="9"/>
      <c r="F5" s="5"/>
    </row>
    <row r="6" spans="1:7" x14ac:dyDescent="0.25">
      <c r="A6" s="10"/>
      <c r="B6" s="11"/>
      <c r="C6" s="11"/>
      <c r="D6" s="11"/>
      <c r="E6" s="1"/>
      <c r="F6" s="5"/>
    </row>
    <row r="7" spans="1:7" ht="52.5" customHeight="1" x14ac:dyDescent="0.25">
      <c r="A7" s="18" t="s">
        <v>13</v>
      </c>
      <c r="B7" s="19" t="s">
        <v>14</v>
      </c>
      <c r="C7" s="19" t="s">
        <v>15</v>
      </c>
      <c r="D7" s="20" t="s">
        <v>16</v>
      </c>
      <c r="E7" s="21" t="s">
        <v>17</v>
      </c>
      <c r="F7" s="22" t="s">
        <v>18</v>
      </c>
      <c r="G7" s="23" t="s">
        <v>19</v>
      </c>
    </row>
    <row r="8" spans="1:7" ht="30" x14ac:dyDescent="0.25">
      <c r="A8" s="24">
        <v>43360</v>
      </c>
      <c r="B8" s="25">
        <v>0.72916666666666663</v>
      </c>
      <c r="C8" s="25">
        <v>0.82291666666666663</v>
      </c>
      <c r="D8" s="26">
        <f t="shared" ref="D8:D27" si="0">C8-B8</f>
        <v>9.375E-2</v>
      </c>
      <c r="E8" s="28">
        <v>1</v>
      </c>
      <c r="F8" s="5" t="s">
        <v>21</v>
      </c>
      <c r="G8" s="27"/>
    </row>
    <row r="9" spans="1:7" ht="60" x14ac:dyDescent="0.25">
      <c r="A9" s="24" t="s">
        <v>20</v>
      </c>
      <c r="B9" s="25">
        <v>0.5</v>
      </c>
      <c r="C9" s="25">
        <v>0.6777777777777777</v>
      </c>
      <c r="D9" s="26">
        <f t="shared" si="0"/>
        <v>0.1777777777777777</v>
      </c>
      <c r="E9" s="28">
        <v>1</v>
      </c>
      <c r="F9" s="27" t="s">
        <v>24</v>
      </c>
      <c r="G9" s="27"/>
    </row>
    <row r="10" spans="1:7" ht="120" x14ac:dyDescent="0.25">
      <c r="A10" s="24">
        <v>43364</v>
      </c>
      <c r="B10" s="25">
        <v>0.33333333333333331</v>
      </c>
      <c r="C10" s="25">
        <v>0.66666666666666663</v>
      </c>
      <c r="D10" s="26">
        <f t="shared" si="0"/>
        <v>0.33333333333333331</v>
      </c>
      <c r="E10" s="28">
        <v>1</v>
      </c>
      <c r="F10" s="27" t="s">
        <v>23</v>
      </c>
      <c r="G10" s="27"/>
    </row>
    <row r="11" spans="1:7" ht="135" x14ac:dyDescent="0.25">
      <c r="A11" s="24">
        <v>43367</v>
      </c>
      <c r="B11" s="25">
        <v>0.71180555555555547</v>
      </c>
      <c r="C11" s="25">
        <v>0.81944444444444453</v>
      </c>
      <c r="D11" s="26">
        <f t="shared" si="0"/>
        <v>0.10763888888888906</v>
      </c>
      <c r="E11" s="28">
        <v>1</v>
      </c>
      <c r="F11" s="27" t="s">
        <v>22</v>
      </c>
      <c r="G11" s="27"/>
    </row>
    <row r="12" spans="1:7" ht="60" x14ac:dyDescent="0.25">
      <c r="A12" s="24">
        <v>43369</v>
      </c>
      <c r="B12" s="25">
        <v>0.47916666666666669</v>
      </c>
      <c r="C12" s="25">
        <v>0.72916666666666663</v>
      </c>
      <c r="D12" s="26">
        <f t="shared" si="0"/>
        <v>0.24999999999999994</v>
      </c>
      <c r="E12" s="28">
        <v>1</v>
      </c>
      <c r="F12" s="27" t="s">
        <v>25</v>
      </c>
      <c r="G12" s="27"/>
    </row>
    <row r="13" spans="1:7" ht="60" x14ac:dyDescent="0.25">
      <c r="A13" s="24">
        <v>43371</v>
      </c>
      <c r="B13" s="25">
        <v>0.375</v>
      </c>
      <c r="C13" s="25">
        <v>0.63194444444444442</v>
      </c>
      <c r="D13" s="26">
        <f t="shared" si="0"/>
        <v>0.25694444444444442</v>
      </c>
      <c r="E13" s="28">
        <v>1</v>
      </c>
      <c r="F13" s="27" t="s">
        <v>26</v>
      </c>
      <c r="G13" s="27"/>
    </row>
    <row r="14" spans="1:7" ht="120" x14ac:dyDescent="0.25">
      <c r="A14" s="24">
        <v>43374</v>
      </c>
      <c r="B14" s="25">
        <v>0.72152777777777777</v>
      </c>
      <c r="C14" s="25">
        <v>0.79861111111111116</v>
      </c>
      <c r="D14" s="26">
        <f t="shared" si="0"/>
        <v>7.7083333333333393E-2</v>
      </c>
      <c r="E14" s="28">
        <v>1</v>
      </c>
      <c r="F14" s="27" t="s">
        <v>27</v>
      </c>
      <c r="G14" s="27"/>
    </row>
    <row r="15" spans="1:7" ht="135" x14ac:dyDescent="0.25">
      <c r="A15" s="24">
        <v>43376</v>
      </c>
      <c r="B15" s="25">
        <v>0.52777777777777779</v>
      </c>
      <c r="C15" s="25">
        <v>0.71875</v>
      </c>
      <c r="D15" s="26">
        <f t="shared" si="0"/>
        <v>0.19097222222222221</v>
      </c>
      <c r="E15" s="28">
        <v>2</v>
      </c>
      <c r="F15" s="27" t="s">
        <v>28</v>
      </c>
      <c r="G15" s="27"/>
    </row>
    <row r="16" spans="1:7" ht="135" x14ac:dyDescent="0.25">
      <c r="A16" s="24">
        <v>43378</v>
      </c>
      <c r="B16" s="25">
        <v>0.38541666666666669</v>
      </c>
      <c r="C16" s="25">
        <v>0.61111111111111105</v>
      </c>
      <c r="D16" s="26">
        <f t="shared" si="0"/>
        <v>0.22569444444444436</v>
      </c>
      <c r="E16" s="28">
        <v>2</v>
      </c>
      <c r="F16" s="27" t="s">
        <v>29</v>
      </c>
      <c r="G16" s="27"/>
    </row>
    <row r="17" spans="1:7" ht="105" x14ac:dyDescent="0.25">
      <c r="A17" s="24">
        <v>43381</v>
      </c>
      <c r="B17" s="25">
        <v>0.71875</v>
      </c>
      <c r="C17" s="25">
        <v>0.80208333333333337</v>
      </c>
      <c r="D17" s="26">
        <f t="shared" si="0"/>
        <v>8.333333333333337E-2</v>
      </c>
      <c r="E17" s="28">
        <v>2</v>
      </c>
      <c r="F17" s="27" t="s">
        <v>30</v>
      </c>
      <c r="G17" s="27"/>
    </row>
    <row r="18" spans="1:7" ht="60" x14ac:dyDescent="0.25">
      <c r="A18" s="24">
        <v>43383</v>
      </c>
      <c r="B18" s="25">
        <v>0.5</v>
      </c>
      <c r="C18" s="25">
        <v>0.80208333333333337</v>
      </c>
      <c r="D18" s="26">
        <f t="shared" si="0"/>
        <v>0.30208333333333337</v>
      </c>
      <c r="E18" s="28">
        <v>2</v>
      </c>
      <c r="F18" s="27" t="s">
        <v>31</v>
      </c>
      <c r="G18" s="27"/>
    </row>
    <row r="19" spans="1:7" ht="90" x14ac:dyDescent="0.25">
      <c r="A19" s="24">
        <v>43385</v>
      </c>
      <c r="B19" s="25">
        <v>0.33333333333333331</v>
      </c>
      <c r="C19" s="25">
        <v>0.60416666666666663</v>
      </c>
      <c r="D19" s="26">
        <f t="shared" si="0"/>
        <v>0.27083333333333331</v>
      </c>
      <c r="E19" s="28">
        <v>2</v>
      </c>
      <c r="F19" s="29" t="s">
        <v>32</v>
      </c>
      <c r="G19" s="27"/>
    </row>
    <row r="20" spans="1:7" ht="120" x14ac:dyDescent="0.25">
      <c r="A20" s="24">
        <v>43395</v>
      </c>
      <c r="B20" s="25">
        <v>0.71875</v>
      </c>
      <c r="C20" s="25">
        <v>0.80555555555555547</v>
      </c>
      <c r="D20" s="26">
        <f t="shared" si="0"/>
        <v>8.6805555555555469E-2</v>
      </c>
      <c r="E20" s="28">
        <v>3</v>
      </c>
      <c r="F20" s="27" t="s">
        <v>33</v>
      </c>
      <c r="G20" s="27"/>
    </row>
    <row r="21" spans="1:7" ht="90" x14ac:dyDescent="0.25">
      <c r="A21" s="24">
        <v>43397</v>
      </c>
      <c r="B21" s="25">
        <v>0.4861111111111111</v>
      </c>
      <c r="C21" s="25">
        <v>0.8125</v>
      </c>
      <c r="D21" s="26">
        <f t="shared" si="0"/>
        <v>0.3263888888888889</v>
      </c>
      <c r="E21" s="28">
        <v>3</v>
      </c>
      <c r="F21" s="27" t="s">
        <v>34</v>
      </c>
      <c r="G21" s="27"/>
    </row>
    <row r="22" spans="1:7" ht="90" x14ac:dyDescent="0.25">
      <c r="A22" s="24">
        <v>43399</v>
      </c>
      <c r="B22" s="25">
        <v>0.375</v>
      </c>
      <c r="C22" s="25">
        <v>0.67361111111111116</v>
      </c>
      <c r="D22" s="26">
        <f t="shared" si="0"/>
        <v>0.29861111111111116</v>
      </c>
      <c r="E22" s="28">
        <v>3</v>
      </c>
      <c r="F22" s="29" t="s">
        <v>35</v>
      </c>
      <c r="G22" s="27"/>
    </row>
    <row r="23" spans="1:7" ht="90" x14ac:dyDescent="0.25">
      <c r="A23" s="24">
        <v>43402</v>
      </c>
      <c r="B23" s="25">
        <v>0.71875</v>
      </c>
      <c r="C23" s="25">
        <v>0.80555555555555547</v>
      </c>
      <c r="D23" s="26">
        <f t="shared" si="0"/>
        <v>8.6805555555555469E-2</v>
      </c>
      <c r="E23" s="28">
        <v>3</v>
      </c>
      <c r="F23" s="27" t="s">
        <v>36</v>
      </c>
      <c r="G23" s="27"/>
    </row>
    <row r="24" spans="1:7" ht="240" x14ac:dyDescent="0.25">
      <c r="A24" s="24">
        <v>43404</v>
      </c>
      <c r="B24" s="25">
        <v>0.48402777777777778</v>
      </c>
      <c r="C24" s="25">
        <v>0.80555555555555547</v>
      </c>
      <c r="D24" s="26">
        <f>C24-B24</f>
        <v>0.32152777777777769</v>
      </c>
      <c r="E24" s="28">
        <v>3</v>
      </c>
      <c r="F24" s="27" t="s">
        <v>39</v>
      </c>
      <c r="G24" s="27"/>
    </row>
    <row r="25" spans="1:7" ht="105" x14ac:dyDescent="0.25">
      <c r="A25" s="24">
        <v>43406</v>
      </c>
      <c r="B25" s="25">
        <v>0.39583333333333331</v>
      </c>
      <c r="C25" s="25">
        <v>0.67708333333333337</v>
      </c>
      <c r="D25" s="26">
        <f t="shared" si="0"/>
        <v>0.28125000000000006</v>
      </c>
      <c r="E25" s="28"/>
      <c r="F25" s="27" t="s">
        <v>37</v>
      </c>
      <c r="G25" s="27"/>
    </row>
    <row r="26" spans="1:7" ht="195" x14ac:dyDescent="0.25">
      <c r="A26" s="24">
        <v>43409</v>
      </c>
      <c r="B26" s="25">
        <v>0.71875</v>
      </c>
      <c r="C26" s="25">
        <v>0.81736111111111109</v>
      </c>
      <c r="D26" s="26">
        <f t="shared" si="0"/>
        <v>9.8611111111111094E-2</v>
      </c>
      <c r="E26" s="28">
        <v>3</v>
      </c>
      <c r="F26" s="27" t="s">
        <v>38</v>
      </c>
      <c r="G26" s="27"/>
    </row>
    <row r="27" spans="1:7" ht="135" x14ac:dyDescent="0.25">
      <c r="A27" s="24">
        <v>43411</v>
      </c>
      <c r="B27" s="25">
        <v>0.5</v>
      </c>
      <c r="C27" s="25">
        <v>0.8125</v>
      </c>
      <c r="D27" s="26">
        <f t="shared" si="0"/>
        <v>0.3125</v>
      </c>
      <c r="E27" s="28">
        <v>3</v>
      </c>
      <c r="F27" s="29" t="s">
        <v>40</v>
      </c>
      <c r="G27" s="27"/>
    </row>
    <row r="28" spans="1:7" ht="90" x14ac:dyDescent="0.25">
      <c r="A28" s="24">
        <v>43413</v>
      </c>
      <c r="B28" s="25">
        <v>0.41666666666666669</v>
      </c>
      <c r="C28" s="25">
        <v>0.63194444444444442</v>
      </c>
      <c r="D28" s="26">
        <f t="shared" ref="D28:D36" si="1">C28-B28</f>
        <v>0.21527777777777773</v>
      </c>
      <c r="E28" s="28">
        <v>3</v>
      </c>
      <c r="F28" s="27" t="s">
        <v>41</v>
      </c>
      <c r="G28" s="27"/>
    </row>
    <row r="29" spans="1:7" ht="90" x14ac:dyDescent="0.25">
      <c r="A29" s="24">
        <v>43416</v>
      </c>
      <c r="B29" s="25">
        <v>0.70833333333333337</v>
      </c>
      <c r="C29" s="25">
        <v>0.81944444444444453</v>
      </c>
      <c r="D29" s="26">
        <f t="shared" si="1"/>
        <v>0.11111111111111116</v>
      </c>
      <c r="E29" s="28">
        <v>4</v>
      </c>
      <c r="F29" s="27" t="s">
        <v>42</v>
      </c>
      <c r="G29" s="27"/>
    </row>
    <row r="30" spans="1:7" ht="60" x14ac:dyDescent="0.25">
      <c r="A30" s="24">
        <v>43418</v>
      </c>
      <c r="B30" s="25">
        <v>0.54166666666666663</v>
      </c>
      <c r="C30" s="25">
        <v>0.79166666666666663</v>
      </c>
      <c r="D30" s="26">
        <f t="shared" si="1"/>
        <v>0.25</v>
      </c>
      <c r="E30" s="28">
        <v>4</v>
      </c>
      <c r="F30" s="27" t="s">
        <v>43</v>
      </c>
      <c r="G30" s="27"/>
    </row>
    <row r="31" spans="1:7" ht="60" x14ac:dyDescent="0.25">
      <c r="A31" s="24">
        <v>43420</v>
      </c>
      <c r="B31" s="25">
        <v>0.45833333333333331</v>
      </c>
      <c r="C31" s="25">
        <v>0.5</v>
      </c>
      <c r="D31" s="26">
        <f t="shared" si="1"/>
        <v>4.1666666666666685E-2</v>
      </c>
      <c r="E31" s="28">
        <v>4</v>
      </c>
      <c r="F31" s="27" t="s">
        <v>44</v>
      </c>
      <c r="G31" s="27"/>
    </row>
    <row r="32" spans="1:7" ht="60" x14ac:dyDescent="0.25">
      <c r="A32" s="24">
        <v>43423</v>
      </c>
      <c r="B32" s="25">
        <v>0.71875</v>
      </c>
      <c r="C32" s="25">
        <v>0.8125</v>
      </c>
      <c r="D32" s="26">
        <f t="shared" si="1"/>
        <v>9.375E-2</v>
      </c>
      <c r="E32" s="28">
        <v>4</v>
      </c>
      <c r="F32" s="27" t="s">
        <v>45</v>
      </c>
      <c r="G32" s="27"/>
    </row>
    <row r="33" spans="1:7" ht="90" x14ac:dyDescent="0.25">
      <c r="A33" s="24">
        <v>43425</v>
      </c>
      <c r="B33" s="25">
        <v>0.55555555555555558</v>
      </c>
      <c r="C33" s="25">
        <v>0.80625000000000002</v>
      </c>
      <c r="D33" s="26">
        <f>C33-B33</f>
        <v>0.25069444444444444</v>
      </c>
      <c r="E33" s="28">
        <v>4</v>
      </c>
      <c r="F33" s="27" t="s">
        <v>46</v>
      </c>
      <c r="G33" s="27"/>
    </row>
    <row r="34" spans="1:7" ht="60" x14ac:dyDescent="0.25">
      <c r="A34" s="24">
        <v>43427</v>
      </c>
      <c r="B34" s="25">
        <v>0.42708333333333331</v>
      </c>
      <c r="C34" s="25">
        <v>0.66736111111111107</v>
      </c>
      <c r="D34" s="26">
        <f t="shared" si="1"/>
        <v>0.24027777777777776</v>
      </c>
      <c r="E34" s="28">
        <v>4</v>
      </c>
      <c r="F34" s="27" t="s">
        <v>47</v>
      </c>
      <c r="G34" s="27"/>
    </row>
    <row r="35" spans="1:7" x14ac:dyDescent="0.25">
      <c r="A35" s="24"/>
      <c r="B35" s="25"/>
      <c r="C35" s="25"/>
      <c r="D35" s="26">
        <f t="shared" si="1"/>
        <v>0</v>
      </c>
      <c r="E35" s="28"/>
      <c r="F35" s="27"/>
      <c r="G35" s="27"/>
    </row>
    <row r="36" spans="1:7" ht="30" customHeight="1" x14ac:dyDescent="0.25">
      <c r="A36" s="24"/>
      <c r="B36" s="25"/>
      <c r="C36" s="25"/>
      <c r="D36" s="26">
        <f t="shared" si="1"/>
        <v>0</v>
      </c>
      <c r="E36" s="28"/>
      <c r="F36" s="27"/>
      <c r="G36" s="27"/>
    </row>
    <row r="37" spans="1:7" ht="30" customHeight="1" x14ac:dyDescent="0.25">
      <c r="A37" s="24"/>
      <c r="B37" s="25"/>
      <c r="C37" s="25"/>
      <c r="D37" s="26"/>
      <c r="E37" s="28"/>
      <c r="F37" s="27"/>
      <c r="G37"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Summasivu</vt:lpstr>
      <vt:lpstr>Eetu Pihamäki</vt:lpstr>
      <vt:lpstr>Summasivu!_FilterDatabase</vt:lpstr>
      <vt:lpstr>'Eetu Pihamäki'!Print_Area</vt:lpstr>
      <vt:lpstr>Summasivu!Print_Area</vt:lpstr>
    </vt:vector>
  </TitlesOfParts>
  <Manager/>
  <Company>HAAGAHELIA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Eetu Pihamäki</dc:creator>
  <cp:keywords/>
  <dc:description/>
  <cp:lastModifiedBy>Pihamäki Eetu</cp:lastModifiedBy>
  <cp:revision>1</cp:revision>
  <dcterms:created xsi:type="dcterms:W3CDTF">2012-02-15T06:42:19Z</dcterms:created>
  <dcterms:modified xsi:type="dcterms:W3CDTF">2018-11-26T17:03:52Z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