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06"/>
  <workbookPr defaultThemeVersion="166925"/>
  <mc:AlternateContent xmlns:mc="http://schemas.openxmlformats.org/markup-compatibility/2006">
    <mc:Choice Requires="x15">
      <x15ac:absPath xmlns:x15ac="http://schemas.microsoft.com/office/spreadsheetml/2010/11/ac" url="https://haagahelia-my.sharepoint.com/personal/a1602670_myy_haaga-helia_fi/Documents/Monialaprojekti/Työaikakirjanpidot/"/>
    </mc:Choice>
  </mc:AlternateContent>
  <xr:revisionPtr revIDLastSave="132" documentId="11_4A30F82910C3A3F25997DA61E89F4E41B599D684" xr6:coauthVersionLast="39" xr6:coauthVersionMax="39" xr10:uidLastSave="{6F9D1A2C-4CA5-4757-BD42-A979F70F9B3A}"/>
  <bookViews>
    <workbookView xWindow="0" yWindow="0" windowWidth="16380" windowHeight="8190" tabRatio="500" firstSheet="1" activeTab="3" xr2:uid="{00000000-000D-0000-FFFF-FFFF00000000}"/>
  </bookViews>
  <sheets>
    <sheet name="Summasivu" sheetId="1" r:id="rId1"/>
    <sheet name="Jan Parttimaa" sheetId="2" r:id="rId2"/>
    <sheet name="Eetu Pihamäki" sheetId="3" r:id="rId3"/>
    <sheet name="Markus Nissinen" sheetId="4" r:id="rId4"/>
  </sheets>
  <definedNames>
    <definedName name="_xlnm._FilterDatabase" localSheetId="0">Summasivu!$A$6:$B$10</definedName>
    <definedName name="_xlnm.Print_Area" localSheetId="2">'Eetu Pihamäki'!$A$1:$G$37</definedName>
    <definedName name="_xlnm.Print_Area" localSheetId="3">'Markus Nissinen'!$A$1:$G$42</definedName>
    <definedName name="_xlnm.Print_Area" localSheetId="0">Summasivu!$A$1:$F$12</definedName>
  </definedNames>
  <calcPr calcId="179020" iterateDelta="1E-4"/>
  <extLst>
    <ext xmlns:xcalcf="http://schemas.microsoft.com/office/spreadsheetml/2018/calcfeatures" uri="{B58B0392-4F1F-4190-BB64-5DF3571DCE5F}">
      <xcalcf:calcFeatures>
        <xcalcf:feature name="microsoft.com:RD"/>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D15" i="4" l="1"/>
  <c r="D16" i="4"/>
  <c r="D17" i="4"/>
  <c r="D14" i="4"/>
  <c r="D9" i="3"/>
  <c r="D8" i="3"/>
  <c r="D10" i="3"/>
  <c r="D11" i="3"/>
  <c r="D12" i="3"/>
  <c r="D13" i="3"/>
  <c r="D14" i="3"/>
  <c r="D15" i="3"/>
  <c r="D16" i="3"/>
  <c r="D17" i="3"/>
  <c r="D18" i="3"/>
  <c r="D19" i="3"/>
  <c r="D20" i="3"/>
  <c r="D21" i="3"/>
  <c r="D22" i="3"/>
  <c r="D23" i="3"/>
  <c r="D24" i="3"/>
  <c r="D25" i="3"/>
  <c r="D26" i="3"/>
  <c r="D28" i="3"/>
  <c r="D29" i="3"/>
  <c r="D30" i="3"/>
  <c r="D31" i="3"/>
  <c r="D32" i="3"/>
  <c r="D33" i="3"/>
  <c r="D34" i="3"/>
  <c r="D35" i="3"/>
  <c r="D36" i="3"/>
  <c r="C5" i="3"/>
  <c r="B7" i="1"/>
  <c r="D8" i="2"/>
  <c r="D12" i="2"/>
  <c r="D9" i="2"/>
  <c r="D10" i="2"/>
  <c r="D13" i="2"/>
  <c r="D14" i="2"/>
  <c r="D11" i="2"/>
  <c r="D15" i="2"/>
  <c r="D16" i="2"/>
  <c r="D17" i="2"/>
  <c r="D18" i="2"/>
  <c r="D19" i="2"/>
  <c r="D20" i="2"/>
  <c r="D21" i="2"/>
  <c r="D22" i="2"/>
  <c r="D23" i="2"/>
  <c r="D24" i="2"/>
  <c r="D25" i="2"/>
  <c r="D26" i="2"/>
  <c r="D28" i="2"/>
  <c r="D29" i="2"/>
  <c r="D30" i="2"/>
  <c r="D31" i="2"/>
  <c r="D32" i="2"/>
  <c r="D33" i="2"/>
  <c r="D34" i="2"/>
  <c r="D35" i="2"/>
  <c r="D36" i="2"/>
  <c r="D8" i="4"/>
  <c r="D9" i="4"/>
  <c r="D10" i="4"/>
  <c r="D11" i="4"/>
  <c r="D12" i="4"/>
  <c r="D13" i="4"/>
  <c r="D18" i="4"/>
  <c r="D19" i="4"/>
  <c r="D20" i="4"/>
  <c r="D21" i="4"/>
  <c r="D22" i="4"/>
  <c r="D23" i="4"/>
  <c r="D24" i="4"/>
  <c r="D25" i="4"/>
  <c r="D26" i="4"/>
  <c r="D27" i="4"/>
  <c r="D28" i="4"/>
  <c r="D29" i="4"/>
  <c r="D30" i="4"/>
  <c r="D31" i="4"/>
  <c r="D32" i="4"/>
  <c r="D33" i="4"/>
  <c r="D34" i="4"/>
  <c r="D35" i="4"/>
  <c r="D36" i="4"/>
  <c r="D37" i="4"/>
  <c r="D38" i="4"/>
  <c r="D39" i="4"/>
  <c r="D40" i="4"/>
  <c r="D41" i="4"/>
  <c r="D42" i="4"/>
  <c r="C5" i="4"/>
  <c r="B9" i="1"/>
  <c r="C5" i="2"/>
  <c r="B8" i="1"/>
  <c r="B10" i="1"/>
  <c r="C4" i="1"/>
</calcChain>
</file>

<file path=xl/sharedStrings.xml><?xml version="1.0" encoding="utf-8"?>
<sst xmlns="http://schemas.openxmlformats.org/spreadsheetml/2006/main" count="104" uniqueCount="56">
  <si>
    <t>Projekti/asiakas:</t>
  </si>
  <si>
    <t>Avoimen lähdekoodin IdM ratkaisu (Monialaprojekti)</t>
  </si>
  <si>
    <t>Projektin kesto:</t>
  </si>
  <si>
    <t>17.9.-9.12.2018</t>
  </si>
  <si>
    <t>Tiimi:</t>
  </si>
  <si>
    <t>Pisnismiehet (Parttimaa, Pihamäki &amp; Nissinen)</t>
  </si>
  <si>
    <t>Tehdyt työtunnit yhteensä:</t>
  </si>
  <si>
    <t>Jäsen</t>
  </si>
  <si>
    <t>Työtunnit (h)</t>
  </si>
  <si>
    <t>Eetu Pihamäki</t>
  </si>
  <si>
    <t>Jan Parttimaa</t>
  </si>
  <si>
    <t>Markus Nissinen</t>
  </si>
  <si>
    <t>Yhteensä</t>
  </si>
  <si>
    <t>Työntekijän nimi:</t>
  </si>
  <si>
    <t>Tehdyt työtunnit:</t>
  </si>
  <si>
    <t>Pvm</t>
  </si>
  <si>
    <t>Aloitus klo (xx:xx)</t>
  </si>
  <si>
    <t>Lopetus klo (xx:xx)</t>
  </si>
  <si>
    <t>Työaika</t>
  </si>
  <si>
    <t>Sprint</t>
  </si>
  <si>
    <t>Tehtävä</t>
  </si>
  <si>
    <r>
      <rPr>
        <b/>
        <sz val="10"/>
        <color rgb="FF000000"/>
        <rFont val="Calibri"/>
        <family val="2"/>
        <charset val="1"/>
      </rPr>
      <t>M</t>
    </r>
    <r>
      <rPr>
        <sz val="10"/>
        <color rgb="FF000000"/>
        <rFont val="Calibri"/>
        <family val="2"/>
        <charset val="1"/>
      </rPr>
      <t>äär</t>
    </r>
    <r>
      <rPr>
        <b/>
        <sz val="10"/>
        <color rgb="FF000000"/>
        <rFont val="Calibri"/>
        <family val="2"/>
        <charset val="1"/>
      </rPr>
      <t xml:space="preserve"> S</t>
    </r>
    <r>
      <rPr>
        <sz val="10"/>
        <color rgb="FF000000"/>
        <rFont val="Calibri"/>
        <family val="2"/>
        <charset val="1"/>
      </rPr>
      <t xml:space="preserve">uun </t>
    </r>
    <r>
      <rPr>
        <b/>
        <sz val="10"/>
        <color rgb="FF000000"/>
        <rFont val="Calibri"/>
        <family val="2"/>
        <charset val="1"/>
      </rPr>
      <t>K</t>
    </r>
    <r>
      <rPr>
        <sz val="10"/>
        <color rgb="FF000000"/>
        <rFont val="Calibri"/>
        <family val="2"/>
        <charset val="1"/>
      </rPr>
      <t xml:space="preserve">ood </t>
    </r>
    <r>
      <rPr>
        <b/>
        <sz val="10"/>
        <color rgb="FF000000"/>
        <rFont val="Calibri"/>
        <family val="2"/>
        <charset val="1"/>
      </rPr>
      <t>T</t>
    </r>
    <r>
      <rPr>
        <sz val="10"/>
        <color rgb="FF000000"/>
        <rFont val="Calibri"/>
        <family val="2"/>
        <charset val="1"/>
      </rPr>
      <t>est</t>
    </r>
  </si>
  <si>
    <t>Projektin aloituskokous sekä projektisuunnitelman viimeistely.</t>
  </si>
  <si>
    <t>Lisätty ja parannettu IdM:n vaatimuksia, etsitty tietoa kuinka suosittuja IdM-järjestelmät ovat olleet GitHubissa, katsottu löytyykö lisäksi IdM-järjestelmistä opinnäytetöitä ja mitä referenssejä IdM-järjestelmillä on.</t>
  </si>
  <si>
    <t>Parannettu palautteiden perusteella IdM:n vaatimustenmäärityksiä sekä etsitty linsessitiedot kaikista IdM-järjestelmistä.</t>
  </si>
  <si>
    <t>1.10.2018</t>
  </si>
  <si>
    <t xml:space="preserve">IdM-järjestelmien raporttien luontimahdollisuuksien, arttikkeleiden lukumäärän, Google Scholarin tulosten lukumäärien lisäys vertailulistaan. IdM-järjestelmäehdokkaan valinta. Ohjauspiste 1. </t>
  </si>
  <si>
    <t>19.9.2018</t>
  </si>
  <si>
    <t>Teron kanssa kokous ja siihen liittyvien asioiden hoito. IdM-järjestelmien vaatimustenmääritysten kirjaamista.</t>
  </si>
  <si>
    <t>26.9.2018</t>
  </si>
  <si>
    <t>Palaveri Teron kanssa, palaverissa kirjurina toimiminen. Siirretty ja käännetty suurin osa projektin julkisista materiaaleista GitHubiin. Tehty vertailun yhteenvetotaulukko Excelissä. </t>
  </si>
  <si>
    <t>28.9.2018</t>
  </si>
  <si>
    <t>Idm-järjestelmäehdokkaiden rajapintojen sekä tuettujen palveluiden selvittely, näiden kommentiunti ja lisäys Excel-vertailulistaan. GutHub -statistiikan, opinnäytetöiden kappalemäärän sekä järjestelmälisenssien listaus vertailulistaan. IdM-Järjestelmäehdokkaiden Governance, avoimeen lähdekoodiin, ilmaisuuden, salasanojen hallinnan sekä toimeksiantojen hyväksymismahdollisuuksien selvitys Excel-listaan.</t>
  </si>
  <si>
    <t>Loput vertailtavien vaatimusten tutkiminen (Raporttien luonti, Google Scholars -statistiikka sekä Julkaistujen artikkelien statistiikka) IdM-demojen kokeilu ja järjestelmän lopullinen valinta.</t>
  </si>
  <si>
    <t>3.10.2018</t>
  </si>
  <si>
    <t>Kokous Teron kanssa, nettisivujen päivittämistä sekä sinne materiaalien lisäystä.</t>
  </si>
  <si>
    <t>5.10.2018</t>
  </si>
  <si>
    <t>Ubuntu Serverin asennus sekä IdM-järjestelmän asennusyritys tuotantoympäristöön (asennus epäonnistui)</t>
  </si>
  <si>
    <t>7.10.2018</t>
  </si>
  <si>
    <t>Ubuntu Serverin asennus sekä IdM-järjestelmän asennusyritys testiympäristöön (asennus onnistui)</t>
  </si>
  <si>
    <t>Ubuntu Serverin asennus sekä IdM-järjestelmän asennusyritys tuotantoympäristöön (asennus onnistui ehdollisena)</t>
  </si>
  <si>
    <t>Aloitusklo (xx:xx)</t>
  </si>
  <si>
    <t>Lopetusklo (xx:xx)</t>
  </si>
  <si>
    <t>Projektin aloituskokous, projektisuunnitelman viimeistely sekä IdM-järjestelmien etsintää.</t>
  </si>
  <si>
    <t>Kokous ryhmän jäsenten ja Tero Karvisen kanssa. IdM-järjestelmien vertailu Google Scholarissa. Vaatimukset kirjattu WordPress -sivustolle. Google Scholarin vertailuun käytin 3h tuntia. Tulokset projektien jäsenten yhteisessä OneDrivessa ja OneNotessa. WordPress: https://opensourceidm.wordpress.com/2018/09/19/avoimen-lahdekoodin-idm-jarjestelman-vertailun-aloitus/</t>
  </si>
  <si>
    <t>21.9.2018</t>
  </si>
  <si>
    <t>IdM-järjestelmien vertailu Google Trendisin avulla sekä tehtävänä etsiä aiheeseen liittyviä kirjoja Amazonista ja Safari Books Onlinesta. Vertailu saatujen tuloksen perusteella Google Trendsissä ja julkaistuja kirjoja. Käytin 5h tuntia aikaa Google Trendsin vertailuun. Julkaistujen kirjojen vertailuun käytin 2h. Tulokset löytävät projektijäsenten yhteisestä OneNotesta. https://haagahelia-my.sharepoint.com/:t:/g/personal/a1602670_myy_haaga-helia_fi/EfSztmuqoFdBmme7pBTsflYB0RmhVRS8E8TW8eeEQfXdmw?e=E6TQJs</t>
  </si>
  <si>
    <t>24.9.2018</t>
  </si>
  <si>
    <t>IdM-järjestelmien vertailu: lisenssit. Etsitty avoimen lähdekoodin IdM-järjestelmien (Unity, OpenIAM, Shibboleth, WSO2 Identity Server, Gluu, Josso, FreeIPA, Aerobase, Grouper)  lisenssejä. Käytetty aikaa 2h. Tulokset kirjattu projektien jäsenten yhteiseen OneDriveen ja OneNoteen. https://haagahelia-my.sharepoint.com/:t:/g/personal/a1602670_myy_haaga-helia_fi/Ec2Ql4INJf9GmVxAR0hhLhoBxEXwCYKd281yXZpGSsUugg?e=hAAvFB</t>
  </si>
  <si>
    <t>Kokous ryhmän jäsenten ja Tero Karvisen kanssa, kesto 30min. Kirjasin vaatimukset WordPressin (30min). Siirsin osan muistiinpanotiedostojani GitHubiin ja vertailin Google Trendsin avulla IdM-järjestelmiä (4h). Keskenään vertailin aluksi ryhmittäin ja lopuksi vertailin ryhmien suosituimmat IdM-järjestelmät keskenään. Lisäsin tulokset WordPressiin ja GitHubiin (30min).</t>
  </si>
  <si>
    <t>Vertailin 9 eri vaatimusta kustakin IdM-järjestelmästä. Lisättiin vertailun tulokset Excel-taulukkoon. Aloitin Google Trendsin vertailulla, suosituimpana järjestelmänä oli Keycloak, vähiten suosituin oli Grouper.
Lisäsin vertailutaulukkoon Google Trendsin, kirjojen ja referenssien osalta tiedot, joita olimme listanneet GitHubiin (45min).
Lähdin seuraavaksi hakemaan tietoa IdM-järjestelmistä vaatimusten mukaan. Aikaa kului 5h 30min. Vertailun tulokset löytyvät osoitteesta: https://github.com/Eetu95/Open-source-IdM-solution/blob/master/Markuksen%20muistiinpanoja/tuntikirjanpito_28.9.18.txt</t>
  </si>
  <si>
    <t>Kävin läpi yhtä vaatimusta: soveltuuko IdM-järjestelmä suuriin yrityksiin. Tulokset kirjattu Excel-vertailutaulukkoon (1h 15min). Karsimme seuraavaksi ehdokkaita. Lisätietoa millä perusteilla karsimme ehdokkaita sekä Excel-vertailutaulukon linkki löytyy täältä: https://github.com/Eetu95/Open-source-IdM-solution/blob/master/Markuksen%20muistiinpanoja/tuntikirjanpito_1.10.18.txt</t>
  </si>
  <si>
    <t>Kokous Teron kanssa. Kokouksessa tuli selville, että Google Scholars -luvut tulisi tarkistuttaa vielä uudestaan, että ne oikeasti täsmäävät. Kokouksen kesto 30min. Tarkistutin Google Scholar tulokset vielä kertaalleen ja lisäsin tulokset vertailutaulukkoon (1h). Tarkemmat kriteerit Google Scholar tuloksiin löytyvät vertailutaulukosta. Kirjoitin seuraavaksi blogipostauksen vaatimuksista, joita tein (4h): https://opensourceidm.wordpress.com/2018/10/03/avoimen-lahdekoodin-idm-jarjestelman-vertailu-3/</t>
  </si>
  <si>
    <t>Ubuntu Server 16.04 asennus. Imitoin serverin asennusta VirtualBoxilla kuvankaappauksia ja testausta varten (30min). Lähdin seuraavaksi kokeilemaan midPointin demoa (30min). Seuraavaksi asennettiin midPointtia Ubuntu Serverille, mutta emme saaneet sitä toimimaan selaimen kautta lukuisten yritysten jälkeen (3h). Lisätietoa: https://github.com/Eetu95/Open-source-IdM-solution/blob/master/Markuksen%20muistiinpanoja/tuntikirjanpito_5.10.18.txt</t>
  </si>
  <si>
    <t>8.10.2018</t>
  </si>
  <si>
    <t>MidPointin asennus uudestaan Servulan fyysiselle koneelle, tällä kertaa onnistuneesti (30min). Seuraaaksi lähdin asentamaan Linux-työasemaa (Ubuntu Desktop 16.04 LTS) testausta varten. Asetin virtuaalikoneelle 4 GB RAM-muistia ja tallennustilaa 30 GB (30min). Palvelimelle asennettiin seuraavaksi Java JCE (1h). Lisätietoa: https://github.com/Eetu95/Open-source-IdM-solution/blob/master/Markuksen%20muistiinpanoja/tuntikirjanpito_8.10.18.txt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</si>
</sst>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m\.yyyy;@"/>
    <numFmt numFmtId="165" formatCode="h:mm;@"/>
  </numFmts>
  <fonts count="4">
    <font>
      <sz val="11"/>
      <color rgb="FF000000"/>
      <name val="Calibri"/>
      <family val="2"/>
      <charset val="1"/>
    </font>
    <font>
      <b/>
      <sz val="11"/>
      <color rgb="FF000000"/>
      <name val="Calibri"/>
      <family val="2"/>
      <charset val="1"/>
    </font>
    <font>
      <sz val="10"/>
      <color rgb="FF000000"/>
      <name val="Calibri"/>
      <family val="2"/>
      <charset val="1"/>
    </font>
    <font>
      <b/>
      <sz val="10"/>
      <color rgb="FF000000"/>
      <name val="Calibri"/>
      <family val="2"/>
      <charset val="1"/>
    </font>
  </fonts>
  <fills count="4">
    <fill>
      <patternFill patternType="none"/>
    </fill>
    <fill>
      <patternFill patternType="gray125"/>
    </fill>
    <fill>
      <patternFill patternType="solid">
        <fgColor rgb="FFD9D9D9"/>
        <bgColor rgb="FFFCD5B5"/>
      </patternFill>
    </fill>
    <fill>
      <patternFill patternType="solid">
        <fgColor rgb="FFFCD5B5"/>
        <bgColor rgb="FFD9D9D9"/>
      </patternFill>
    </fill>
  </fills>
  <borders count="11">
    <border>
      <left/>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right style="thin">
        <color auto="1"/>
      </right>
      <top/>
      <bottom style="thin">
        <color auto="1"/>
      </bottom>
      <diagonal/>
    </border>
    <border>
      <left style="thin">
        <color auto="1"/>
      </left>
      <right/>
      <top/>
      <bottom style="thin">
        <color auto="1"/>
      </bottom>
      <diagonal/>
    </border>
    <border>
      <left/>
      <right style="thin">
        <color auto="1"/>
      </right>
      <top style="thin">
        <color auto="1"/>
      </top>
      <bottom/>
      <diagonal/>
    </border>
    <border>
      <left style="thin">
        <color auto="1"/>
      </left>
      <right/>
      <top style="thin">
        <color auto="1"/>
      </top>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s>
  <cellStyleXfs count="1">
    <xf numFmtId="0" fontId="0" fillId="0" borderId="0"/>
  </cellStyleXfs>
  <cellXfs count="43">
    <xf numFmtId="0" fontId="0" fillId="0" borderId="0" xfId="0"/>
    <xf numFmtId="0" fontId="0" fillId="0" borderId="0" xfId="0" applyAlignment="1">
      <alignment horizontal="center"/>
    </xf>
    <xf numFmtId="164" fontId="0" fillId="2" borderId="1" xfId="0" applyNumberFormat="1" applyFill="1" applyBorder="1" applyAlignment="1">
      <alignment horizontal="center"/>
    </xf>
    <xf numFmtId="165" fontId="0" fillId="2" borderId="2" xfId="0" applyNumberFormat="1" applyFill="1" applyBorder="1" applyAlignment="1">
      <alignment horizontal="right"/>
    </xf>
    <xf numFmtId="165" fontId="0" fillId="0" borderId="0" xfId="0" applyNumberFormat="1" applyAlignment="1">
      <alignment horizontal="left"/>
    </xf>
    <xf numFmtId="0" fontId="0" fillId="0" borderId="0" xfId="0" applyAlignment="1">
      <alignment wrapText="1"/>
    </xf>
    <xf numFmtId="0" fontId="0" fillId="2" borderId="4" xfId="0" applyFill="1" applyBorder="1" applyAlignment="1">
      <alignment horizontal="right"/>
    </xf>
    <xf numFmtId="46" fontId="0" fillId="3" borderId="1" xfId="0" applyNumberFormat="1" applyFill="1" applyBorder="1" applyAlignment="1">
      <alignment horizontal="left"/>
    </xf>
    <xf numFmtId="165" fontId="0" fillId="3" borderId="4" xfId="0" applyNumberFormat="1" applyFill="1" applyBorder="1" applyAlignment="1">
      <alignment horizontal="center"/>
    </xf>
    <xf numFmtId="0" fontId="0" fillId="3" borderId="2" xfId="0" applyFill="1" applyBorder="1" applyAlignment="1">
      <alignment horizontal="center"/>
    </xf>
    <xf numFmtId="164" fontId="0" fillId="0" borderId="0" xfId="0" applyNumberFormat="1" applyAlignment="1">
      <alignment horizontal="center"/>
    </xf>
    <xf numFmtId="165" fontId="0" fillId="0" borderId="0" xfId="0" applyNumberFormat="1" applyAlignment="1">
      <alignment horizontal="center"/>
    </xf>
    <xf numFmtId="0" fontId="0" fillId="0" borderId="5" xfId="0" applyBorder="1"/>
    <xf numFmtId="0" fontId="1" fillId="0" borderId="6" xfId="0" applyFont="1" applyBorder="1" applyAlignment="1">
      <alignment horizontal="center"/>
    </xf>
    <xf numFmtId="0" fontId="0" fillId="0" borderId="2" xfId="0" applyBorder="1"/>
    <xf numFmtId="46" fontId="0" fillId="0" borderId="1" xfId="0" applyNumberFormat="1" applyBorder="1" applyAlignment="1">
      <alignment horizontal="center"/>
    </xf>
    <xf numFmtId="0" fontId="1" fillId="0" borderId="7" xfId="0" applyFont="1" applyBorder="1"/>
    <xf numFmtId="46" fontId="1" fillId="0" borderId="8" xfId="0" applyNumberFormat="1" applyFont="1" applyBorder="1" applyAlignment="1">
      <alignment horizontal="center"/>
    </xf>
    <xf numFmtId="164" fontId="0" fillId="0" borderId="5" xfId="0" applyNumberFormat="1" applyBorder="1" applyAlignment="1">
      <alignment horizontal="center"/>
    </xf>
    <xf numFmtId="165" fontId="2" fillId="0" borderId="9" xfId="0" applyNumberFormat="1" applyFont="1" applyBorder="1" applyAlignment="1">
      <alignment horizontal="center" wrapText="1"/>
    </xf>
    <xf numFmtId="165" fontId="0" fillId="3" borderId="9" xfId="0" applyNumberFormat="1" applyFill="1" applyBorder="1" applyAlignment="1">
      <alignment horizontal="center"/>
    </xf>
    <xf numFmtId="0" fontId="0" fillId="0" borderId="9" xfId="0" applyBorder="1" applyAlignment="1">
      <alignment horizontal="center"/>
    </xf>
    <xf numFmtId="0" fontId="0" fillId="0" borderId="9" xfId="0" applyBorder="1" applyAlignment="1">
      <alignment wrapText="1"/>
    </xf>
    <xf numFmtId="0" fontId="3" fillId="0" borderId="9" xfId="0" applyFont="1" applyBorder="1" applyAlignment="1">
      <alignment wrapText="1"/>
    </xf>
    <xf numFmtId="164" fontId="0" fillId="0" borderId="2" xfId="0" applyNumberFormat="1" applyBorder="1" applyAlignment="1">
      <alignment horizontal="center"/>
    </xf>
    <xf numFmtId="165" fontId="0" fillId="0" borderId="3" xfId="0" applyNumberFormat="1" applyBorder="1" applyAlignment="1">
      <alignment horizontal="center"/>
    </xf>
    <xf numFmtId="165" fontId="0" fillId="3" borderId="3" xfId="0" applyNumberFormat="1" applyFill="1" applyBorder="1" applyAlignment="1">
      <alignment horizontal="center"/>
    </xf>
    <xf numFmtId="0" fontId="0" fillId="0" borderId="3" xfId="0" applyBorder="1" applyAlignment="1">
      <alignment wrapText="1"/>
    </xf>
    <xf numFmtId="164" fontId="0" fillId="0" borderId="3" xfId="0" applyNumberFormat="1" applyBorder="1" applyAlignment="1">
      <alignment horizontal="center"/>
    </xf>
    <xf numFmtId="0" fontId="0" fillId="0" borderId="3" xfId="0" applyBorder="1" applyAlignment="1">
      <alignment horizontal="center"/>
    </xf>
    <xf numFmtId="0" fontId="0" fillId="2" borderId="2" xfId="0" applyFill="1" applyBorder="1" applyAlignment="1">
      <alignment horizontal="right"/>
    </xf>
    <xf numFmtId="165" fontId="2" fillId="0" borderId="3" xfId="0" applyNumberFormat="1" applyFont="1" applyBorder="1" applyAlignment="1">
      <alignment horizontal="center" wrapText="1"/>
    </xf>
    <xf numFmtId="0" fontId="3" fillId="0" borderId="3" xfId="0" applyFont="1" applyBorder="1" applyAlignment="1">
      <alignment wrapText="1"/>
    </xf>
    <xf numFmtId="0" fontId="0" fillId="0" borderId="1" xfId="0" applyBorder="1" applyAlignment="1">
      <alignment wrapText="1"/>
    </xf>
    <xf numFmtId="164" fontId="0" fillId="0" borderId="7" xfId="0" applyNumberFormat="1" applyBorder="1" applyAlignment="1">
      <alignment horizontal="center"/>
    </xf>
    <xf numFmtId="165" fontId="0" fillId="0" borderId="10" xfId="0" applyNumberFormat="1" applyBorder="1" applyAlignment="1">
      <alignment horizontal="center"/>
    </xf>
    <xf numFmtId="165" fontId="0" fillId="3" borderId="10" xfId="0" applyNumberFormat="1" applyFill="1" applyBorder="1" applyAlignment="1">
      <alignment horizontal="center"/>
    </xf>
    <xf numFmtId="0" fontId="0" fillId="0" borderId="10" xfId="0" applyBorder="1" applyAlignment="1">
      <alignment horizontal="center"/>
    </xf>
    <xf numFmtId="0" fontId="0" fillId="0" borderId="10" xfId="0" applyBorder="1" applyAlignment="1">
      <alignment wrapText="1"/>
    </xf>
    <xf numFmtId="20" fontId="0" fillId="0" borderId="0" xfId="0" applyNumberFormat="1" applyAlignment="1">
      <alignment horizontal="center"/>
    </xf>
    <xf numFmtId="0" fontId="0" fillId="0" borderId="3" xfId="0" applyBorder="1" applyAlignment="1">
      <alignment vertical="top" wrapText="1"/>
    </xf>
    <xf numFmtId="165" fontId="0" fillId="0" borderId="3" xfId="0" applyNumberFormat="1" applyBorder="1" applyAlignment="1">
      <alignment horizontal="left"/>
    </xf>
    <xf numFmtId="165" fontId="0" fillId="0" borderId="3" xfId="0" applyNumberFormat="1" applyBorder="1" applyAlignment="1">
      <alignment horizontal="left" vertical="top"/>
    </xf>
  </cellXfs>
  <cellStyles count="1">
    <cellStyle name="Normal" xfId="0" builtinId="0"/>
  </cellStyles>
  <dxfs count="6">
    <dxf>
      <border diagonalUp="0" diagonalDown="0">
        <left style="thin">
          <color indexed="64"/>
        </left>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bottom style="thin">
          <color indexed="64"/>
        </bottom>
      </border>
    </dxf>
    <dxf>
      <border diagonalUp="0" diagonalDown="0">
        <left style="thin">
          <color indexed="64"/>
        </left>
        <right style="thin">
          <color indexed="64"/>
        </right>
        <top style="thin">
          <color indexed="64"/>
        </top>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CD5B5"/>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6:B10" totalsRowShown="0" headerRowDxfId="5" headerRowBorderDxfId="3" tableBorderDxfId="4" totalsRowBorderDxfId="2">
  <autoFilter ref="A6:B10" xr:uid="{00000000-0009-0000-0100-000001000000}"/>
  <tableColumns count="2">
    <tableColumn id="1" xr3:uid="{00000000-0010-0000-0000-000001000000}" name="Jäsen" dataDxfId="1"/>
    <tableColumn id="2" xr3:uid="{00000000-0010-0000-0000-000002000000}" name="Työtunnit (h)" dataDxfId="0"/>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 displayName="Table2" ref="A7:G36" totalsRowShown="0">
  <autoFilter ref="A7:G36" xr:uid="{00000000-0009-0000-0100-000002000000}">
    <filterColumn colId="0">
      <filters blank="1">
        <filter val="26.9.2018"/>
        <filter val="28.9.2018"/>
        <dateGroupItem year="2018" month="9" day="24" dateTimeGrouping="day"/>
      </filters>
    </filterColumn>
  </autoFilter>
  <sortState ref="A8:G36">
    <sortCondition ref="A7:A36"/>
  </sortState>
  <tableColumns count="7">
    <tableColumn id="1" xr3:uid="{00000000-0010-0000-0100-000001000000}" name="Pvm"/>
    <tableColumn id="2" xr3:uid="{00000000-0010-0000-0100-000002000000}" name="Aloitus klo (xx:xx)"/>
    <tableColumn id="3" xr3:uid="{00000000-0010-0000-0100-000003000000}" name="Lopetus klo (xx:xx)"/>
    <tableColumn id="4" xr3:uid="{00000000-0010-0000-0100-000004000000}" name="Työaika"/>
    <tableColumn id="5" xr3:uid="{00000000-0010-0000-0100-000005000000}" name="Sprint"/>
    <tableColumn id="6" xr3:uid="{00000000-0010-0000-0100-000006000000}" name="Tehtävä"/>
    <tableColumn id="7" xr3:uid="{00000000-0010-0000-0100-000007000000}" name="Määr Suun Kood Test"/>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3" displayName="Table3" ref="A7:G37" totalsRowShown="0">
  <autoFilter ref="A7:G37" xr:uid="{00000000-0009-0000-0100-000003000000}"/>
  <tableColumns count="7">
    <tableColumn id="1" xr3:uid="{00000000-0010-0000-0200-000001000000}" name="Pvm"/>
    <tableColumn id="2" xr3:uid="{00000000-0010-0000-0200-000002000000}" name="Aloitusklo (xx:xx)"/>
    <tableColumn id="3" xr3:uid="{00000000-0010-0000-0200-000003000000}" name="Lopetusklo (xx:xx)"/>
    <tableColumn id="4" xr3:uid="{00000000-0010-0000-0200-000004000000}" name="Työaika"/>
    <tableColumn id="5" xr3:uid="{00000000-0010-0000-0200-000005000000}" name="Sprint"/>
    <tableColumn id="6" xr3:uid="{00000000-0010-0000-0200-000006000000}" name="Tehtävä"/>
    <tableColumn id="7" xr3:uid="{00000000-0010-0000-0200-000007000000}" name="Määr Suun Kood Test"/>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4" displayName="Table4" ref="A7:G42" totalsRowShown="0">
  <autoFilter ref="A7:G42" xr:uid="{00000000-0009-0000-0100-000004000000}"/>
  <tableColumns count="7">
    <tableColumn id="1" xr3:uid="{00000000-0010-0000-0300-000001000000}" name="Pvm"/>
    <tableColumn id="2" xr3:uid="{00000000-0010-0000-0300-000002000000}" name="Aloitusklo (xx:xx)"/>
    <tableColumn id="3" xr3:uid="{00000000-0010-0000-0300-000003000000}" name="Lopetusklo (xx:xx)"/>
    <tableColumn id="4" xr3:uid="{00000000-0010-0000-0300-000004000000}" name="Työaika"/>
    <tableColumn id="5" xr3:uid="{00000000-0010-0000-0300-000005000000}" name="Sprint"/>
    <tableColumn id="6" xr3:uid="{00000000-0010-0000-0300-000006000000}" name="Tehtävä"/>
    <tableColumn id="7" xr3:uid="{00000000-0010-0000-0300-000007000000}" name="Määr Suun Kood Test"/>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F10"/>
  <sheetViews>
    <sheetView showGridLines="0" zoomScaleNormal="100" workbookViewId="0" xr3:uid="{AEA406A1-0E4B-5B11-9CD5-51D6E497D94C}">
      <selection activeCell="C3" sqref="C3:E3"/>
    </sheetView>
  </sheetViews>
  <sheetFormatPr defaultRowHeight="15"/>
  <cols>
    <col min="1" max="1" width="17.5703125" style="1" customWidth="1"/>
    <col min="2" max="2" width="25.7109375" bestFit="1" customWidth="1"/>
    <col min="3" max="3" width="20.28515625" customWidth="1"/>
    <col min="4" max="4" width="14.7109375" customWidth="1"/>
    <col min="5" max="5" width="16" customWidth="1"/>
    <col min="6" max="6" width="13.140625" customWidth="1"/>
    <col min="7" max="7" width="12.28515625" customWidth="1"/>
    <col min="8" max="11" width="9.42578125" customWidth="1"/>
    <col min="12" max="1025" width="9.140625" customWidth="1"/>
  </cols>
  <sheetData>
    <row r="1" spans="1:6">
      <c r="A1" s="2"/>
      <c r="B1" s="3" t="s">
        <v>0</v>
      </c>
      <c r="C1" s="41" t="s">
        <v>1</v>
      </c>
      <c r="D1" s="41"/>
      <c r="E1" s="41"/>
      <c r="F1" s="4"/>
    </row>
    <row r="2" spans="1:6">
      <c r="A2" s="2"/>
      <c r="B2" s="3" t="s">
        <v>2</v>
      </c>
      <c r="C2" s="41" t="s">
        <v>3</v>
      </c>
      <c r="D2" s="41"/>
      <c r="E2" s="41"/>
      <c r="F2" s="5"/>
    </row>
    <row r="3" spans="1:6">
      <c r="A3" s="2"/>
      <c r="B3" s="3" t="s">
        <v>4</v>
      </c>
      <c r="C3" s="42" t="s">
        <v>5</v>
      </c>
      <c r="D3" s="42"/>
      <c r="E3" s="42"/>
      <c r="F3" s="5"/>
    </row>
    <row r="4" spans="1:6">
      <c r="A4" s="2"/>
      <c r="B4" s="6" t="s">
        <v>6</v>
      </c>
      <c r="C4" s="7">
        <f>$B$10</f>
        <v>4.4243055555555557</v>
      </c>
      <c r="D4" s="8"/>
      <c r="E4" s="9"/>
      <c r="F4" s="5"/>
    </row>
    <row r="5" spans="1:6">
      <c r="A5" s="10"/>
      <c r="B5" s="11"/>
      <c r="C5" s="11"/>
      <c r="D5" s="11"/>
      <c r="E5" s="1"/>
      <c r="F5" s="5"/>
    </row>
    <row r="6" spans="1:6">
      <c r="A6" s="12" t="s">
        <v>7</v>
      </c>
      <c r="B6" s="13" t="s">
        <v>8</v>
      </c>
    </row>
    <row r="7" spans="1:6">
      <c r="A7" s="14" t="s">
        <v>9</v>
      </c>
      <c r="B7" s="15">
        <f>'Eetu Pihamäki'!C5</f>
        <v>0.52916666666666656</v>
      </c>
      <c r="C7" s="1"/>
    </row>
    <row r="8" spans="1:6">
      <c r="A8" s="14" t="s">
        <v>10</v>
      </c>
      <c r="B8" s="15">
        <f>'Jan Parttimaa'!C5</f>
        <v>2.0576388888888886</v>
      </c>
      <c r="C8" s="1"/>
    </row>
    <row r="9" spans="1:6">
      <c r="A9" s="14" t="s">
        <v>11</v>
      </c>
      <c r="B9" s="15">
        <f>'Markus Nissinen'!$C$5</f>
        <v>1.8374999999999999</v>
      </c>
      <c r="C9" s="1"/>
    </row>
    <row r="10" spans="1:6">
      <c r="A10" s="16" t="s">
        <v>12</v>
      </c>
      <c r="B10" s="17">
        <f>SUM(B7:B9)</f>
        <v>4.4243055555555557</v>
      </c>
    </row>
  </sheetData>
  <mergeCells count="3">
    <mergeCell ref="C1:E1"/>
    <mergeCell ref="C2:E2"/>
    <mergeCell ref="C3:E3"/>
  </mergeCells>
  <pageMargins left="0.7" right="0.7" top="0.75" bottom="0.75" header="0.3" footer="0.3"/>
  <pageSetup paperSize="9" firstPageNumber="0" orientation="landscape" horizontalDpi="300" verticalDpi="300"/>
  <headerFooter>
    <oddHeader>&amp;LBROS
Jan Parttimaa&amp;C&amp;D&amp;R&amp;P (&amp;N)</oddHeader>
    <oddFooter>&amp;C&amp;F</oddFooter>
  </headerFooter>
  <colBreaks count="1" manualBreakCount="1">
    <brk id="6" max="1048575" man="1"/>
  </colBreaks>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G36"/>
  <sheetViews>
    <sheetView showGridLines="0" topLeftCell="A14" zoomScale="90" zoomScaleNormal="90" workbookViewId="0" xr3:uid="{958C4451-9541-5A59-BF78-D2F731DF1C81}">
      <selection activeCell="P13" sqref="P13"/>
    </sheetView>
  </sheetViews>
  <sheetFormatPr defaultRowHeight="15"/>
  <cols>
    <col min="1" max="1" width="15.140625" style="10" customWidth="1"/>
    <col min="2" max="2" width="19.42578125" style="11" customWidth="1"/>
    <col min="3" max="3" width="64.5703125" style="11" customWidth="1"/>
    <col min="4" max="4" width="12.28515625" style="11" customWidth="1"/>
    <col min="5" max="5" width="10.85546875" style="1" customWidth="1"/>
    <col min="6" max="6" width="55.28515625" style="5" customWidth="1"/>
    <col min="7" max="7" width="21.85546875" customWidth="1"/>
    <col min="8" max="1025" width="8.7109375" customWidth="1"/>
  </cols>
  <sheetData>
    <row r="1" spans="1:7">
      <c r="A1" s="2"/>
      <c r="B1" s="3" t="s">
        <v>0</v>
      </c>
      <c r="C1" s="41" t="s">
        <v>1</v>
      </c>
      <c r="D1" s="41"/>
      <c r="E1" s="41"/>
    </row>
    <row r="2" spans="1:7">
      <c r="A2" s="2"/>
      <c r="B2" s="3" t="s">
        <v>2</v>
      </c>
      <c r="C2" s="41" t="s">
        <v>3</v>
      </c>
      <c r="D2" s="41"/>
      <c r="E2" s="41"/>
    </row>
    <row r="3" spans="1:7">
      <c r="A3" s="2"/>
      <c r="B3" s="3" t="s">
        <v>4</v>
      </c>
      <c r="C3" s="42" t="s">
        <v>5</v>
      </c>
      <c r="D3" s="42"/>
      <c r="E3" s="42"/>
    </row>
    <row r="4" spans="1:7">
      <c r="A4" s="2"/>
      <c r="B4" s="3" t="s">
        <v>13</v>
      </c>
      <c r="C4" s="41" t="s">
        <v>10</v>
      </c>
      <c r="D4" s="41"/>
      <c r="E4" s="41"/>
    </row>
    <row r="5" spans="1:7">
      <c r="A5" s="2"/>
      <c r="B5" s="6" t="s">
        <v>14</v>
      </c>
      <c r="C5" s="7">
        <f>SUM(D8:D36)</f>
        <v>2.0576388888888886</v>
      </c>
      <c r="D5" s="8"/>
      <c r="E5" s="9"/>
    </row>
    <row r="7" spans="1:7" ht="52.5" customHeight="1">
      <c r="A7" s="18" t="s">
        <v>15</v>
      </c>
      <c r="B7" s="19" t="s">
        <v>16</v>
      </c>
      <c r="C7" s="19" t="s">
        <v>17</v>
      </c>
      <c r="D7" s="20" t="s">
        <v>18</v>
      </c>
      <c r="E7" s="21" t="s">
        <v>19</v>
      </c>
      <c r="F7" s="22" t="s">
        <v>20</v>
      </c>
      <c r="G7" s="23" t="s">
        <v>21</v>
      </c>
    </row>
    <row r="8" spans="1:7" ht="30" hidden="1">
      <c r="A8" s="24">
        <v>43360</v>
      </c>
      <c r="B8" s="25">
        <v>0.72916666666666663</v>
      </c>
      <c r="C8" s="25">
        <v>0.82291666666666663</v>
      </c>
      <c r="D8" s="26">
        <f>C8-B8</f>
        <v>9.375E-2</v>
      </c>
      <c r="E8" s="29">
        <v>1</v>
      </c>
      <c r="F8" s="5" t="s">
        <v>22</v>
      </c>
      <c r="G8" s="27"/>
    </row>
    <row r="9" spans="1:7" ht="60" hidden="1">
      <c r="A9" s="24">
        <v>43364</v>
      </c>
      <c r="B9" s="25">
        <v>0.33333333333333331</v>
      </c>
      <c r="C9" s="25">
        <v>0.66666666666666663</v>
      </c>
      <c r="D9" s="26">
        <f>C9-B9</f>
        <v>0.33333333333333331</v>
      </c>
      <c r="E9" s="29">
        <v>1</v>
      </c>
      <c r="F9" s="27" t="s">
        <v>23</v>
      </c>
      <c r="G9" s="27"/>
    </row>
    <row r="10" spans="1:7" ht="45">
      <c r="A10" s="24">
        <v>43367</v>
      </c>
      <c r="B10" s="25">
        <v>0.71180555555555547</v>
      </c>
      <c r="C10" s="25">
        <v>0.81944444444444453</v>
      </c>
      <c r="D10" s="26">
        <f>C10-B10</f>
        <v>0.10763888888888906</v>
      </c>
      <c r="E10" s="29">
        <v>1</v>
      </c>
      <c r="F10" s="27" t="s">
        <v>24</v>
      </c>
      <c r="G10" s="27"/>
    </row>
    <row r="11" spans="1:7" ht="60" hidden="1">
      <c r="A11" s="24" t="s">
        <v>25</v>
      </c>
      <c r="B11" s="25">
        <v>0.66666666666666663</v>
      </c>
      <c r="C11" s="25">
        <v>0.8125</v>
      </c>
      <c r="D11" s="26">
        <f>C11-B11</f>
        <v>0.14583333333333337</v>
      </c>
      <c r="E11" s="29">
        <v>1</v>
      </c>
      <c r="F11" s="27" t="s">
        <v>26</v>
      </c>
      <c r="G11" s="27"/>
    </row>
    <row r="12" spans="1:7" ht="30" hidden="1">
      <c r="A12" s="24" t="s">
        <v>27</v>
      </c>
      <c r="B12" s="25">
        <v>0.5</v>
      </c>
      <c r="C12" s="25">
        <v>0.6777777777777777</v>
      </c>
      <c r="D12" s="26">
        <f>C12-B12</f>
        <v>0.1777777777777777</v>
      </c>
      <c r="E12" s="29">
        <v>1</v>
      </c>
      <c r="F12" s="27" t="s">
        <v>28</v>
      </c>
      <c r="G12" s="27"/>
    </row>
    <row r="13" spans="1:7" ht="60">
      <c r="A13" s="24" t="s">
        <v>29</v>
      </c>
      <c r="B13" s="25">
        <v>0.5</v>
      </c>
      <c r="C13" s="25">
        <v>0.72916666666666663</v>
      </c>
      <c r="D13" s="26">
        <f>C13-B13</f>
        <v>0.22916666666666663</v>
      </c>
      <c r="E13" s="29">
        <v>1</v>
      </c>
      <c r="F13" s="27" t="s">
        <v>30</v>
      </c>
      <c r="G13" s="27"/>
    </row>
    <row r="14" spans="1:7" ht="120">
      <c r="A14" s="24" t="s">
        <v>31</v>
      </c>
      <c r="B14" s="25">
        <v>0.375</v>
      </c>
      <c r="C14" s="25">
        <v>0.625</v>
      </c>
      <c r="D14" s="26">
        <f>C14-B14</f>
        <v>0.25</v>
      </c>
      <c r="E14" s="29">
        <v>1</v>
      </c>
      <c r="F14" s="27" t="s">
        <v>32</v>
      </c>
      <c r="G14" s="27"/>
    </row>
    <row r="15" spans="1:7" ht="60">
      <c r="A15" s="24" t="s">
        <v>25</v>
      </c>
      <c r="B15" s="25">
        <v>0.66666666666666663</v>
      </c>
      <c r="C15" s="25">
        <v>0.8125</v>
      </c>
      <c r="D15" s="26">
        <f>C15-B15</f>
        <v>0.14583333333333337</v>
      </c>
      <c r="E15" s="29">
        <v>1</v>
      </c>
      <c r="F15" s="27" t="s">
        <v>33</v>
      </c>
      <c r="G15" s="27"/>
    </row>
    <row r="16" spans="1:7" ht="30">
      <c r="A16" s="24" t="s">
        <v>34</v>
      </c>
      <c r="B16" s="25">
        <v>0.5</v>
      </c>
      <c r="C16" s="25">
        <v>0.72916666666666663</v>
      </c>
      <c r="D16" s="26">
        <f>C16-B16</f>
        <v>0.22916666666666663</v>
      </c>
      <c r="E16" s="29">
        <v>2</v>
      </c>
      <c r="F16" s="27" t="s">
        <v>35</v>
      </c>
      <c r="G16" s="27"/>
    </row>
    <row r="17" spans="1:7" ht="30">
      <c r="A17" s="24" t="s">
        <v>36</v>
      </c>
      <c r="B17" s="25">
        <v>0.375</v>
      </c>
      <c r="C17" s="25">
        <v>0.61458333333333337</v>
      </c>
      <c r="D17" s="26">
        <f>C17-B17</f>
        <v>0.23958333333333337</v>
      </c>
      <c r="E17" s="29">
        <v>2</v>
      </c>
      <c r="F17" s="27" t="s">
        <v>37</v>
      </c>
      <c r="G17" s="27"/>
    </row>
    <row r="18" spans="1:7" ht="30">
      <c r="A18" s="24" t="s">
        <v>38</v>
      </c>
      <c r="B18" s="25">
        <v>0.52708333333333335</v>
      </c>
      <c r="C18" s="25">
        <v>0.59375</v>
      </c>
      <c r="D18" s="26">
        <f>C18-B18</f>
        <v>6.6666666666666652E-2</v>
      </c>
      <c r="E18" s="29">
        <v>2</v>
      </c>
      <c r="F18" s="27" t="s">
        <v>39</v>
      </c>
      <c r="G18" s="27"/>
    </row>
    <row r="19" spans="1:7" ht="45">
      <c r="A19" s="24" t="s">
        <v>38</v>
      </c>
      <c r="B19" s="25">
        <v>0.59444444444444444</v>
      </c>
      <c r="C19" s="25">
        <v>0.6333333333333333</v>
      </c>
      <c r="D19" s="26">
        <f>C19-B19</f>
        <v>3.8888888888888862E-2</v>
      </c>
      <c r="E19" s="29">
        <v>2</v>
      </c>
      <c r="F19" s="40" t="s">
        <v>40</v>
      </c>
      <c r="G19" s="27"/>
    </row>
    <row r="20" spans="1:7">
      <c r="A20" s="24"/>
      <c r="B20" s="25"/>
      <c r="C20" s="25"/>
      <c r="D20" s="26">
        <f>C20-B20</f>
        <v>0</v>
      </c>
      <c r="E20" s="29"/>
      <c r="F20" s="27"/>
      <c r="G20" s="27"/>
    </row>
    <row r="21" spans="1:7">
      <c r="A21" s="24"/>
      <c r="B21" s="25"/>
      <c r="C21" s="25"/>
      <c r="D21" s="26">
        <f>C21-B21</f>
        <v>0</v>
      </c>
      <c r="E21" s="29"/>
      <c r="F21" s="27"/>
      <c r="G21" s="27"/>
    </row>
    <row r="22" spans="1:7">
      <c r="A22" s="24"/>
      <c r="B22" s="25"/>
      <c r="C22" s="25"/>
      <c r="D22" s="26">
        <f>C22-B22</f>
        <v>0</v>
      </c>
      <c r="E22" s="29"/>
      <c r="F22" s="27"/>
      <c r="G22" s="27"/>
    </row>
    <row r="23" spans="1:7">
      <c r="A23" s="24"/>
      <c r="B23" s="25"/>
      <c r="C23" s="25"/>
      <c r="D23" s="26">
        <f>C23-B23</f>
        <v>0</v>
      </c>
      <c r="E23" s="29"/>
      <c r="F23" s="27"/>
      <c r="G23" s="27"/>
    </row>
    <row r="24" spans="1:7">
      <c r="A24" s="24"/>
      <c r="B24" s="25"/>
      <c r="C24" s="25"/>
      <c r="D24" s="26">
        <f>C24-B24</f>
        <v>0</v>
      </c>
      <c r="E24" s="29"/>
      <c r="F24" s="27"/>
      <c r="G24" s="27"/>
    </row>
    <row r="25" spans="1:7">
      <c r="A25" s="24"/>
      <c r="B25" s="25"/>
      <c r="C25" s="25"/>
      <c r="D25" s="26">
        <f>C25-B25</f>
        <v>0</v>
      </c>
      <c r="E25" s="29"/>
      <c r="F25" s="27"/>
      <c r="G25" s="27"/>
    </row>
    <row r="26" spans="1:7">
      <c r="A26" s="24"/>
      <c r="B26" s="25"/>
      <c r="C26" s="25"/>
      <c r="D26" s="26">
        <f>C26-B26</f>
        <v>0</v>
      </c>
      <c r="E26" s="29"/>
      <c r="F26" s="27"/>
      <c r="G26" s="27"/>
    </row>
    <row r="27" spans="1:7">
      <c r="A27" s="24"/>
      <c r="B27" s="25"/>
      <c r="C27" s="25"/>
      <c r="D27" s="26"/>
      <c r="E27" s="29"/>
      <c r="F27" s="27"/>
      <c r="G27" s="27"/>
    </row>
    <row r="28" spans="1:7">
      <c r="A28" s="24"/>
      <c r="B28" s="25"/>
      <c r="C28" s="25"/>
      <c r="D28" s="26">
        <f>C28-B28</f>
        <v>0</v>
      </c>
      <c r="E28" s="29"/>
      <c r="F28" s="27"/>
      <c r="G28" s="27"/>
    </row>
    <row r="29" spans="1:7">
      <c r="A29" s="24"/>
      <c r="B29" s="25"/>
      <c r="C29" s="25"/>
      <c r="D29" s="26">
        <f>C29-B29</f>
        <v>0</v>
      </c>
      <c r="E29" s="29"/>
      <c r="F29" s="27"/>
      <c r="G29" s="27"/>
    </row>
    <row r="30" spans="1:7">
      <c r="A30" s="24"/>
      <c r="B30" s="25"/>
      <c r="C30" s="25"/>
      <c r="D30" s="26">
        <f>C30-B30</f>
        <v>0</v>
      </c>
      <c r="E30" s="29"/>
      <c r="F30" s="27"/>
      <c r="G30" s="27"/>
    </row>
    <row r="31" spans="1:7">
      <c r="A31" s="24"/>
      <c r="B31" s="25"/>
      <c r="C31" s="25"/>
      <c r="D31" s="26">
        <f>C31-B31</f>
        <v>0</v>
      </c>
      <c r="E31" s="29"/>
      <c r="F31" s="27"/>
      <c r="G31" s="27"/>
    </row>
    <row r="32" spans="1:7">
      <c r="A32" s="24"/>
      <c r="B32" s="25"/>
      <c r="C32" s="25"/>
      <c r="D32" s="26">
        <f>C32-B32</f>
        <v>0</v>
      </c>
      <c r="E32" s="29"/>
      <c r="F32" s="27"/>
      <c r="G32" s="27"/>
    </row>
    <row r="33" spans="1:7">
      <c r="A33" s="28"/>
      <c r="B33" s="25"/>
      <c r="C33" s="25"/>
      <c r="D33" s="26">
        <f>C33-B33</f>
        <v>0</v>
      </c>
      <c r="E33" s="29"/>
      <c r="F33" s="27"/>
      <c r="G33" s="27"/>
    </row>
    <row r="34" spans="1:7">
      <c r="A34" s="28"/>
      <c r="B34" s="25"/>
      <c r="C34" s="25"/>
      <c r="D34" s="26">
        <f>C34-B34</f>
        <v>0</v>
      </c>
      <c r="E34" s="29"/>
      <c r="F34" s="27"/>
      <c r="G34" s="27"/>
    </row>
    <row r="35" spans="1:7">
      <c r="A35" s="28"/>
      <c r="B35" s="25"/>
      <c r="C35" s="25"/>
      <c r="D35" s="26">
        <f>C35-B35</f>
        <v>0</v>
      </c>
      <c r="E35" s="29"/>
      <c r="F35" s="27"/>
      <c r="G35" s="27"/>
    </row>
    <row r="36" spans="1:7">
      <c r="A36" s="28"/>
      <c r="B36" s="25"/>
      <c r="C36" s="25"/>
      <c r="D36" s="26">
        <f>C36-B36</f>
        <v>0</v>
      </c>
      <c r="E36" s="29"/>
      <c r="F36" s="27"/>
      <c r="G36" s="27"/>
    </row>
  </sheetData>
  <mergeCells count="4">
    <mergeCell ref="C1:E1"/>
    <mergeCell ref="C2:E2"/>
    <mergeCell ref="C3:E3"/>
    <mergeCell ref="C4:E4"/>
  </mergeCells>
  <pageMargins left="0.7" right="0.7" top="0.75" bottom="0.75" header="0.3" footer="0.3"/>
  <pageSetup paperSize="9" firstPageNumber="0" orientation="landscape" horizontalDpi="300" verticalDpi="300"/>
  <headerFooter>
    <oddHeader>&amp;LBROS
Jan Parttimaa&amp;C&amp;D&amp;R&amp;P (&amp;N)</oddHeader>
    <oddFooter>&amp;C&amp;F</oddFooter>
  </headerFooter>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G37"/>
  <sheetViews>
    <sheetView showGridLines="0" zoomScale="70" zoomScaleNormal="70" workbookViewId="0" xr3:uid="{842E5F09-E766-5B8D-85AF-A39847EA96FD}">
      <selection activeCell="F9" sqref="F9"/>
    </sheetView>
  </sheetViews>
  <sheetFormatPr defaultRowHeight="15"/>
  <cols>
    <col min="1" max="1" width="15.140625" customWidth="1"/>
    <col min="2" max="2" width="19" customWidth="1"/>
    <col min="3" max="3" width="64.5703125" customWidth="1"/>
    <col min="4" max="4" width="12.28515625" customWidth="1"/>
    <col min="5" max="5" width="10.85546875" customWidth="1"/>
    <col min="6" max="6" width="54.85546875" customWidth="1"/>
    <col min="7" max="7" width="26.85546875" customWidth="1"/>
    <col min="8" max="1025" width="8.7109375" customWidth="1"/>
  </cols>
  <sheetData>
    <row r="1" spans="1:7">
      <c r="A1" s="2"/>
      <c r="B1" s="3" t="s">
        <v>0</v>
      </c>
      <c r="C1" s="41" t="s">
        <v>1</v>
      </c>
      <c r="D1" s="41"/>
      <c r="E1" s="41"/>
      <c r="F1" s="5"/>
    </row>
    <row r="2" spans="1:7">
      <c r="A2" s="2"/>
      <c r="B2" s="3" t="s">
        <v>2</v>
      </c>
      <c r="C2" s="41" t="s">
        <v>3</v>
      </c>
      <c r="D2" s="41"/>
      <c r="E2" s="41"/>
      <c r="F2" s="5"/>
    </row>
    <row r="3" spans="1:7">
      <c r="A3" s="2"/>
      <c r="B3" s="3" t="s">
        <v>4</v>
      </c>
      <c r="C3" s="42" t="s">
        <v>5</v>
      </c>
      <c r="D3" s="42"/>
      <c r="E3" s="42"/>
      <c r="F3" s="5"/>
    </row>
    <row r="4" spans="1:7">
      <c r="A4" s="2"/>
      <c r="B4" s="3" t="s">
        <v>13</v>
      </c>
      <c r="C4" s="41" t="s">
        <v>9</v>
      </c>
      <c r="D4" s="41"/>
      <c r="E4" s="41"/>
      <c r="F4" s="5"/>
    </row>
    <row r="5" spans="1:7">
      <c r="A5" s="2"/>
      <c r="B5" s="6" t="s">
        <v>14</v>
      </c>
      <c r="C5" s="7">
        <f>SUM(D8:D37)</f>
        <v>0.52916666666666656</v>
      </c>
      <c r="D5" s="8"/>
      <c r="E5" s="9"/>
      <c r="F5" s="5"/>
    </row>
    <row r="6" spans="1:7">
      <c r="A6" s="10"/>
      <c r="B6" s="11"/>
      <c r="C6" s="11"/>
      <c r="D6" s="11"/>
      <c r="E6" s="1"/>
      <c r="F6" s="5"/>
    </row>
    <row r="7" spans="1:7" ht="52.5" customHeight="1">
      <c r="A7" s="18" t="s">
        <v>15</v>
      </c>
      <c r="B7" s="19" t="s">
        <v>41</v>
      </c>
      <c r="C7" s="19" t="s">
        <v>42</v>
      </c>
      <c r="D7" s="20" t="s">
        <v>18</v>
      </c>
      <c r="E7" s="21" t="s">
        <v>19</v>
      </c>
      <c r="F7" s="22" t="s">
        <v>20</v>
      </c>
      <c r="G7" s="23" t="s">
        <v>21</v>
      </c>
    </row>
    <row r="8" spans="1:7" ht="30">
      <c r="A8" s="24">
        <v>43360</v>
      </c>
      <c r="B8" s="25">
        <v>0.72916666666666663</v>
      </c>
      <c r="C8" s="25">
        <v>0.82291666666666663</v>
      </c>
      <c r="D8" s="26">
        <f t="shared" ref="D8:D26" si="0">C8-B8</f>
        <v>9.375E-2</v>
      </c>
      <c r="E8" s="29">
        <v>1</v>
      </c>
      <c r="F8" s="5" t="s">
        <v>22</v>
      </c>
      <c r="G8" s="27"/>
    </row>
    <row r="9" spans="1:7" ht="30">
      <c r="A9" s="24" t="s">
        <v>27</v>
      </c>
      <c r="B9" s="25">
        <v>0.5</v>
      </c>
      <c r="C9" s="25">
        <v>0.68541666666666667</v>
      </c>
      <c r="D9" s="26">
        <f t="shared" si="0"/>
        <v>0.18541666666666667</v>
      </c>
      <c r="E9" s="29">
        <v>1</v>
      </c>
      <c r="F9" s="27" t="s">
        <v>28</v>
      </c>
      <c r="G9" s="27"/>
    </row>
    <row r="10" spans="1:7">
      <c r="A10" s="24">
        <v>43364</v>
      </c>
      <c r="B10" s="25">
        <v>0.41666666666666669</v>
      </c>
      <c r="C10" s="25">
        <v>0.66666666666666663</v>
      </c>
      <c r="D10" s="26">
        <f t="shared" si="0"/>
        <v>0.24999999999999994</v>
      </c>
      <c r="E10" s="29">
        <v>1</v>
      </c>
      <c r="F10" s="27"/>
      <c r="G10" s="27"/>
    </row>
    <row r="11" spans="1:7">
      <c r="A11" s="24"/>
      <c r="B11" s="25"/>
      <c r="C11" s="25"/>
      <c r="D11" s="26">
        <f t="shared" si="0"/>
        <v>0</v>
      </c>
      <c r="E11" s="29"/>
      <c r="F11" s="27"/>
      <c r="G11" s="27"/>
    </row>
    <row r="12" spans="1:7">
      <c r="A12" s="24"/>
      <c r="B12" s="25"/>
      <c r="C12" s="25"/>
      <c r="D12" s="26">
        <f t="shared" si="0"/>
        <v>0</v>
      </c>
      <c r="E12" s="29"/>
      <c r="F12" s="27"/>
      <c r="G12" s="27"/>
    </row>
    <row r="13" spans="1:7">
      <c r="A13" s="24"/>
      <c r="B13" s="25"/>
      <c r="C13" s="25"/>
      <c r="D13" s="26">
        <f t="shared" si="0"/>
        <v>0</v>
      </c>
      <c r="E13" s="29"/>
      <c r="F13" s="27"/>
      <c r="G13" s="27"/>
    </row>
    <row r="14" spans="1:7">
      <c r="A14" s="24"/>
      <c r="B14" s="25"/>
      <c r="C14" s="25"/>
      <c r="D14" s="26">
        <f t="shared" si="0"/>
        <v>0</v>
      </c>
      <c r="E14" s="29"/>
      <c r="F14" s="27"/>
      <c r="G14" s="27"/>
    </row>
    <row r="15" spans="1:7">
      <c r="A15" s="24"/>
      <c r="B15" s="25"/>
      <c r="C15" s="25"/>
      <c r="D15" s="26">
        <f t="shared" si="0"/>
        <v>0</v>
      </c>
      <c r="E15" s="29"/>
      <c r="F15" s="27"/>
      <c r="G15" s="27"/>
    </row>
    <row r="16" spans="1:7">
      <c r="A16" s="24"/>
      <c r="B16" s="25"/>
      <c r="C16" s="25"/>
      <c r="D16" s="26">
        <f t="shared" si="0"/>
        <v>0</v>
      </c>
      <c r="E16" s="29"/>
      <c r="F16" s="27"/>
      <c r="G16" s="27"/>
    </row>
    <row r="17" spans="1:7">
      <c r="A17" s="24"/>
      <c r="B17" s="25"/>
      <c r="C17" s="25"/>
      <c r="D17" s="26">
        <f t="shared" si="0"/>
        <v>0</v>
      </c>
      <c r="E17" s="29"/>
      <c r="F17" s="27"/>
      <c r="G17" s="27"/>
    </row>
    <row r="18" spans="1:7">
      <c r="A18" s="24"/>
      <c r="B18" s="25"/>
      <c r="C18" s="25"/>
      <c r="D18" s="26">
        <f t="shared" si="0"/>
        <v>0</v>
      </c>
      <c r="E18" s="29"/>
      <c r="F18" s="27"/>
      <c r="G18" s="27"/>
    </row>
    <row r="19" spans="1:7">
      <c r="A19" s="24"/>
      <c r="B19" s="25"/>
      <c r="C19" s="25"/>
      <c r="D19" s="26">
        <f t="shared" si="0"/>
        <v>0</v>
      </c>
      <c r="E19" s="29"/>
      <c r="F19" s="27"/>
      <c r="G19" s="27"/>
    </row>
    <row r="20" spans="1:7">
      <c r="A20" s="24"/>
      <c r="B20" s="25"/>
      <c r="C20" s="25"/>
      <c r="D20" s="26">
        <f t="shared" si="0"/>
        <v>0</v>
      </c>
      <c r="E20" s="29"/>
      <c r="F20" s="27"/>
      <c r="G20" s="27"/>
    </row>
    <row r="21" spans="1:7">
      <c r="A21" s="24"/>
      <c r="B21" s="25"/>
      <c r="C21" s="25"/>
      <c r="D21" s="26">
        <f t="shared" si="0"/>
        <v>0</v>
      </c>
      <c r="E21" s="29"/>
      <c r="F21" s="27"/>
      <c r="G21" s="27"/>
    </row>
    <row r="22" spans="1:7">
      <c r="A22" s="24"/>
      <c r="B22" s="25"/>
      <c r="C22" s="25"/>
      <c r="D22" s="26">
        <f t="shared" si="0"/>
        <v>0</v>
      </c>
      <c r="E22" s="29"/>
      <c r="F22" s="27"/>
      <c r="G22" s="27"/>
    </row>
    <row r="23" spans="1:7">
      <c r="A23" s="24"/>
      <c r="B23" s="25"/>
      <c r="C23" s="25"/>
      <c r="D23" s="26">
        <f t="shared" si="0"/>
        <v>0</v>
      </c>
      <c r="E23" s="29"/>
      <c r="F23" s="27"/>
      <c r="G23" s="27"/>
    </row>
    <row r="24" spans="1:7">
      <c r="A24" s="24"/>
      <c r="B24" s="25"/>
      <c r="C24" s="25"/>
      <c r="D24" s="26">
        <f t="shared" si="0"/>
        <v>0</v>
      </c>
      <c r="E24" s="29"/>
      <c r="F24" s="27"/>
      <c r="G24" s="27"/>
    </row>
    <row r="25" spans="1:7">
      <c r="A25" s="24"/>
      <c r="B25" s="25"/>
      <c r="C25" s="25"/>
      <c r="D25" s="26">
        <f t="shared" si="0"/>
        <v>0</v>
      </c>
      <c r="E25" s="29"/>
      <c r="F25" s="27"/>
      <c r="G25" s="27"/>
    </row>
    <row r="26" spans="1:7">
      <c r="A26" s="24"/>
      <c r="B26" s="25"/>
      <c r="C26" s="25"/>
      <c r="D26" s="26">
        <f t="shared" si="0"/>
        <v>0</v>
      </c>
      <c r="E26" s="29"/>
      <c r="F26" s="27"/>
      <c r="G26" s="27"/>
    </row>
    <row r="27" spans="1:7">
      <c r="A27" s="24"/>
      <c r="B27" s="25"/>
      <c r="C27" s="25"/>
      <c r="D27" s="26"/>
      <c r="E27" s="29"/>
      <c r="F27" s="27"/>
      <c r="G27" s="27"/>
    </row>
    <row r="28" spans="1:7">
      <c r="A28" s="24"/>
      <c r="B28" s="25"/>
      <c r="C28" s="25"/>
      <c r="D28" s="26">
        <f t="shared" ref="D28:D36" si="1">C28-B28</f>
        <v>0</v>
      </c>
      <c r="E28" s="29"/>
      <c r="F28" s="27"/>
      <c r="G28" s="27"/>
    </row>
    <row r="29" spans="1:7">
      <c r="A29" s="24"/>
      <c r="B29" s="25"/>
      <c r="C29" s="25"/>
      <c r="D29" s="26">
        <f t="shared" si="1"/>
        <v>0</v>
      </c>
      <c r="E29" s="29"/>
      <c r="F29" s="27"/>
      <c r="G29" s="27"/>
    </row>
    <row r="30" spans="1:7">
      <c r="A30" s="24"/>
      <c r="B30" s="25"/>
      <c r="C30" s="25"/>
      <c r="D30" s="26">
        <f t="shared" si="1"/>
        <v>0</v>
      </c>
      <c r="E30" s="29"/>
      <c r="F30" s="27"/>
      <c r="G30" s="27"/>
    </row>
    <row r="31" spans="1:7">
      <c r="A31" s="24"/>
      <c r="B31" s="25"/>
      <c r="C31" s="25"/>
      <c r="D31" s="26">
        <f t="shared" si="1"/>
        <v>0</v>
      </c>
      <c r="E31" s="29"/>
      <c r="F31" s="27"/>
      <c r="G31" s="27"/>
    </row>
    <row r="32" spans="1:7">
      <c r="A32" s="24"/>
      <c r="B32" s="25"/>
      <c r="C32" s="25"/>
      <c r="D32" s="26">
        <f t="shared" si="1"/>
        <v>0</v>
      </c>
      <c r="E32" s="29"/>
      <c r="F32" s="27"/>
      <c r="G32" s="27"/>
    </row>
    <row r="33" spans="1:7">
      <c r="A33" s="24"/>
      <c r="B33" s="25"/>
      <c r="C33" s="25"/>
      <c r="D33" s="26">
        <f t="shared" si="1"/>
        <v>0</v>
      </c>
      <c r="E33" s="29"/>
      <c r="F33" s="27"/>
      <c r="G33" s="27"/>
    </row>
    <row r="34" spans="1:7">
      <c r="A34" s="24"/>
      <c r="B34" s="25"/>
      <c r="C34" s="25"/>
      <c r="D34" s="26">
        <f t="shared" si="1"/>
        <v>0</v>
      </c>
      <c r="E34" s="29"/>
      <c r="F34" s="27"/>
      <c r="G34" s="27"/>
    </row>
    <row r="35" spans="1:7">
      <c r="A35" s="24"/>
      <c r="B35" s="25"/>
      <c r="C35" s="25"/>
      <c r="D35" s="26">
        <f t="shared" si="1"/>
        <v>0</v>
      </c>
      <c r="E35" s="29"/>
      <c r="F35" s="27"/>
      <c r="G35" s="27"/>
    </row>
    <row r="36" spans="1:7" ht="30" customHeight="1">
      <c r="A36" s="24"/>
      <c r="B36" s="25"/>
      <c r="C36" s="25"/>
      <c r="D36" s="26">
        <f t="shared" si="1"/>
        <v>0</v>
      </c>
      <c r="E36" s="29"/>
      <c r="F36" s="27"/>
      <c r="G36" s="27"/>
    </row>
    <row r="37" spans="1:7" ht="30" customHeight="1">
      <c r="A37" s="24"/>
      <c r="B37" s="25"/>
      <c r="C37" s="25"/>
      <c r="D37" s="26"/>
      <c r="E37" s="29"/>
      <c r="F37" s="27"/>
      <c r="G37" s="27"/>
    </row>
  </sheetData>
  <mergeCells count="4">
    <mergeCell ref="C1:E1"/>
    <mergeCell ref="C2:E2"/>
    <mergeCell ref="C3:E3"/>
    <mergeCell ref="C4:E4"/>
  </mergeCells>
  <pageMargins left="0.7" right="0.7" top="0.75" bottom="0.75" header="0.3" footer="0.3"/>
  <pageSetup paperSize="9" firstPageNumber="0" orientation="landscape" horizontalDpi="300" verticalDpi="300"/>
  <headerFooter>
    <oddHeader>&amp;LBROS
Jan Parttimaa&amp;C&amp;D&amp;R&amp;P (&amp;N)</oddHeader>
    <oddFooter>&amp;C&amp;F</oddFooter>
  </headerFooter>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G42"/>
  <sheetViews>
    <sheetView showGridLines="0" tabSelected="1" topLeftCell="A16" zoomScaleNormal="100" workbookViewId="0" xr3:uid="{51F8DEE0-4D01-5F28-A812-FC0BD7CAC4A5}">
      <selection activeCell="F20" sqref="F20"/>
    </sheetView>
  </sheetViews>
  <sheetFormatPr defaultRowHeight="15"/>
  <cols>
    <col min="1" max="1" width="15.140625" customWidth="1"/>
    <col min="2" max="2" width="19" customWidth="1"/>
    <col min="3" max="3" width="64.5703125" customWidth="1"/>
    <col min="4" max="4" width="12.28515625" customWidth="1"/>
    <col min="5" max="5" width="10.85546875" customWidth="1"/>
    <col min="6" max="6" width="54.85546875" customWidth="1"/>
    <col min="7" max="7" width="26.85546875" customWidth="1"/>
    <col min="8" max="1025" width="8.7109375" customWidth="1"/>
  </cols>
  <sheetData>
    <row r="1" spans="1:7">
      <c r="A1" s="2"/>
      <c r="B1" s="3" t="s">
        <v>0</v>
      </c>
      <c r="C1" s="41" t="s">
        <v>1</v>
      </c>
      <c r="D1" s="41"/>
      <c r="E1" s="41"/>
      <c r="F1" s="5"/>
    </row>
    <row r="2" spans="1:7">
      <c r="A2" s="2"/>
      <c r="B2" s="3" t="s">
        <v>2</v>
      </c>
      <c r="C2" s="41" t="s">
        <v>3</v>
      </c>
      <c r="D2" s="41"/>
      <c r="E2" s="41"/>
      <c r="F2" s="5"/>
    </row>
    <row r="3" spans="1:7">
      <c r="A3" s="2"/>
      <c r="B3" s="3" t="s">
        <v>4</v>
      </c>
      <c r="C3" s="42" t="s">
        <v>5</v>
      </c>
      <c r="D3" s="42"/>
      <c r="E3" s="42"/>
      <c r="F3" s="5"/>
    </row>
    <row r="4" spans="1:7">
      <c r="A4" s="2"/>
      <c r="B4" s="3" t="s">
        <v>13</v>
      </c>
      <c r="C4" s="41" t="s">
        <v>11</v>
      </c>
      <c r="D4" s="41"/>
      <c r="E4" s="41"/>
      <c r="F4" s="5"/>
    </row>
    <row r="5" spans="1:7">
      <c r="A5" s="2"/>
      <c r="B5" s="30" t="s">
        <v>14</v>
      </c>
      <c r="C5" s="7">
        <f>SUM(D8:D42)</f>
        <v>1.8374999999999999</v>
      </c>
      <c r="D5" s="8"/>
      <c r="E5" s="9"/>
      <c r="F5" s="5"/>
    </row>
    <row r="6" spans="1:7">
      <c r="A6" s="10"/>
      <c r="B6" s="11"/>
      <c r="C6" s="11"/>
      <c r="D6" s="11"/>
      <c r="E6" s="1"/>
      <c r="F6" s="5"/>
    </row>
    <row r="7" spans="1:7" ht="52.5" customHeight="1">
      <c r="A7" s="28" t="s">
        <v>15</v>
      </c>
      <c r="B7" s="31" t="s">
        <v>41</v>
      </c>
      <c r="C7" s="31" t="s">
        <v>42</v>
      </c>
      <c r="D7" s="26" t="s">
        <v>18</v>
      </c>
      <c r="E7" s="29" t="s">
        <v>19</v>
      </c>
      <c r="F7" s="27" t="s">
        <v>20</v>
      </c>
      <c r="G7" s="32" t="s">
        <v>21</v>
      </c>
    </row>
    <row r="8" spans="1:7" ht="30">
      <c r="A8" s="24">
        <v>43360</v>
      </c>
      <c r="B8" s="25">
        <v>0.72916666666666663</v>
      </c>
      <c r="C8" s="25">
        <v>0.82291666666666663</v>
      </c>
      <c r="D8" s="26">
        <f t="shared" ref="D8:D42" si="0">C8-B8</f>
        <v>9.375E-2</v>
      </c>
      <c r="E8" s="29">
        <v>1</v>
      </c>
      <c r="F8" s="27" t="s">
        <v>43</v>
      </c>
      <c r="G8" s="27"/>
    </row>
    <row r="9" spans="1:7" ht="105">
      <c r="A9" s="24" t="s">
        <v>27</v>
      </c>
      <c r="B9" s="25">
        <v>0.5</v>
      </c>
      <c r="C9" s="25">
        <v>0.6777777777777777</v>
      </c>
      <c r="D9" s="26">
        <f t="shared" si="0"/>
        <v>0.1777777777777777</v>
      </c>
      <c r="E9" s="29">
        <v>1</v>
      </c>
      <c r="F9" s="27" t="s">
        <v>44</v>
      </c>
      <c r="G9" s="27"/>
    </row>
    <row r="10" spans="1:7" ht="165">
      <c r="A10" s="28" t="s">
        <v>45</v>
      </c>
      <c r="B10" s="25">
        <v>0.375</v>
      </c>
      <c r="C10" s="25">
        <v>0.66666666666666663</v>
      </c>
      <c r="D10" s="26">
        <f t="shared" si="0"/>
        <v>0.29166666666666663</v>
      </c>
      <c r="E10" s="29">
        <v>1</v>
      </c>
      <c r="F10" s="27" t="s">
        <v>46</v>
      </c>
      <c r="G10" s="27"/>
    </row>
    <row r="11" spans="1:7" ht="135">
      <c r="A11" s="24" t="s">
        <v>47</v>
      </c>
      <c r="B11" s="25">
        <v>0.71875</v>
      </c>
      <c r="C11" s="39">
        <v>0.82291666666666663</v>
      </c>
      <c r="D11" s="26">
        <f t="shared" si="0"/>
        <v>0.10416666666666663</v>
      </c>
      <c r="E11" s="29">
        <v>1</v>
      </c>
      <c r="F11" s="27" t="s">
        <v>48</v>
      </c>
      <c r="G11" s="27"/>
    </row>
    <row r="12" spans="1:7" ht="105">
      <c r="A12" s="24" t="s">
        <v>29</v>
      </c>
      <c r="B12" s="25">
        <v>0.47916666666666669</v>
      </c>
      <c r="C12" s="25">
        <v>0.73958333333333337</v>
      </c>
      <c r="D12" s="26">
        <f t="shared" si="0"/>
        <v>0.26041666666666669</v>
      </c>
      <c r="E12" s="29">
        <v>1</v>
      </c>
      <c r="F12" s="27" t="s">
        <v>49</v>
      </c>
      <c r="G12" s="27"/>
    </row>
    <row r="13" spans="1:7" ht="195">
      <c r="A13" s="24" t="s">
        <v>31</v>
      </c>
      <c r="B13" s="25">
        <v>0.375</v>
      </c>
      <c r="C13" s="25">
        <v>0.63888888888888895</v>
      </c>
      <c r="D13" s="26">
        <f t="shared" si="0"/>
        <v>0.26388888888888895</v>
      </c>
      <c r="E13" s="29">
        <v>1</v>
      </c>
      <c r="F13" s="27" t="s">
        <v>50</v>
      </c>
      <c r="G13" s="27"/>
    </row>
    <row r="14" spans="1:7" ht="120">
      <c r="A14" s="24" t="s">
        <v>25</v>
      </c>
      <c r="B14" s="25">
        <v>0.71875</v>
      </c>
      <c r="C14" s="25">
        <v>0.8125</v>
      </c>
      <c r="D14" s="26">
        <f t="shared" si="0"/>
        <v>9.375E-2</v>
      </c>
      <c r="E14" s="29">
        <v>1</v>
      </c>
      <c r="F14" s="27" t="s">
        <v>51</v>
      </c>
      <c r="G14" s="27"/>
    </row>
    <row r="15" spans="1:7" ht="135">
      <c r="A15" s="24" t="s">
        <v>34</v>
      </c>
      <c r="B15" s="25">
        <v>0.5</v>
      </c>
      <c r="C15" s="25">
        <v>0.72916666666666663</v>
      </c>
      <c r="D15" s="26">
        <f t="shared" si="0"/>
        <v>0.22916666666666663</v>
      </c>
      <c r="E15" s="29">
        <v>2</v>
      </c>
      <c r="F15" s="27" t="s">
        <v>52</v>
      </c>
      <c r="G15" s="27"/>
    </row>
    <row r="16" spans="1:7" ht="135">
      <c r="A16" s="24" t="s">
        <v>36</v>
      </c>
      <c r="B16" s="25">
        <v>0.375</v>
      </c>
      <c r="C16" s="25">
        <v>0.61458333333333337</v>
      </c>
      <c r="D16" s="26">
        <f t="shared" si="0"/>
        <v>0.23958333333333337</v>
      </c>
      <c r="E16" s="29">
        <v>2</v>
      </c>
      <c r="F16" s="27" t="s">
        <v>53</v>
      </c>
      <c r="G16" s="27"/>
    </row>
    <row r="17" spans="1:7" ht="150">
      <c r="A17" s="24" t="s">
        <v>54</v>
      </c>
      <c r="B17" s="25">
        <v>0.71875</v>
      </c>
      <c r="C17" s="25">
        <v>0.80208333333333337</v>
      </c>
      <c r="D17" s="26">
        <f t="shared" si="0"/>
        <v>8.333333333333337E-2</v>
      </c>
      <c r="E17" s="29">
        <v>2</v>
      </c>
      <c r="F17" s="27" t="s">
        <v>55</v>
      </c>
      <c r="G17" s="27"/>
    </row>
    <row r="18" spans="1:7">
      <c r="A18" s="24"/>
      <c r="B18" s="25"/>
      <c r="C18" s="25"/>
      <c r="D18" s="26">
        <f t="shared" si="0"/>
        <v>0</v>
      </c>
      <c r="E18" s="29"/>
      <c r="F18" s="27"/>
      <c r="G18" s="27"/>
    </row>
    <row r="19" spans="1:7">
      <c r="A19" s="24"/>
      <c r="B19" s="25"/>
      <c r="C19" s="25"/>
      <c r="D19" s="26">
        <f t="shared" si="0"/>
        <v>0</v>
      </c>
      <c r="E19" s="29"/>
      <c r="F19" s="27"/>
      <c r="G19" s="27"/>
    </row>
    <row r="20" spans="1:7">
      <c r="A20" s="28"/>
      <c r="B20" s="25"/>
      <c r="C20" s="25"/>
      <c r="D20" s="26">
        <f t="shared" si="0"/>
        <v>0</v>
      </c>
      <c r="E20" s="29"/>
      <c r="F20" s="27"/>
      <c r="G20" s="27"/>
    </row>
    <row r="21" spans="1:7">
      <c r="A21" s="28"/>
      <c r="B21" s="25"/>
      <c r="C21" s="25"/>
      <c r="D21" s="26">
        <f t="shared" si="0"/>
        <v>0</v>
      </c>
      <c r="E21" s="29"/>
      <c r="F21" s="27"/>
      <c r="G21" s="27"/>
    </row>
    <row r="22" spans="1:7">
      <c r="A22" s="28"/>
      <c r="B22" s="25"/>
      <c r="C22" s="25"/>
      <c r="D22" s="26">
        <f t="shared" si="0"/>
        <v>0</v>
      </c>
      <c r="E22" s="29"/>
      <c r="F22" s="27"/>
      <c r="G22" s="27"/>
    </row>
    <row r="23" spans="1:7">
      <c r="A23" s="28"/>
      <c r="B23" s="25"/>
      <c r="C23" s="25"/>
      <c r="D23" s="26">
        <f t="shared" si="0"/>
        <v>0</v>
      </c>
      <c r="E23" s="29"/>
      <c r="F23" s="27"/>
      <c r="G23" s="27"/>
    </row>
    <row r="24" spans="1:7">
      <c r="A24" s="28"/>
      <c r="B24" s="25"/>
      <c r="C24" s="25"/>
      <c r="D24" s="26">
        <f t="shared" si="0"/>
        <v>0</v>
      </c>
      <c r="E24" s="29"/>
      <c r="F24" s="27"/>
      <c r="G24" s="27"/>
    </row>
    <row r="25" spans="1:7">
      <c r="A25" s="28"/>
      <c r="B25" s="25"/>
      <c r="C25" s="25"/>
      <c r="D25" s="26">
        <f t="shared" si="0"/>
        <v>0</v>
      </c>
      <c r="E25" s="29"/>
      <c r="F25" s="27"/>
      <c r="G25" s="27"/>
    </row>
    <row r="26" spans="1:7" ht="29.25" customHeight="1">
      <c r="A26" s="28"/>
      <c r="B26" s="25"/>
      <c r="C26" s="25"/>
      <c r="D26" s="26">
        <f t="shared" si="0"/>
        <v>0</v>
      </c>
      <c r="E26" s="29"/>
      <c r="F26" s="27"/>
      <c r="G26" s="27"/>
    </row>
    <row r="27" spans="1:7">
      <c r="A27" s="28"/>
      <c r="B27" s="25"/>
      <c r="C27" s="25"/>
      <c r="D27" s="26">
        <f t="shared" si="0"/>
        <v>0</v>
      </c>
      <c r="E27" s="29"/>
      <c r="F27" s="27"/>
      <c r="G27" s="27"/>
    </row>
    <row r="28" spans="1:7">
      <c r="A28" s="28"/>
      <c r="B28" s="25"/>
      <c r="C28" s="25"/>
      <c r="D28" s="26">
        <f t="shared" si="0"/>
        <v>0</v>
      </c>
      <c r="E28" s="29"/>
      <c r="F28" s="27"/>
      <c r="G28" s="27"/>
    </row>
    <row r="29" spans="1:7">
      <c r="A29" s="28"/>
      <c r="B29" s="25"/>
      <c r="C29" s="25"/>
      <c r="D29" s="26">
        <f t="shared" si="0"/>
        <v>0</v>
      </c>
      <c r="E29" s="29"/>
      <c r="F29" s="27"/>
      <c r="G29" s="27"/>
    </row>
    <row r="30" spans="1:7">
      <c r="A30" s="28"/>
      <c r="B30" s="25"/>
      <c r="C30" s="25"/>
      <c r="D30" s="26">
        <f t="shared" si="0"/>
        <v>0</v>
      </c>
      <c r="E30" s="29"/>
      <c r="F30" s="27"/>
      <c r="G30" s="27"/>
    </row>
    <row r="31" spans="1:7">
      <c r="A31" s="28"/>
      <c r="B31" s="25"/>
      <c r="C31" s="25"/>
      <c r="D31" s="26">
        <f t="shared" si="0"/>
        <v>0</v>
      </c>
      <c r="E31" s="29"/>
      <c r="F31" s="27"/>
      <c r="G31" s="27"/>
    </row>
    <row r="32" spans="1:7">
      <c r="A32" s="28"/>
      <c r="B32" s="25"/>
      <c r="C32" s="25"/>
      <c r="D32" s="26">
        <f t="shared" si="0"/>
        <v>0</v>
      </c>
      <c r="E32" s="29"/>
      <c r="F32" s="27"/>
      <c r="G32" s="27"/>
    </row>
    <row r="33" spans="1:7">
      <c r="A33" s="28"/>
      <c r="B33" s="25"/>
      <c r="C33" s="25"/>
      <c r="D33" s="26">
        <f t="shared" si="0"/>
        <v>0</v>
      </c>
      <c r="E33" s="29"/>
      <c r="F33" s="27"/>
      <c r="G33" s="27"/>
    </row>
    <row r="34" spans="1:7">
      <c r="A34" s="28"/>
      <c r="B34" s="25"/>
      <c r="C34" s="25"/>
      <c r="D34" s="26">
        <f t="shared" si="0"/>
        <v>0</v>
      </c>
      <c r="E34" s="29"/>
      <c r="F34" s="27"/>
      <c r="G34" s="27"/>
    </row>
    <row r="35" spans="1:7">
      <c r="A35" s="28"/>
      <c r="B35" s="25"/>
      <c r="C35" s="25"/>
      <c r="D35" s="26">
        <f t="shared" si="0"/>
        <v>0</v>
      </c>
      <c r="E35" s="29"/>
      <c r="F35" s="27"/>
      <c r="G35" s="27"/>
    </row>
    <row r="36" spans="1:7">
      <c r="A36" s="28"/>
      <c r="B36" s="25"/>
      <c r="C36" s="25"/>
      <c r="D36" s="26">
        <f t="shared" si="0"/>
        <v>0</v>
      </c>
      <c r="E36" s="29"/>
      <c r="F36" s="27"/>
      <c r="G36" s="27"/>
    </row>
    <row r="37" spans="1:7">
      <c r="A37" s="28"/>
      <c r="B37" s="25"/>
      <c r="C37" s="25"/>
      <c r="D37" s="26">
        <f t="shared" si="0"/>
        <v>0</v>
      </c>
      <c r="E37" s="29"/>
      <c r="F37" s="27"/>
      <c r="G37" s="27"/>
    </row>
    <row r="38" spans="1:7">
      <c r="A38" s="24"/>
      <c r="B38" s="25"/>
      <c r="C38" s="25"/>
      <c r="D38" s="26">
        <f t="shared" si="0"/>
        <v>0</v>
      </c>
      <c r="E38" s="29"/>
      <c r="F38" s="27"/>
      <c r="G38" s="33"/>
    </row>
    <row r="39" spans="1:7">
      <c r="A39" s="24"/>
      <c r="B39" s="25"/>
      <c r="C39" s="25"/>
      <c r="D39" s="26">
        <f t="shared" si="0"/>
        <v>0</v>
      </c>
      <c r="E39" s="29"/>
      <c r="F39" s="27"/>
      <c r="G39" s="33"/>
    </row>
    <row r="40" spans="1:7">
      <c r="A40" s="24"/>
      <c r="B40" s="25"/>
      <c r="C40" s="25"/>
      <c r="D40" s="26">
        <f t="shared" si="0"/>
        <v>0</v>
      </c>
      <c r="E40" s="29"/>
      <c r="F40" s="27"/>
      <c r="G40" s="33"/>
    </row>
    <row r="41" spans="1:7">
      <c r="A41" s="24"/>
      <c r="B41" s="25"/>
      <c r="C41" s="25"/>
      <c r="D41" s="26">
        <f t="shared" si="0"/>
        <v>0</v>
      </c>
      <c r="E41" s="29"/>
      <c r="F41" s="27"/>
      <c r="G41" s="27"/>
    </row>
    <row r="42" spans="1:7">
      <c r="A42" s="34"/>
      <c r="B42" s="35"/>
      <c r="C42" s="35"/>
      <c r="D42" s="36">
        <f t="shared" si="0"/>
        <v>0</v>
      </c>
      <c r="E42" s="37"/>
      <c r="F42" s="38"/>
      <c r="G42" s="27"/>
    </row>
  </sheetData>
  <mergeCells count="4">
    <mergeCell ref="C1:E1"/>
    <mergeCell ref="C2:E2"/>
    <mergeCell ref="C3:E3"/>
    <mergeCell ref="C4:E4"/>
  </mergeCells>
  <pageMargins left="0.7" right="0.7" top="0.75" bottom="0.75" header="0.3" footer="0.3"/>
  <pageSetup paperSize="9" firstPageNumber="0" orientation="landscape" horizontalDpi="300" verticalDpi="300"/>
  <headerFooter>
    <oddHeader>&amp;LBROS
Jan Parttimaa&amp;C&amp;D&amp;R&amp;P (&amp;N)</oddHeader>
    <oddFooter>&amp;C&amp;F</oddFooter>
  </headerFooter>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 Online</Application>
  <Manager/>
  <Company>HAAGAHELIA</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Kinnunen Niina</dc:creator>
  <cp:keywords/>
  <dc:description/>
  <cp:lastModifiedBy>Nissinen Markus</cp:lastModifiedBy>
  <cp:revision>1</cp:revision>
  <dcterms:created xsi:type="dcterms:W3CDTF">2012-02-15T06:42:19Z</dcterms:created>
  <dcterms:modified xsi:type="dcterms:W3CDTF">2018-10-08T15:59:38Z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HAAGAHELIA</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