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fa\OneDrive\Escritorio\"/>
    </mc:Choice>
  </mc:AlternateContent>
  <xr:revisionPtr revIDLastSave="0" documentId="8_{32E27D8E-3DF9-4ADC-B07C-14942412A1E0}" xr6:coauthVersionLast="47" xr6:coauthVersionMax="47" xr10:uidLastSave="{00000000-0000-0000-0000-000000000000}"/>
  <bookViews>
    <workbookView xWindow="-108" yWindow="-108" windowWidth="22308" windowHeight="13176" xr2:uid="{428790E0-E70C-40FD-917E-2BC019A25F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B8" i="1" l="1"/>
  <c r="J8" i="1" s="1"/>
  <c r="B9" i="1"/>
  <c r="B7" i="1"/>
  <c r="C7" i="1" l="1"/>
  <c r="K7" i="1"/>
  <c r="K16" i="1"/>
  <c r="K17" i="1"/>
  <c r="K10" i="1"/>
  <c r="K18" i="1"/>
  <c r="K26" i="1"/>
  <c r="K19" i="1"/>
  <c r="K6" i="1"/>
  <c r="K12" i="1"/>
  <c r="K20" i="1"/>
  <c r="K13" i="1"/>
  <c r="K11" i="1"/>
  <c r="K21" i="1"/>
  <c r="K14" i="1"/>
  <c r="K22" i="1"/>
  <c r="K15" i="1"/>
  <c r="K23" i="1"/>
  <c r="K8" i="1"/>
  <c r="K24" i="1"/>
  <c r="K9" i="1"/>
  <c r="K25" i="1"/>
  <c r="C9" i="1"/>
  <c r="I23" i="1"/>
  <c r="I7" i="1"/>
  <c r="I15" i="1"/>
  <c r="I24" i="1"/>
  <c r="I8" i="1"/>
  <c r="I16" i="1"/>
  <c r="I25" i="1"/>
  <c r="I9" i="1"/>
  <c r="I26" i="1"/>
  <c r="I10" i="1"/>
  <c r="I6" i="1"/>
  <c r="I21" i="1"/>
  <c r="I17" i="1"/>
  <c r="I18" i="1"/>
  <c r="I11" i="1"/>
  <c r="I19" i="1"/>
  <c r="I12" i="1"/>
  <c r="I20" i="1"/>
  <c r="I13" i="1"/>
  <c r="I22" i="1"/>
  <c r="I14" i="1"/>
  <c r="C8" i="1"/>
  <c r="J10" i="1"/>
  <c r="J11" i="1"/>
  <c r="J6" i="1"/>
  <c r="J20" i="1"/>
  <c r="J13" i="1"/>
  <c r="J21" i="1"/>
  <c r="J14" i="1"/>
  <c r="J22" i="1"/>
  <c r="J7" i="1"/>
  <c r="J15" i="1"/>
  <c r="J24" i="1"/>
  <c r="J23" i="1"/>
  <c r="J16" i="1"/>
  <c r="J12" i="1"/>
  <c r="J9" i="1"/>
  <c r="J17" i="1"/>
  <c r="J25" i="1"/>
  <c r="J18" i="1"/>
  <c r="J26" i="1"/>
  <c r="J19" i="1"/>
</calcChain>
</file>

<file path=xl/sharedStrings.xml><?xml version="1.0" encoding="utf-8"?>
<sst xmlns="http://schemas.openxmlformats.org/spreadsheetml/2006/main" count="16" uniqueCount="12">
  <si>
    <t>Fosc</t>
  </si>
  <si>
    <t>Fdeseada</t>
  </si>
  <si>
    <t xml:space="preserve">Prescaler </t>
  </si>
  <si>
    <t>T</t>
  </si>
  <si>
    <t>PR2</t>
  </si>
  <si>
    <t>Hz</t>
  </si>
  <si>
    <t>s</t>
  </si>
  <si>
    <t>Resolución</t>
  </si>
  <si>
    <t>Duty Cycle</t>
  </si>
  <si>
    <t>Solo modificar las casillas C2 y C3 (FOSC Y Fdeseada)</t>
  </si>
  <si>
    <t>bits</t>
  </si>
  <si>
    <t>CCPR1L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</si>
</sst>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2" fontId="0" fillId="3" borderId="2" xfId="0" applyNumberFormat="1" applyFill="1" applyBorder="1"/>
    <xf numFmtId="2" fontId="0" fillId="4" borderId="3" xfId="0" applyNumberFormat="1" applyFill="1" applyBorder="1"/>
    <xf numFmtId="2" fontId="0" fillId="5" borderId="4" xfId="0" applyNumberFormat="1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4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2" fontId="0" fillId="3" borderId="5" xfId="0" applyNumberFormat="1" applyFill="1" applyBorder="1"/>
    <xf numFmtId="2" fontId="0" fillId="4" borderId="6" xfId="0" applyNumberFormat="1" applyFill="1" applyBorder="1"/>
    <xf numFmtId="2" fontId="0" fillId="5" borderId="7" xfId="0" applyNumberFormat="1" applyFill="1" applyBorder="1"/>
    <xf numFmtId="0" fontId="0" fillId="2" borderId="2" xfId="0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0" fillId="8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2" fillId="6" borderId="2" xfId="0" applyFont="1" applyFill="1" applyBorder="1"/>
    <xf numFmtId="9" fontId="0" fillId="7" borderId="3" xfId="1" applyFont="1" applyFill="1" applyBorder="1"/>
    <xf numFmtId="9" fontId="0" fillId="8" borderId="3" xfId="1" applyFont="1" applyFill="1" applyBorder="1"/>
    <xf numFmtId="9" fontId="0" fillId="7" borderId="4" xfId="1" applyFont="1" applyFill="1" applyBorder="1"/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790C-4E97-494A-84D3-787EC7FBCDFC}">
  <dimension ref="A1:K26"/>
  <sheetViews>
    <sheetView tabSelected="1" workbookViewId="0">
      <selection activeCell="C4" sqref="C4"/>
    </sheetView>
  </sheetViews>
  <sheetFormatPr baseColWidth="10" defaultRowHeight="14.4" x14ac:dyDescent="0.3"/>
  <cols>
    <col min="4" max="4" width="3.88671875" customWidth="1"/>
    <col min="6" max="6" width="1.77734375" bestFit="1" customWidth="1"/>
    <col min="9" max="9" width="12" bestFit="1" customWidth="1"/>
  </cols>
  <sheetData>
    <row r="1" spans="1:11" x14ac:dyDescent="0.3">
      <c r="E1" s="9" t="s">
        <v>3</v>
      </c>
    </row>
    <row r="2" spans="1:11" x14ac:dyDescent="0.3">
      <c r="B2" s="8" t="s">
        <v>0</v>
      </c>
      <c r="C2">
        <v>8000000</v>
      </c>
      <c r="D2" t="s">
        <v>5</v>
      </c>
      <c r="E2">
        <f>1/C2</f>
        <v>1.2499999999999999E-7</v>
      </c>
      <c r="F2" t="s">
        <v>6</v>
      </c>
    </row>
    <row r="3" spans="1:11" x14ac:dyDescent="0.3">
      <c r="B3" s="8" t="s">
        <v>1</v>
      </c>
      <c r="C3">
        <v>488.28125</v>
      </c>
      <c r="D3" t="s">
        <v>5</v>
      </c>
      <c r="E3">
        <f>1/C3</f>
        <v>2.0479999999999999E-3</v>
      </c>
      <c r="F3" t="s">
        <v>6</v>
      </c>
    </row>
    <row r="4" spans="1:11" x14ac:dyDescent="0.3">
      <c r="I4" s="26" t="s">
        <v>11</v>
      </c>
      <c r="J4" s="27"/>
      <c r="K4" s="28"/>
    </row>
    <row r="5" spans="1:11" x14ac:dyDescent="0.3">
      <c r="H5" s="22" t="s">
        <v>8</v>
      </c>
      <c r="I5" s="14">
        <v>16</v>
      </c>
      <c r="J5" s="14">
        <v>4</v>
      </c>
      <c r="K5" s="15">
        <v>1</v>
      </c>
    </row>
    <row r="6" spans="1:11" x14ac:dyDescent="0.3">
      <c r="A6" s="1" t="s">
        <v>2</v>
      </c>
      <c r="B6" s="1" t="s">
        <v>4</v>
      </c>
      <c r="C6" s="13" t="s">
        <v>7</v>
      </c>
      <c r="H6" s="23">
        <v>0</v>
      </c>
      <c r="I6" s="16">
        <f>H6*($B$9+1)/25%</f>
        <v>0</v>
      </c>
      <c r="J6" s="16">
        <f>H6*($B$8+1)/25%</f>
        <v>0</v>
      </c>
      <c r="K6" s="17">
        <f>H6*($B$7+1)/25%</f>
        <v>0</v>
      </c>
    </row>
    <row r="7" spans="1:11" x14ac:dyDescent="0.3">
      <c r="A7" s="5">
        <v>1</v>
      </c>
      <c r="B7" s="10">
        <f>$E$3/($E$2*A7*4)-1</f>
        <v>4095</v>
      </c>
      <c r="C7" s="2">
        <f>LOG10(4*(B7+1))/LOG10(2)</f>
        <v>14</v>
      </c>
      <c r="D7" t="s">
        <v>10</v>
      </c>
      <c r="H7" s="24">
        <v>0.05</v>
      </c>
      <c r="I7" s="18">
        <f>H7*($B$9+1)/25%</f>
        <v>51.2</v>
      </c>
      <c r="J7" s="18">
        <f t="shared" ref="J7:J26" si="0">H7*($B$8+1)/25%</f>
        <v>204.8</v>
      </c>
      <c r="K7" s="19">
        <f t="shared" ref="K7:K26" si="1">H7*($B$7+1)/25%</f>
        <v>819.2</v>
      </c>
    </row>
    <row r="8" spans="1:11" x14ac:dyDescent="0.3">
      <c r="A8" s="6">
        <v>4</v>
      </c>
      <c r="B8" s="11">
        <f t="shared" ref="B8:B9" si="2">$E$3/($E$2*A8*4)-1</f>
        <v>1023</v>
      </c>
      <c r="C8" s="3">
        <f t="shared" ref="C8:C9" si="3">LOG10(4*(B8+1))/LOG10(2)</f>
        <v>12</v>
      </c>
      <c r="D8" t="s">
        <v>10</v>
      </c>
      <c r="H8" s="23">
        <v>0.1</v>
      </c>
      <c r="I8" s="16">
        <f t="shared" ref="I8:I26" si="4">H8*($B$9+1)/25%</f>
        <v>102.4</v>
      </c>
      <c r="J8" s="16">
        <f>H8*($B$8+1)/25%</f>
        <v>409.6</v>
      </c>
      <c r="K8" s="17">
        <f t="shared" si="1"/>
        <v>1638.4</v>
      </c>
    </row>
    <row r="9" spans="1:11" x14ac:dyDescent="0.3">
      <c r="A9" s="7">
        <v>16</v>
      </c>
      <c r="B9" s="12">
        <f t="shared" si="2"/>
        <v>255</v>
      </c>
      <c r="C9" s="4">
        <f t="shared" si="3"/>
        <v>10</v>
      </c>
      <c r="D9" t="s">
        <v>10</v>
      </c>
      <c r="H9" s="24">
        <v>0.15</v>
      </c>
      <c r="I9" s="18">
        <f t="shared" si="4"/>
        <v>153.6</v>
      </c>
      <c r="J9" s="18">
        <f t="shared" si="0"/>
        <v>614.4</v>
      </c>
      <c r="K9" s="19">
        <f t="shared" si="1"/>
        <v>2457.6</v>
      </c>
    </row>
    <row r="10" spans="1:11" x14ac:dyDescent="0.3">
      <c r="H10" s="23">
        <v>0.2</v>
      </c>
      <c r="I10" s="16">
        <f t="shared" si="4"/>
        <v>204.8</v>
      </c>
      <c r="J10" s="16">
        <f t="shared" si="0"/>
        <v>819.2</v>
      </c>
      <c r="K10" s="17">
        <f t="shared" si="1"/>
        <v>3276.8</v>
      </c>
    </row>
    <row r="11" spans="1:11" ht="15" thickBot="1" x14ac:dyDescent="0.35">
      <c r="H11" s="24">
        <v>0.25</v>
      </c>
      <c r="I11" s="18">
        <f t="shared" si="4"/>
        <v>256</v>
      </c>
      <c r="J11" s="18">
        <f t="shared" si="0"/>
        <v>1024</v>
      </c>
      <c r="K11" s="19">
        <f t="shared" si="1"/>
        <v>4096</v>
      </c>
    </row>
    <row r="12" spans="1:11" x14ac:dyDescent="0.3">
      <c r="A12" s="29" t="s">
        <v>9</v>
      </c>
      <c r="B12" s="30"/>
      <c r="C12" s="31"/>
      <c r="H12" s="23">
        <v>0.3</v>
      </c>
      <c r="I12" s="16">
        <f t="shared" si="4"/>
        <v>307.2</v>
      </c>
      <c r="J12" s="16">
        <f t="shared" si="0"/>
        <v>1228.8</v>
      </c>
      <c r="K12" s="17">
        <f t="shared" si="1"/>
        <v>4915.2</v>
      </c>
    </row>
    <row r="13" spans="1:11" x14ac:dyDescent="0.3">
      <c r="A13" s="32"/>
      <c r="B13" s="33"/>
      <c r="C13" s="34"/>
      <c r="H13" s="24">
        <v>0.35</v>
      </c>
      <c r="I13" s="18">
        <f t="shared" si="4"/>
        <v>358.4</v>
      </c>
      <c r="J13" s="18">
        <f t="shared" si="0"/>
        <v>1433.6</v>
      </c>
      <c r="K13" s="19">
        <f t="shared" si="1"/>
        <v>5734.4</v>
      </c>
    </row>
    <row r="14" spans="1:11" x14ac:dyDescent="0.3">
      <c r="A14" s="32"/>
      <c r="B14" s="33"/>
      <c r="C14" s="34"/>
      <c r="H14" s="23">
        <v>0.4</v>
      </c>
      <c r="I14" s="16">
        <f t="shared" si="4"/>
        <v>409.6</v>
      </c>
      <c r="J14" s="16">
        <f t="shared" si="0"/>
        <v>1638.4</v>
      </c>
      <c r="K14" s="17">
        <f t="shared" si="1"/>
        <v>6553.6</v>
      </c>
    </row>
    <row r="15" spans="1:11" x14ac:dyDescent="0.3">
      <c r="A15" s="32"/>
      <c r="B15" s="33"/>
      <c r="C15" s="34"/>
      <c r="H15" s="24">
        <v>0.45</v>
      </c>
      <c r="I15" s="18">
        <f t="shared" si="4"/>
        <v>460.8</v>
      </c>
      <c r="J15" s="18">
        <f t="shared" si="0"/>
        <v>1843.2</v>
      </c>
      <c r="K15" s="19">
        <f t="shared" si="1"/>
        <v>7372.8</v>
      </c>
    </row>
    <row r="16" spans="1:11" x14ac:dyDescent="0.3">
      <c r="A16" s="32"/>
      <c r="B16" s="33"/>
      <c r="C16" s="34"/>
      <c r="H16" s="23">
        <v>0.5</v>
      </c>
      <c r="I16" s="16">
        <f t="shared" si="4"/>
        <v>512</v>
      </c>
      <c r="J16" s="16">
        <f t="shared" si="0"/>
        <v>2048</v>
      </c>
      <c r="K16" s="17">
        <f t="shared" si="1"/>
        <v>8192</v>
      </c>
    </row>
    <row r="17" spans="1:11" x14ac:dyDescent="0.3">
      <c r="A17" s="32"/>
      <c r="B17" s="33"/>
      <c r="C17" s="34"/>
      <c r="H17" s="24">
        <v>0.55000000000000004</v>
      </c>
      <c r="I17" s="18">
        <f t="shared" si="4"/>
        <v>563.20000000000005</v>
      </c>
      <c r="J17" s="18">
        <f t="shared" si="0"/>
        <v>2252.8000000000002</v>
      </c>
      <c r="K17" s="19">
        <f t="shared" si="1"/>
        <v>9011.2000000000007</v>
      </c>
    </row>
    <row r="18" spans="1:11" ht="15" thickBot="1" x14ac:dyDescent="0.35">
      <c r="A18" s="35"/>
      <c r="B18" s="36"/>
      <c r="C18" s="37"/>
      <c r="H18" s="23">
        <v>0.6</v>
      </c>
      <c r="I18" s="16">
        <f t="shared" si="4"/>
        <v>614.4</v>
      </c>
      <c r="J18" s="16">
        <f t="shared" si="0"/>
        <v>2457.6</v>
      </c>
      <c r="K18" s="17">
        <f t="shared" si="1"/>
        <v>9830.4</v>
      </c>
    </row>
    <row r="19" spans="1:11" x14ac:dyDescent="0.3">
      <c r="H19" s="24">
        <v>0.65</v>
      </c>
      <c r="I19" s="18">
        <f t="shared" si="4"/>
        <v>665.6</v>
      </c>
      <c r="J19" s="18">
        <f t="shared" si="0"/>
        <v>2662.4</v>
      </c>
      <c r="K19" s="19">
        <f t="shared" si="1"/>
        <v>10649.6</v>
      </c>
    </row>
    <row r="20" spans="1:11" x14ac:dyDescent="0.3">
      <c r="H20" s="23">
        <v>0.7</v>
      </c>
      <c r="I20" s="16">
        <f t="shared" si="4"/>
        <v>716.8</v>
      </c>
      <c r="J20" s="16">
        <f t="shared" si="0"/>
        <v>2867.2</v>
      </c>
      <c r="K20" s="17">
        <f t="shared" si="1"/>
        <v>11468.8</v>
      </c>
    </row>
    <row r="21" spans="1:11" x14ac:dyDescent="0.3">
      <c r="H21" s="24">
        <v>0.75</v>
      </c>
      <c r="I21" s="18">
        <f>H21*($B$9+1)/25%</f>
        <v>768</v>
      </c>
      <c r="J21" s="18">
        <f t="shared" si="0"/>
        <v>3072</v>
      </c>
      <c r="K21" s="19">
        <f t="shared" si="1"/>
        <v>12288</v>
      </c>
    </row>
    <row r="22" spans="1:11" x14ac:dyDescent="0.3">
      <c r="H22" s="23">
        <v>0.8</v>
      </c>
      <c r="I22" s="16">
        <f t="shared" si="4"/>
        <v>819.2</v>
      </c>
      <c r="J22" s="16">
        <f t="shared" si="0"/>
        <v>3276.8</v>
      </c>
      <c r="K22" s="17">
        <f t="shared" si="1"/>
        <v>13107.2</v>
      </c>
    </row>
    <row r="23" spans="1:11" x14ac:dyDescent="0.3">
      <c r="H23" s="24">
        <v>0.85</v>
      </c>
      <c r="I23" s="18">
        <f t="shared" si="4"/>
        <v>870.4</v>
      </c>
      <c r="J23" s="18">
        <f t="shared" si="0"/>
        <v>3481.6</v>
      </c>
      <c r="K23" s="19">
        <f t="shared" si="1"/>
        <v>13926.4</v>
      </c>
    </row>
    <row r="24" spans="1:11" x14ac:dyDescent="0.3">
      <c r="H24" s="23">
        <v>0.9</v>
      </c>
      <c r="I24" s="16">
        <f t="shared" si="4"/>
        <v>921.6</v>
      </c>
      <c r="J24" s="16">
        <f t="shared" si="0"/>
        <v>3686.4</v>
      </c>
      <c r="K24" s="17">
        <f t="shared" si="1"/>
        <v>14745.6</v>
      </c>
    </row>
    <row r="25" spans="1:11" x14ac:dyDescent="0.3">
      <c r="H25" s="24">
        <v>0.95</v>
      </c>
      <c r="I25" s="18">
        <f t="shared" si="4"/>
        <v>972.8</v>
      </c>
      <c r="J25" s="18">
        <f t="shared" si="0"/>
        <v>3891.2</v>
      </c>
      <c r="K25" s="19">
        <f t="shared" si="1"/>
        <v>15564.8</v>
      </c>
    </row>
    <row r="26" spans="1:11" x14ac:dyDescent="0.3">
      <c r="H26" s="25">
        <v>1</v>
      </c>
      <c r="I26" s="20">
        <f t="shared" si="4"/>
        <v>1024</v>
      </c>
      <c r="J26" s="20">
        <f t="shared" si="0"/>
        <v>4096</v>
      </c>
      <c r="K26" s="21">
        <f t="shared" si="1"/>
        <v>16384</v>
      </c>
    </row>
  </sheetData>
  <mergeCells count="2">
    <mergeCell ref="I4:K4"/>
    <mergeCell ref="A12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Oliverio Fajardo Monzón</dc:creator>
  <cp:lastModifiedBy>Edgar Oliverio Fajardo Monzón</cp:lastModifiedBy>
  <dcterms:created xsi:type="dcterms:W3CDTF">2022-11-20T19:51:37Z</dcterms:created>
  <dcterms:modified xsi:type="dcterms:W3CDTF">2022-12-26T17:04:03Z</dcterms:modified>
</cp:coreProperties>
</file>