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search\Projects\Paper View Synthesis\Open Source\data\Table Data\"/>
    </mc:Choice>
  </mc:AlternateContent>
  <xr:revisionPtr revIDLastSave="0" documentId="13_ncr:1_{3D992007-E471-4DE3-9F86-F59C196C5A8E}" xr6:coauthVersionLast="47" xr6:coauthVersionMax="47" xr10:uidLastSave="{00000000-0000-0000-0000-000000000000}"/>
  <bookViews>
    <workbookView xWindow="-108" yWindow="-108" windowWidth="23256" windowHeight="12456" xr2:uid="{35DA19AF-F8C6-4CCD-9020-886363C215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1" i="1" l="1"/>
  <c r="B71" i="1"/>
  <c r="F70" i="1"/>
  <c r="E70" i="1"/>
  <c r="D70" i="1"/>
  <c r="C70" i="1"/>
  <c r="B70" i="1"/>
  <c r="F58" i="1" l="1"/>
  <c r="D59" i="1" s="1"/>
  <c r="E58" i="1"/>
  <c r="D58" i="1"/>
  <c r="C58" i="1"/>
  <c r="B58" i="1"/>
  <c r="B11" i="1"/>
  <c r="F10" i="1"/>
  <c r="E11" i="1" s="1"/>
  <c r="E10" i="1"/>
  <c r="D10" i="1"/>
  <c r="C10" i="1"/>
  <c r="B10" i="1"/>
  <c r="F46" i="1"/>
  <c r="D47" i="1" s="1"/>
  <c r="E46" i="1"/>
  <c r="D46" i="1"/>
  <c r="C46" i="1"/>
  <c r="B46" i="1"/>
  <c r="I1" i="1"/>
  <c r="K2" i="1"/>
  <c r="K1" i="1"/>
  <c r="L2" i="1"/>
  <c r="L4" i="1"/>
  <c r="K4" i="1"/>
  <c r="J4" i="1"/>
  <c r="K3" i="1"/>
  <c r="L3" i="1"/>
  <c r="J3" i="1"/>
  <c r="J2" i="1"/>
  <c r="J1" i="1"/>
  <c r="L1" i="1"/>
  <c r="J5" i="1"/>
  <c r="K5" i="1"/>
  <c r="L5" i="1"/>
  <c r="I5" i="1"/>
  <c r="I4" i="1"/>
  <c r="I3" i="1"/>
  <c r="I2" i="1"/>
  <c r="F34" i="1"/>
  <c r="D35" i="1" s="1"/>
  <c r="E34" i="1"/>
  <c r="D34" i="1"/>
  <c r="C34" i="1"/>
  <c r="B34" i="1"/>
  <c r="F22" i="1"/>
  <c r="D23" i="1" s="1"/>
  <c r="E22" i="1"/>
  <c r="D22" i="1"/>
  <c r="C22" i="1"/>
  <c r="B22" i="1"/>
  <c r="B59" i="1" l="1"/>
  <c r="B47" i="1"/>
  <c r="C11" i="1"/>
  <c r="D11" i="1"/>
  <c r="B35" i="1"/>
  <c r="B23" i="1"/>
</calcChain>
</file>

<file path=xl/sharedStrings.xml><?xml version="1.0" encoding="utf-8"?>
<sst xmlns="http://schemas.openxmlformats.org/spreadsheetml/2006/main" count="101" uniqueCount="27">
  <si>
    <t>SSIM</t>
    <phoneticPr fontId="1" type="noConversion"/>
  </si>
  <si>
    <t>PSNR</t>
    <phoneticPr fontId="1" type="noConversion"/>
  </si>
  <si>
    <t>Chat</t>
    <phoneticPr fontId="1" type="noConversion"/>
  </si>
  <si>
    <t>Conference</t>
    <phoneticPr fontId="1" type="noConversion"/>
  </si>
  <si>
    <t>LostEmpire</t>
    <phoneticPr fontId="1" type="noConversion"/>
  </si>
  <si>
    <t>Prototype</t>
    <phoneticPr fontId="1" type="noConversion"/>
  </si>
  <si>
    <t>SciFiCity</t>
    <phoneticPr fontId="1" type="noConversion"/>
  </si>
  <si>
    <t>Sponza</t>
    <phoneticPr fontId="1" type="noConversion"/>
  </si>
  <si>
    <t>STD</t>
    <phoneticPr fontId="1" type="noConversion"/>
  </si>
  <si>
    <t>AVG</t>
    <phoneticPr fontId="1" type="noConversion"/>
  </si>
  <si>
    <t>UnityChan</t>
    <phoneticPr fontId="1" type="noConversion"/>
  </si>
  <si>
    <t>NS</t>
    <phoneticPr fontId="1" type="noConversion"/>
  </si>
  <si>
    <t>Count</t>
    <phoneticPr fontId="1" type="noConversion"/>
  </si>
  <si>
    <t>Telea</t>
    <phoneticPr fontId="1" type="noConversion"/>
  </si>
  <si>
    <t>Pixel</t>
    <phoneticPr fontId="1" type="noConversion"/>
  </si>
  <si>
    <t>Cartoon</t>
    <phoneticPr fontId="1" type="noConversion"/>
  </si>
  <si>
    <t>Realistic</t>
    <phoneticPr fontId="1" type="noConversion"/>
  </si>
  <si>
    <t>Low Poly</t>
    <phoneticPr fontId="1" type="noConversion"/>
  </si>
  <si>
    <t>Anime</t>
    <phoneticPr fontId="1" type="noConversion"/>
  </si>
  <si>
    <t>YORO</t>
    <phoneticPr fontId="1" type="noConversion"/>
  </si>
  <si>
    <t>Xiao, et al.</t>
    <phoneticPr fontId="1" type="noConversion"/>
  </si>
  <si>
    <t>Median</t>
    <phoneticPr fontId="1" type="noConversion"/>
  </si>
  <si>
    <t>WeightedMean</t>
  </si>
  <si>
    <t>Bistro</t>
  </si>
  <si>
    <t>GAN</t>
    <phoneticPr fontId="1" type="noConversion"/>
  </si>
  <si>
    <t>w_mean</t>
    <phoneticPr fontId="1" type="noConversion"/>
  </si>
  <si>
    <t>Bistro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</si>
</sst>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F2C9F-EFC9-4422-B7D3-0D7B578E0994}">
  <dimension ref="A1:L71"/>
  <sheetViews>
    <sheetView tabSelected="1" topLeftCell="A46" zoomScaleNormal="100" workbookViewId="0">
      <selection activeCell="A63" sqref="A63"/>
    </sheetView>
  </sheetViews>
  <sheetFormatPr defaultRowHeight="13.8" x14ac:dyDescent="0.25"/>
  <cols>
    <col min="2" max="2" width="13.109375" bestFit="1" customWidth="1"/>
  </cols>
  <sheetData>
    <row r="1" spans="1:12" x14ac:dyDescent="0.25">
      <c r="A1" t="s">
        <v>19</v>
      </c>
      <c r="B1" t="s">
        <v>0</v>
      </c>
      <c r="C1" t="s">
        <v>8</v>
      </c>
      <c r="D1" t="s">
        <v>1</v>
      </c>
      <c r="E1" t="s">
        <v>8</v>
      </c>
      <c r="F1" t="s">
        <v>12</v>
      </c>
      <c r="H1" t="s">
        <v>14</v>
      </c>
      <c r="I1">
        <f>(B2*F2+B5*F5)/(F2+F5)</f>
        <v>0.96406502242152459</v>
      </c>
      <c r="J1">
        <f>(C2*F2+C5*F5)/(F2+F5)</f>
        <v>2.1459192825112106E-2</v>
      </c>
      <c r="K1">
        <f>(D2*F2+D5*F5)/(F2+F5)</f>
        <v>36.057213004484304</v>
      </c>
      <c r="L1">
        <f>(E2*B14+E5*B17)/(B14+B17)</f>
        <v>4.492523965680598</v>
      </c>
    </row>
    <row r="2" spans="1:12" x14ac:dyDescent="0.25">
      <c r="A2" t="s">
        <v>23</v>
      </c>
      <c r="B2">
        <v>0.95050000000000001</v>
      </c>
      <c r="C2">
        <v>2.23E-2</v>
      </c>
      <c r="D2">
        <v>31.9895</v>
      </c>
      <c r="E2">
        <v>4.8996000000000004</v>
      </c>
      <c r="F2">
        <v>3920</v>
      </c>
      <c r="H2" t="s">
        <v>15</v>
      </c>
      <c r="I2">
        <f>(B3*F3+B4*F4)/(F3+F4)</f>
        <v>0.97893440953412802</v>
      </c>
      <c r="J2">
        <f>(C3*F3+C4*F4)/(F3+F4)</f>
        <v>9.4626435536294684E-3</v>
      </c>
      <c r="K2">
        <f>(D3*F3+D4*F4)/(F3+F4)</f>
        <v>33.970857291440957</v>
      </c>
      <c r="L2">
        <f>(E3*F3+E4*F4)/(F3+F4)</f>
        <v>4.7270163813651136</v>
      </c>
    </row>
    <row r="3" spans="1:12" x14ac:dyDescent="0.25">
      <c r="A3" t="s">
        <v>2</v>
      </c>
      <c r="B3">
        <v>0.96970000000000001</v>
      </c>
      <c r="C3">
        <v>1.7500000000000002E-2</v>
      </c>
      <c r="D3">
        <v>29.7928</v>
      </c>
      <c r="E3">
        <v>5.7782</v>
      </c>
      <c r="F3">
        <v>669</v>
      </c>
      <c r="H3" t="s">
        <v>16</v>
      </c>
      <c r="I3">
        <f>(B9*F9)/(F9)</f>
        <v>0.98019999999999985</v>
      </c>
      <c r="J3">
        <f>C9</f>
        <v>7.1000000000000004E-3</v>
      </c>
      <c r="K3">
        <f>D9</f>
        <v>41.8992</v>
      </c>
      <c r="L3">
        <f>E9</f>
        <v>2.7934000000000001</v>
      </c>
    </row>
    <row r="4" spans="1:12" x14ac:dyDescent="0.25">
      <c r="A4" t="s">
        <v>3</v>
      </c>
      <c r="B4">
        <v>0.98050000000000004</v>
      </c>
      <c r="C4">
        <v>8.0999999999999996E-3</v>
      </c>
      <c r="D4">
        <v>34.679200000000002</v>
      </c>
      <c r="E4">
        <v>4.5488</v>
      </c>
      <c r="F4">
        <v>3946</v>
      </c>
      <c r="H4" t="s">
        <v>17</v>
      </c>
      <c r="I4">
        <f>(B6*F6+B8*F8)/(F6+F8)</f>
        <v>0.96335000000000004</v>
      </c>
      <c r="J4">
        <f>(C6*F6+C8*F8)/(F6+F8)</f>
        <v>1.9949999999999999E-2</v>
      </c>
      <c r="K4">
        <f>(D6*F6+D8*F8)/(F6+F8)</f>
        <v>31.2822</v>
      </c>
      <c r="L4">
        <f>(E6*F6+E8*F8)/(F6+F8)</f>
        <v>3.7845499999999999</v>
      </c>
    </row>
    <row r="5" spans="1:12" x14ac:dyDescent="0.25">
      <c r="A5" t="s">
        <v>4</v>
      </c>
      <c r="B5">
        <v>0.97470000000000001</v>
      </c>
      <c r="C5">
        <v>2.0799999999999999E-2</v>
      </c>
      <c r="D5">
        <v>39.246299999999998</v>
      </c>
      <c r="E5">
        <v>4.0991</v>
      </c>
      <c r="F5">
        <v>5000</v>
      </c>
      <c r="H5" t="s">
        <v>18</v>
      </c>
      <c r="I5">
        <f>B7</f>
        <v>0.96430000000000005</v>
      </c>
      <c r="J5">
        <f>C7</f>
        <v>1.9099999999999999E-2</v>
      </c>
      <c r="K5">
        <f>D7</f>
        <v>28.736999999999998</v>
      </c>
      <c r="L5">
        <f>E7</f>
        <v>3.2442000000000002</v>
      </c>
    </row>
    <row r="6" spans="1:12" x14ac:dyDescent="0.25">
      <c r="A6" t="s">
        <v>5</v>
      </c>
      <c r="B6">
        <v>0.97509999999999997</v>
      </c>
      <c r="C6">
        <v>1.11E-2</v>
      </c>
      <c r="D6">
        <v>32.981000000000002</v>
      </c>
      <c r="E6">
        <v>3.6778</v>
      </c>
      <c r="F6">
        <v>5000</v>
      </c>
    </row>
    <row r="7" spans="1:12" x14ac:dyDescent="0.25">
      <c r="A7" t="s">
        <v>10</v>
      </c>
      <c r="B7">
        <v>0.96430000000000005</v>
      </c>
      <c r="C7">
        <v>1.9099999999999999E-2</v>
      </c>
      <c r="D7">
        <v>28.736999999999998</v>
      </c>
      <c r="E7">
        <v>3.2442000000000002</v>
      </c>
      <c r="F7">
        <v>2472</v>
      </c>
    </row>
    <row r="8" spans="1:12" x14ac:dyDescent="0.25">
      <c r="A8" t="s">
        <v>6</v>
      </c>
      <c r="B8">
        <v>0.9516</v>
      </c>
      <c r="C8">
        <v>2.8799999999999999E-2</v>
      </c>
      <c r="D8">
        <v>29.583400000000001</v>
      </c>
      <c r="E8">
        <v>3.8913000000000002</v>
      </c>
      <c r="F8">
        <v>5000</v>
      </c>
    </row>
    <row r="9" spans="1:12" x14ac:dyDescent="0.25">
      <c r="A9" t="s">
        <v>7</v>
      </c>
      <c r="B9">
        <v>0.98019999999999996</v>
      </c>
      <c r="C9">
        <v>7.1000000000000004E-3</v>
      </c>
      <c r="D9">
        <v>41.8992</v>
      </c>
      <c r="E9">
        <v>2.7934000000000001</v>
      </c>
      <c r="F9">
        <v>3121</v>
      </c>
    </row>
    <row r="10" spans="1:12" x14ac:dyDescent="0.25">
      <c r="A10" t="s">
        <v>9</v>
      </c>
      <c r="B10">
        <f>AVERAGE(B2:B9)</f>
        <v>0.96832499999999999</v>
      </c>
      <c r="C10">
        <f>AVERAGE(C2:C9)</f>
        <v>1.6849999999999997E-2</v>
      </c>
      <c r="D10">
        <f>AVERAGE(D2:D9)</f>
        <v>33.613549999999996</v>
      </c>
      <c r="E10">
        <f>AVERAGE(E2:E9)</f>
        <v>4.1165500000000002</v>
      </c>
      <c r="F10">
        <f>SUM(F2:F9)</f>
        <v>29128</v>
      </c>
    </row>
    <row r="11" spans="1:12" x14ac:dyDescent="0.25">
      <c r="A11" t="s">
        <v>22</v>
      </c>
      <c r="B11">
        <f>SUMPRODUCT(B2:B9,F2:F9)/F10</f>
        <v>0.96792420008239488</v>
      </c>
      <c r="C11">
        <f>SUMPRODUCT(C2:C9,F2:F9)/F10</f>
        <v>1.7301579236473495E-2</v>
      </c>
      <c r="D11">
        <f>SUMPRODUCT(D2:D9,F2:F9)/F10</f>
        <v>34.092045921450151</v>
      </c>
      <c r="E11">
        <f>SUMPRODUCT(E2:E9,F2:F9)/F10</f>
        <v>3.9858718895907717</v>
      </c>
    </row>
    <row r="13" spans="1:12" x14ac:dyDescent="0.25">
      <c r="A13" t="s">
        <v>11</v>
      </c>
      <c r="B13" t="s">
        <v>0</v>
      </c>
      <c r="C13" t="s">
        <v>8</v>
      </c>
      <c r="D13" t="s">
        <v>1</v>
      </c>
      <c r="E13" t="s">
        <v>8</v>
      </c>
      <c r="F13" t="s">
        <v>12</v>
      </c>
    </row>
    <row r="14" spans="1:12" x14ac:dyDescent="0.25">
      <c r="A14" t="s">
        <v>23</v>
      </c>
      <c r="B14">
        <v>0.93369999999999997</v>
      </c>
      <c r="C14">
        <v>3.15E-2</v>
      </c>
      <c r="D14">
        <v>30.791</v>
      </c>
      <c r="E14">
        <v>4.8506</v>
      </c>
      <c r="F14">
        <v>3920</v>
      </c>
    </row>
    <row r="15" spans="1:12" x14ac:dyDescent="0.25">
      <c r="A15" t="s">
        <v>2</v>
      </c>
      <c r="B15">
        <v>0.94320000000000004</v>
      </c>
      <c r="C15">
        <v>4.7600000000000003E-2</v>
      </c>
      <c r="D15">
        <v>27.239599999999999</v>
      </c>
      <c r="E15">
        <v>5.2769000000000004</v>
      </c>
      <c r="F15">
        <v>669</v>
      </c>
    </row>
    <row r="16" spans="1:12" x14ac:dyDescent="0.25">
      <c r="A16" t="s">
        <v>3</v>
      </c>
      <c r="B16">
        <v>0.96879999999999999</v>
      </c>
      <c r="C16">
        <v>1.49E-2</v>
      </c>
      <c r="D16">
        <v>31.671399999999998</v>
      </c>
      <c r="E16">
        <v>3.7431999999999999</v>
      </c>
      <c r="F16">
        <v>3946</v>
      </c>
    </row>
    <row r="17" spans="1:6" x14ac:dyDescent="0.25">
      <c r="A17" t="s">
        <v>4</v>
      </c>
      <c r="B17">
        <v>0.96609999999999996</v>
      </c>
      <c r="C17">
        <v>2.75E-2</v>
      </c>
      <c r="D17">
        <v>37.484900000000003</v>
      </c>
      <c r="E17">
        <v>3.7254</v>
      </c>
      <c r="F17">
        <v>5000</v>
      </c>
    </row>
    <row r="18" spans="1:6" x14ac:dyDescent="0.25">
      <c r="A18" t="s">
        <v>5</v>
      </c>
      <c r="B18">
        <v>0.96040000000000003</v>
      </c>
      <c r="C18">
        <v>1.89E-2</v>
      </c>
      <c r="D18">
        <v>30.4237</v>
      </c>
      <c r="E18">
        <v>3.7465000000000002</v>
      </c>
      <c r="F18">
        <v>5000</v>
      </c>
    </row>
    <row r="19" spans="1:6" x14ac:dyDescent="0.25">
      <c r="A19" t="s">
        <v>10</v>
      </c>
      <c r="B19">
        <v>0.94</v>
      </c>
      <c r="C19">
        <v>2.64E-2</v>
      </c>
      <c r="D19">
        <v>25.0062</v>
      </c>
      <c r="E19">
        <v>3.0442999999999998</v>
      </c>
      <c r="F19">
        <v>2472</v>
      </c>
    </row>
    <row r="20" spans="1:6" x14ac:dyDescent="0.25">
      <c r="A20" t="s">
        <v>6</v>
      </c>
      <c r="B20">
        <v>0.93620000000000003</v>
      </c>
      <c r="C20">
        <v>3.8600000000000002E-2</v>
      </c>
      <c r="D20">
        <v>28.3385</v>
      </c>
      <c r="E20">
        <v>3.9424000000000001</v>
      </c>
      <c r="F20">
        <v>5000</v>
      </c>
    </row>
    <row r="21" spans="1:6" x14ac:dyDescent="0.25">
      <c r="A21" t="s">
        <v>7</v>
      </c>
      <c r="B21">
        <v>0.97230000000000005</v>
      </c>
      <c r="C21">
        <v>9.5999999999999992E-3</v>
      </c>
      <c r="D21">
        <v>39.708100000000002</v>
      </c>
      <c r="E21">
        <v>2.6684000000000001</v>
      </c>
      <c r="F21">
        <v>3121</v>
      </c>
    </row>
    <row r="22" spans="1:6" x14ac:dyDescent="0.25">
      <c r="A22" t="s">
        <v>9</v>
      </c>
      <c r="B22">
        <f>AVERAGE(B14,B21)</f>
        <v>0.95300000000000007</v>
      </c>
      <c r="C22">
        <f>AVERAGE(C14,C21)</f>
        <v>2.0549999999999999E-2</v>
      </c>
      <c r="D22">
        <f>AVERAGE(D14,D21)</f>
        <v>35.249549999999999</v>
      </c>
      <c r="E22">
        <f>AVERAGE(E14,E21)</f>
        <v>3.7595000000000001</v>
      </c>
      <c r="F22">
        <f>SUM(F14:F21)</f>
        <v>29128</v>
      </c>
    </row>
    <row r="23" spans="1:6" x14ac:dyDescent="0.25">
      <c r="A23" t="s">
        <v>22</v>
      </c>
      <c r="B23">
        <f>SUMPRODUCT(B14:B21,F14:F21)/F22</f>
        <v>0.95391780760780021</v>
      </c>
      <c r="D23">
        <f>SUMPRODUCT(D14:D21,F14:F21)/F22</f>
        <v>31.958224502197204</v>
      </c>
    </row>
    <row r="25" spans="1:6" x14ac:dyDescent="0.25">
      <c r="A25" t="s">
        <v>13</v>
      </c>
      <c r="B25" t="s">
        <v>0</v>
      </c>
      <c r="C25" t="s">
        <v>8</v>
      </c>
      <c r="D25" t="s">
        <v>1</v>
      </c>
      <c r="E25" t="s">
        <v>8</v>
      </c>
      <c r="F25" t="s">
        <v>12</v>
      </c>
    </row>
    <row r="26" spans="1:6" x14ac:dyDescent="0.25">
      <c r="A26" t="s">
        <v>23</v>
      </c>
      <c r="B26">
        <v>0.93369999999999997</v>
      </c>
      <c r="C26">
        <v>3.15E-2</v>
      </c>
      <c r="D26">
        <v>30.907499999999999</v>
      </c>
      <c r="E26">
        <v>4.9664999999999999</v>
      </c>
      <c r="F26">
        <v>3920</v>
      </c>
    </row>
    <row r="27" spans="1:6" x14ac:dyDescent="0.25">
      <c r="A27" t="s">
        <v>2</v>
      </c>
      <c r="B27">
        <v>0.94469999999999998</v>
      </c>
      <c r="C27">
        <v>4.7199999999999999E-2</v>
      </c>
      <c r="D27">
        <v>27.954699999999999</v>
      </c>
      <c r="E27">
        <v>5.8891999999999998</v>
      </c>
      <c r="F27">
        <v>669</v>
      </c>
    </row>
    <row r="28" spans="1:6" x14ac:dyDescent="0.25">
      <c r="A28" t="s">
        <v>3</v>
      </c>
      <c r="B28">
        <v>0.96919999999999995</v>
      </c>
      <c r="C28">
        <v>1.49E-2</v>
      </c>
      <c r="D28">
        <v>32.240099999999998</v>
      </c>
      <c r="E28">
        <v>4.5769000000000002</v>
      </c>
      <c r="F28">
        <v>3946</v>
      </c>
    </row>
    <row r="29" spans="1:6" x14ac:dyDescent="0.25">
      <c r="A29" t="s">
        <v>4</v>
      </c>
      <c r="B29">
        <v>0.96609999999999996</v>
      </c>
      <c r="C29">
        <v>2.75E-2</v>
      </c>
      <c r="D29">
        <v>37.711399999999998</v>
      </c>
      <c r="E29">
        <v>3.8917000000000002</v>
      </c>
      <c r="F29">
        <v>5000</v>
      </c>
    </row>
    <row r="30" spans="1:6" x14ac:dyDescent="0.25">
      <c r="A30" t="s">
        <v>5</v>
      </c>
      <c r="B30">
        <v>0.96079999999999999</v>
      </c>
      <c r="C30">
        <v>1.89E-2</v>
      </c>
      <c r="D30">
        <v>30.686</v>
      </c>
      <c r="E30">
        <v>3.8472</v>
      </c>
      <c r="F30">
        <v>5000</v>
      </c>
    </row>
    <row r="31" spans="1:6" x14ac:dyDescent="0.25">
      <c r="A31" t="s">
        <v>10</v>
      </c>
      <c r="B31">
        <v>0.94099999999999995</v>
      </c>
      <c r="C31">
        <v>2.6100000000000002E-2</v>
      </c>
      <c r="D31">
        <v>25.304300000000001</v>
      </c>
      <c r="E31">
        <v>3.0365000000000002</v>
      </c>
      <c r="F31">
        <v>2472</v>
      </c>
    </row>
    <row r="32" spans="1:6" x14ac:dyDescent="0.25">
      <c r="A32" t="s">
        <v>6</v>
      </c>
      <c r="B32">
        <v>0.93630000000000002</v>
      </c>
      <c r="C32">
        <v>3.8699999999999998E-2</v>
      </c>
      <c r="D32">
        <v>28.361899999999999</v>
      </c>
      <c r="E32">
        <v>3.9821</v>
      </c>
      <c r="F32">
        <v>5000</v>
      </c>
    </row>
    <row r="33" spans="1:6" x14ac:dyDescent="0.25">
      <c r="A33" t="s">
        <v>7</v>
      </c>
      <c r="B33">
        <v>0.97240000000000004</v>
      </c>
      <c r="C33">
        <v>9.4999999999999998E-3</v>
      </c>
      <c r="D33">
        <v>40.3309</v>
      </c>
      <c r="E33">
        <v>2.8974000000000002</v>
      </c>
      <c r="F33">
        <v>3121</v>
      </c>
    </row>
    <row r="34" spans="1:6" x14ac:dyDescent="0.25">
      <c r="A34" t="s">
        <v>9</v>
      </c>
      <c r="B34">
        <f>AVERAGE(B26,B33)</f>
        <v>0.95304999999999995</v>
      </c>
      <c r="C34">
        <f>AVERAGE(C26,C33)</f>
        <v>2.0500000000000001E-2</v>
      </c>
      <c r="D34">
        <f>AVERAGE(D26,D33)</f>
        <v>35.619199999999999</v>
      </c>
      <c r="E34">
        <f>AVERAGE(E26,E33)</f>
        <v>3.9319500000000001</v>
      </c>
      <c r="F34">
        <f>SUM(F26:F33)</f>
        <v>29128</v>
      </c>
    </row>
    <row r="35" spans="1:6" x14ac:dyDescent="0.25">
      <c r="A35" t="s">
        <v>22</v>
      </c>
      <c r="B35">
        <f>SUMPRODUCT(B26:B33,F26:F33)/F34</f>
        <v>0.95418785704476794</v>
      </c>
      <c r="D35">
        <f>SUMPRODUCT(D26:D33,F26:F33)/F34</f>
        <v>32.247322074979401</v>
      </c>
    </row>
    <row r="37" spans="1:6" x14ac:dyDescent="0.25">
      <c r="A37" t="s">
        <v>20</v>
      </c>
      <c r="B37" t="s">
        <v>0</v>
      </c>
      <c r="C37" t="s">
        <v>8</v>
      </c>
      <c r="D37" t="s">
        <v>1</v>
      </c>
      <c r="E37" t="s">
        <v>8</v>
      </c>
      <c r="F37" t="s">
        <v>12</v>
      </c>
    </row>
    <row r="38" spans="1:6" x14ac:dyDescent="0.25">
      <c r="A38" t="s">
        <v>23</v>
      </c>
      <c r="B38">
        <v>0.88290000000000002</v>
      </c>
      <c r="C38">
        <v>4.5999999999999999E-2</v>
      </c>
      <c r="D38">
        <v>28.444199999999999</v>
      </c>
      <c r="E38">
        <v>3.9895</v>
      </c>
      <c r="F38">
        <v>3920</v>
      </c>
    </row>
    <row r="39" spans="1:6" x14ac:dyDescent="0.25">
      <c r="A39" t="s">
        <v>2</v>
      </c>
      <c r="B39">
        <v>0.91310000000000002</v>
      </c>
      <c r="C39">
        <v>4.41E-2</v>
      </c>
      <c r="D39">
        <v>23.7911</v>
      </c>
      <c r="E39">
        <v>4.4292999999999996</v>
      </c>
      <c r="F39">
        <v>669</v>
      </c>
    </row>
    <row r="40" spans="1:6" x14ac:dyDescent="0.25">
      <c r="A40" t="s">
        <v>3</v>
      </c>
      <c r="B40">
        <v>0.94640000000000002</v>
      </c>
      <c r="C40">
        <v>2.01E-2</v>
      </c>
      <c r="D40">
        <v>30.364599999999999</v>
      </c>
      <c r="E40">
        <v>3.3439999999999999</v>
      </c>
      <c r="F40">
        <v>3946</v>
      </c>
    </row>
    <row r="41" spans="1:6" x14ac:dyDescent="0.25">
      <c r="A41" t="s">
        <v>4</v>
      </c>
      <c r="B41">
        <v>0.92830000000000001</v>
      </c>
      <c r="C41">
        <v>3.8899999999999997E-2</v>
      </c>
      <c r="D41">
        <v>33.618299999999998</v>
      </c>
      <c r="E41">
        <v>3.8896999999999999</v>
      </c>
      <c r="F41">
        <v>5000</v>
      </c>
    </row>
    <row r="42" spans="1:6" x14ac:dyDescent="0.25">
      <c r="A42" t="s">
        <v>5</v>
      </c>
      <c r="B42">
        <v>0.92390000000000005</v>
      </c>
      <c r="C42">
        <v>2.7699999999999999E-2</v>
      </c>
      <c r="D42">
        <v>26.623799999999999</v>
      </c>
      <c r="E42">
        <v>3.3033000000000001</v>
      </c>
      <c r="F42">
        <v>5000</v>
      </c>
    </row>
    <row r="43" spans="1:6" x14ac:dyDescent="0.25">
      <c r="A43" t="s">
        <v>10</v>
      </c>
      <c r="B43">
        <v>0.91410000000000002</v>
      </c>
      <c r="C43">
        <v>2.93E-2</v>
      </c>
      <c r="D43">
        <v>23.078399999999998</v>
      </c>
      <c r="E43">
        <v>2.7454000000000001</v>
      </c>
      <c r="F43">
        <v>2472</v>
      </c>
    </row>
    <row r="44" spans="1:6" x14ac:dyDescent="0.25">
      <c r="A44" t="s">
        <v>6</v>
      </c>
      <c r="B44">
        <v>0.89170000000000005</v>
      </c>
      <c r="C44">
        <v>4.9700000000000001E-2</v>
      </c>
      <c r="D44">
        <v>25.905100000000001</v>
      </c>
      <c r="E44">
        <v>3.5249000000000001</v>
      </c>
      <c r="F44">
        <v>5000</v>
      </c>
    </row>
    <row r="45" spans="1:6" x14ac:dyDescent="0.25">
      <c r="A45" t="s">
        <v>7</v>
      </c>
      <c r="B45">
        <v>0.93740000000000001</v>
      </c>
      <c r="C45">
        <v>1.6400000000000001E-2</v>
      </c>
      <c r="D45">
        <v>37.059699999999999</v>
      </c>
      <c r="E45">
        <v>2.8938000000000001</v>
      </c>
      <c r="F45">
        <v>3121</v>
      </c>
    </row>
    <row r="46" spans="1:6" x14ac:dyDescent="0.25">
      <c r="A46" t="s">
        <v>9</v>
      </c>
      <c r="B46">
        <f>AVERAGE(B38:B45)</f>
        <v>0.91722500000000007</v>
      </c>
      <c r="C46">
        <f>AVERAGE(C38:C45)</f>
        <v>3.4025E-2</v>
      </c>
      <c r="D46">
        <f>AVERAGE(D38:D45)</f>
        <v>28.610649999999996</v>
      </c>
      <c r="E46">
        <f>AVERAGE(E38:E45)</f>
        <v>3.5149874999999993</v>
      </c>
      <c r="F46">
        <f>SUM(F38:F45)</f>
        <v>29128</v>
      </c>
    </row>
    <row r="47" spans="1:6" x14ac:dyDescent="0.25">
      <c r="A47" t="s">
        <v>22</v>
      </c>
      <c r="B47">
        <f>SUMPRODUCT(B38:B45,F38:F45)/F46</f>
        <v>0.91702509269431487</v>
      </c>
      <c r="D47">
        <f>SUMPRODUCT(D38:D45,F38:F45)/F46</f>
        <v>29.205072438890415</v>
      </c>
    </row>
    <row r="49" spans="1:6" x14ac:dyDescent="0.25">
      <c r="A49" t="s">
        <v>21</v>
      </c>
      <c r="B49" t="s">
        <v>0</v>
      </c>
      <c r="C49" t="s">
        <v>8</v>
      </c>
      <c r="D49" t="s">
        <v>1</v>
      </c>
      <c r="E49" t="s">
        <v>8</v>
      </c>
      <c r="F49" t="s">
        <v>12</v>
      </c>
    </row>
    <row r="50" spans="1:6" x14ac:dyDescent="0.25">
      <c r="A50" t="s">
        <v>23</v>
      </c>
      <c r="B50">
        <v>0.93049999999999999</v>
      </c>
      <c r="C50">
        <v>3.1899999999999998E-2</v>
      </c>
      <c r="D50">
        <v>29.954000000000001</v>
      </c>
      <c r="E50">
        <v>4.1052999999999997</v>
      </c>
      <c r="F50">
        <v>3920</v>
      </c>
    </row>
    <row r="51" spans="1:6" x14ac:dyDescent="0.25">
      <c r="A51" t="s">
        <v>2</v>
      </c>
      <c r="B51">
        <v>0.94259999999999999</v>
      </c>
      <c r="C51">
        <v>3.4099999999999998E-2</v>
      </c>
      <c r="D51">
        <v>25.513400000000001</v>
      </c>
      <c r="E51">
        <v>5.7981999999999996</v>
      </c>
      <c r="F51">
        <v>669</v>
      </c>
    </row>
    <row r="52" spans="1:6" x14ac:dyDescent="0.25">
      <c r="A52" t="s">
        <v>3</v>
      </c>
      <c r="B52">
        <v>0.96579999999999999</v>
      </c>
      <c r="C52">
        <v>1.5599999999999999E-2</v>
      </c>
      <c r="D52">
        <v>31.535799999999998</v>
      </c>
      <c r="E52">
        <v>4.1515000000000004</v>
      </c>
      <c r="F52">
        <v>3946</v>
      </c>
    </row>
    <row r="53" spans="1:6" x14ac:dyDescent="0.25">
      <c r="A53" t="s">
        <v>4</v>
      </c>
      <c r="B53">
        <v>0.96389999999999998</v>
      </c>
      <c r="C53">
        <v>2.76E-2</v>
      </c>
      <c r="D53">
        <v>36.102600000000002</v>
      </c>
      <c r="E53">
        <v>4.5407999999999999</v>
      </c>
      <c r="F53">
        <v>5000</v>
      </c>
    </row>
    <row r="54" spans="1:6" x14ac:dyDescent="0.25">
      <c r="A54" t="s">
        <v>5</v>
      </c>
      <c r="B54">
        <v>0.95740000000000003</v>
      </c>
      <c r="C54">
        <v>2.2200000000000001E-2</v>
      </c>
      <c r="D54">
        <v>28.069400000000002</v>
      </c>
      <c r="E54">
        <v>3.6869999999999998</v>
      </c>
      <c r="F54">
        <v>5000</v>
      </c>
    </row>
    <row r="55" spans="1:6" x14ac:dyDescent="0.25">
      <c r="A55" t="s">
        <v>10</v>
      </c>
      <c r="B55">
        <v>0.94130000000000003</v>
      </c>
      <c r="C55">
        <v>2.9000000000000001E-2</v>
      </c>
      <c r="D55">
        <v>24.491599999999998</v>
      </c>
      <c r="E55">
        <v>3.1829999999999998</v>
      </c>
      <c r="F55">
        <v>2472</v>
      </c>
    </row>
    <row r="56" spans="1:6" x14ac:dyDescent="0.25">
      <c r="A56" t="s">
        <v>6</v>
      </c>
      <c r="B56">
        <v>0.9335</v>
      </c>
      <c r="C56">
        <v>3.8699999999999998E-2</v>
      </c>
      <c r="D56">
        <v>28.010999999999999</v>
      </c>
      <c r="E56">
        <v>3.7936999999999999</v>
      </c>
      <c r="F56">
        <v>5000</v>
      </c>
    </row>
    <row r="57" spans="1:6" x14ac:dyDescent="0.25">
      <c r="A57" t="s">
        <v>7</v>
      </c>
      <c r="B57">
        <v>0.97030000000000005</v>
      </c>
      <c r="C57">
        <v>1.1900000000000001E-2</v>
      </c>
      <c r="D57">
        <v>39.399000000000001</v>
      </c>
      <c r="E57">
        <v>3.7296</v>
      </c>
      <c r="F57">
        <v>3121</v>
      </c>
    </row>
    <row r="58" spans="1:6" x14ac:dyDescent="0.25">
      <c r="A58" t="s">
        <v>9</v>
      </c>
      <c r="B58">
        <f>AVERAGE(B50:B57)</f>
        <v>0.95066249999999997</v>
      </c>
      <c r="C58">
        <f>AVERAGE(C50:C57)</f>
        <v>2.6374999999999999E-2</v>
      </c>
      <c r="D58">
        <f>AVERAGE(D50:D57)</f>
        <v>30.384599999999999</v>
      </c>
      <c r="E58">
        <f>AVERAGE(E50:E57)</f>
        <v>4.1236375000000001</v>
      </c>
      <c r="F58">
        <f>SUM(F50:F57)</f>
        <v>29128</v>
      </c>
    </row>
    <row r="59" spans="1:6" x14ac:dyDescent="0.25">
      <c r="A59" t="s">
        <v>22</v>
      </c>
      <c r="B59">
        <f>SUMPRODUCT(B50:B57,F50:F57)/F58</f>
        <v>0.95160691087613292</v>
      </c>
      <c r="D59">
        <f>SUMPRODUCT(D50:D57,F50:F57)/F58</f>
        <v>31.0131463059599</v>
      </c>
    </row>
    <row r="61" spans="1:6" x14ac:dyDescent="0.25">
      <c r="A61" t="s">
        <v>24</v>
      </c>
      <c r="B61" t="s">
        <v>0</v>
      </c>
      <c r="C61" t="s">
        <v>8</v>
      </c>
      <c r="D61" t="s">
        <v>1</v>
      </c>
      <c r="E61" t="s">
        <v>8</v>
      </c>
      <c r="F61" t="s">
        <v>12</v>
      </c>
    </row>
    <row r="62" spans="1:6" x14ac:dyDescent="0.25">
      <c r="A62" t="s">
        <v>26</v>
      </c>
      <c r="B62">
        <v>0.92430000000000001</v>
      </c>
      <c r="C62">
        <v>3.5099999999999999E-2</v>
      </c>
      <c r="D62">
        <v>29.123899999999999</v>
      </c>
      <c r="E62">
        <v>4.1569000000000003</v>
      </c>
      <c r="F62">
        <v>3920</v>
      </c>
    </row>
    <row r="63" spans="1:6" x14ac:dyDescent="0.25">
      <c r="A63" t="s">
        <v>2</v>
      </c>
      <c r="B63">
        <v>0.92900000000000005</v>
      </c>
      <c r="C63">
        <v>3.5000000000000003E-2</v>
      </c>
      <c r="D63">
        <v>21.637799999999999</v>
      </c>
      <c r="E63">
        <v>3.4630999999999998</v>
      </c>
      <c r="F63">
        <v>669</v>
      </c>
    </row>
    <row r="64" spans="1:6" x14ac:dyDescent="0.25">
      <c r="A64" t="s">
        <v>3</v>
      </c>
      <c r="B64">
        <v>0.95420000000000005</v>
      </c>
      <c r="C64">
        <v>1.95E-2</v>
      </c>
      <c r="D64">
        <v>27.3447</v>
      </c>
      <c r="E64">
        <v>2.5148000000000001</v>
      </c>
      <c r="F64">
        <v>3946</v>
      </c>
    </row>
    <row r="65" spans="1:6" x14ac:dyDescent="0.25">
      <c r="A65" t="s">
        <v>4</v>
      </c>
      <c r="B65">
        <v>0.96179999999999999</v>
      </c>
      <c r="C65">
        <v>2.6700000000000002E-2</v>
      </c>
      <c r="D65">
        <v>34.497199999999999</v>
      </c>
      <c r="E65">
        <v>4.2488999999999999</v>
      </c>
      <c r="F65">
        <v>5000</v>
      </c>
    </row>
    <row r="66" spans="1:6" x14ac:dyDescent="0.25">
      <c r="A66" t="s">
        <v>5</v>
      </c>
      <c r="B66">
        <v>0.93720000000000003</v>
      </c>
      <c r="C66">
        <v>3.1899999999999998E-2</v>
      </c>
      <c r="D66">
        <v>23.281199999999998</v>
      </c>
      <c r="E66">
        <v>3.1230000000000002</v>
      </c>
      <c r="F66">
        <v>5000</v>
      </c>
    </row>
    <row r="67" spans="1:6" x14ac:dyDescent="0.25">
      <c r="A67" t="s">
        <v>10</v>
      </c>
      <c r="B67">
        <v>0.91969999999999996</v>
      </c>
      <c r="C67">
        <v>3.1199999999999999E-2</v>
      </c>
      <c r="D67">
        <v>20.466899999999999</v>
      </c>
      <c r="E67">
        <v>2.3632</v>
      </c>
      <c r="F67">
        <v>2472</v>
      </c>
    </row>
    <row r="68" spans="1:6" x14ac:dyDescent="0.25">
      <c r="A68" t="s">
        <v>6</v>
      </c>
      <c r="B68">
        <v>0.93210000000000004</v>
      </c>
      <c r="C68">
        <v>3.8199999999999998E-2</v>
      </c>
      <c r="D68">
        <v>27.757200000000001</v>
      </c>
      <c r="E68">
        <v>3.5945</v>
      </c>
      <c r="F68">
        <v>5000</v>
      </c>
    </row>
    <row r="69" spans="1:6" x14ac:dyDescent="0.25">
      <c r="A69" t="s">
        <v>7</v>
      </c>
      <c r="B69">
        <v>0.95420000000000005</v>
      </c>
      <c r="C69">
        <v>1.95E-2</v>
      </c>
      <c r="D69">
        <v>32.900300000000001</v>
      </c>
      <c r="E69">
        <v>2.3153000000000001</v>
      </c>
      <c r="F69">
        <v>3121</v>
      </c>
    </row>
    <row r="70" spans="1:6" x14ac:dyDescent="0.25">
      <c r="A70" t="s">
        <v>9</v>
      </c>
      <c r="B70">
        <f>AVERAGE(B62:B69)</f>
        <v>0.93906250000000002</v>
      </c>
      <c r="C70">
        <f>AVERAGE(C62:C69)</f>
        <v>2.9637500000000001E-2</v>
      </c>
      <c r="D70">
        <f>AVERAGE(D62:D69)</f>
        <v>27.126150000000003</v>
      </c>
      <c r="E70">
        <f>AVERAGE(E62:E69)</f>
        <v>3.2224625000000002</v>
      </c>
      <c r="F70">
        <f>SUM(F62:F69)</f>
        <v>29128</v>
      </c>
    </row>
    <row r="71" spans="1:6" x14ac:dyDescent="0.25">
      <c r="A71" t="s">
        <v>25</v>
      </c>
      <c r="B71">
        <f>SUMPRODUCT(B62:B69,F62:F69)/F70</f>
        <v>0.94126224938203795</v>
      </c>
      <c r="D71">
        <f>SUMPRODUCT(D62:D69,F62:F69)/F70</f>
        <v>28.065695396182363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fangxm</dc:creator>
  <cp:lastModifiedBy>fangxm</cp:lastModifiedBy>
  <dcterms:created xsi:type="dcterms:W3CDTF">2022-02-27T16:47:15Z</dcterms:created>
  <dcterms:modified xsi:type="dcterms:W3CDTF">2022-12-11T14:45:26Z</dcterms:modified>
</cp:coreProperties>
</file>