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var\PycharmProjects\miniFrance_project\"/>
    </mc:Choice>
  </mc:AlternateContent>
  <xr:revisionPtr revIDLastSave="0" documentId="13_ncr:1_{188E8B39-ED48-411C-90CA-18A732A98D7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esnet50" sheetId="2" r:id="rId2"/>
    <sheet name="resnet1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C4" i="2"/>
  <c r="C3" i="2"/>
  <c r="B4" i="2"/>
  <c r="B3" i="2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<sst xmlns="http://schemas.openxmlformats.org/spreadsheetml/2006/main" count="47" uniqueCount="29">
  <si>
    <t>Class</t>
  </si>
  <si>
    <t>% pixels</t>
  </si>
  <si>
    <t>Goal</t>
  </si>
  <si>
    <t>No information</t>
  </si>
  <si>
    <t>-</t>
  </si>
  <si>
    <t>Urban fabric</t>
  </si>
  <si>
    <t>Industrial, commercial, public, military, private and transport units</t>
  </si>
  <si>
    <t>Mine, dump, and construction sites</t>
  </si>
  <si>
    <t>Artificial non-agricultural vegetated areas</t>
  </si>
  <si>
    <t>Arable land (annual crops)</t>
  </si>
  <si>
    <t>Permanent crops</t>
  </si>
  <si>
    <t>Pastures</t>
  </si>
  <si>
    <t>Complex and mixed cultivation patterns</t>
  </si>
  <si>
    <t>Orchards at the fringe of urban classes</t>
  </si>
  <si>
    <t>Forests</t>
  </si>
  <si>
    <t>Herbaceous vegetation associations</t>
  </si>
  <si>
    <t>Open spaces with little or no vegetation</t>
  </si>
  <si>
    <t>Wetlands</t>
  </si>
  <si>
    <t>Water</t>
  </si>
  <si>
    <t>Clouds and shadows</t>
  </si>
  <si>
    <t>dataset_v1</t>
  </si>
  <si>
    <t>Difference</t>
  </si>
  <si>
    <t>dataset_v2</t>
  </si>
  <si>
    <t>Metric</t>
  </si>
  <si>
    <t>Score</t>
  </si>
  <si>
    <t>Jaccard Score</t>
  </si>
  <si>
    <t>Dice Score</t>
  </si>
  <si>
    <t>SegNet</t>
  </si>
  <si>
    <t>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</si>
</sst>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\ \p.\p.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8" fontId="2" fillId="0" borderId="0" xfId="1" applyNumberFormat="1" applyFont="1" applyAlignment="1">
      <alignment horizontal="center" vertical="center" wrapText="1"/>
    </xf>
    <xf numFmtId="170" fontId="2" fillId="0" borderId="0" xfId="0" applyNumberFormat="1" applyFont="1" applyAlignment="1">
      <alignment horizontal="center" vertical="center" wrapText="1"/>
    </xf>
    <xf numFmtId="170" fontId="2" fillId="0" borderId="0" xfId="1" applyNumberFormat="1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center" vertical="center" wrapText="1"/>
    </xf>
    <xf numFmtId="170" fontId="2" fillId="0" borderId="3" xfId="1" applyNumberFormat="1" applyFont="1" applyBorder="1" applyAlignment="1">
      <alignment horizontal="center" vertical="center" wrapText="1"/>
    </xf>
    <xf numFmtId="168" fontId="2" fillId="0" borderId="3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0" xfId="0" applyNumberFormat="1"/>
    <xf numFmtId="1" fontId="0" fillId="0" borderId="3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sqref="A1:H18"/>
    </sheetView>
  </sheetViews>
  <sheetFormatPr defaultRowHeight="15" x14ac:dyDescent="0.25"/>
  <cols>
    <col min="1" max="1" width="36.140625" customWidth="1"/>
    <col min="2" max="2" width="13.5703125" customWidth="1"/>
    <col min="3" max="3" width="15.5703125" customWidth="1"/>
    <col min="4" max="4" width="11.85546875" customWidth="1"/>
    <col min="5" max="5" width="1.28515625" customWidth="1"/>
    <col min="6" max="6" width="13.7109375" customWidth="1"/>
    <col min="7" max="7" width="16" customWidth="1"/>
    <col min="8" max="8" width="14.42578125" customWidth="1"/>
  </cols>
  <sheetData>
    <row r="1" spans="1:8" ht="15.75" thickBot="1" x14ac:dyDescent="0.3">
      <c r="A1" s="13" t="s">
        <v>0</v>
      </c>
      <c r="B1" s="2" t="s">
        <v>20</v>
      </c>
      <c r="C1" s="2"/>
      <c r="D1" s="2"/>
      <c r="E1" s="6"/>
      <c r="F1" s="2" t="s">
        <v>22</v>
      </c>
      <c r="G1" s="2"/>
      <c r="H1" s="2"/>
    </row>
    <row r="2" spans="1:8" ht="27" customHeight="1" thickBot="1" x14ac:dyDescent="0.3">
      <c r="A2" s="14"/>
      <c r="B2" s="1" t="s">
        <v>1</v>
      </c>
      <c r="C2" s="1" t="s">
        <v>2</v>
      </c>
      <c r="D2" s="1" t="s">
        <v>21</v>
      </c>
      <c r="E2" s="7"/>
      <c r="F2" s="1" t="s">
        <v>1</v>
      </c>
      <c r="G2" s="1" t="s">
        <v>2</v>
      </c>
      <c r="H2" s="1" t="s">
        <v>21</v>
      </c>
    </row>
    <row r="3" spans="1:8" ht="21.75" customHeight="1" x14ac:dyDescent="0.25">
      <c r="A3" s="11" t="s">
        <v>3</v>
      </c>
      <c r="B3" s="4">
        <v>0.30276199999999998</v>
      </c>
      <c r="C3" s="4" t="s">
        <v>4</v>
      </c>
      <c r="D3" s="4" t="s">
        <v>4</v>
      </c>
      <c r="E3" s="4"/>
      <c r="F3" s="4" t="s">
        <v>4</v>
      </c>
      <c r="G3" s="4" t="s">
        <v>4</v>
      </c>
      <c r="H3" s="4" t="s">
        <v>4</v>
      </c>
    </row>
    <row r="4" spans="1:8" ht="18.75" customHeight="1" x14ac:dyDescent="0.25">
      <c r="A4" s="11" t="s">
        <v>5</v>
      </c>
      <c r="B4" s="4">
        <v>6.4871999999999999E-2</v>
      </c>
      <c r="C4" s="4">
        <v>9.9000000000000005E-2</v>
      </c>
      <c r="D4" s="3">
        <f>(B4-C4) * 100</f>
        <v>-3.4128000000000007</v>
      </c>
      <c r="E4" s="5"/>
      <c r="F4" s="4">
        <v>9.7317000000000001E-2</v>
      </c>
      <c r="G4" s="4">
        <v>9.9000000000000005E-2</v>
      </c>
      <c r="H4" s="3">
        <f>(F4-G4) * 100</f>
        <v>-0.16830000000000039</v>
      </c>
    </row>
    <row r="5" spans="1:8" ht="34.5" customHeight="1" x14ac:dyDescent="0.25">
      <c r="A5" s="11" t="s">
        <v>6</v>
      </c>
      <c r="B5" s="4">
        <v>4.3275000000000001E-2</v>
      </c>
      <c r="C5" s="4">
        <v>6.5000000000000002E-2</v>
      </c>
      <c r="D5" s="3">
        <f t="shared" ref="D5:D18" si="0">(B5-C5) * 100</f>
        <v>-2.1725000000000003</v>
      </c>
      <c r="E5" s="5"/>
      <c r="F5" s="4">
        <v>6.4235E-2</v>
      </c>
      <c r="G5" s="4">
        <v>6.5000000000000002E-2</v>
      </c>
      <c r="H5" s="3">
        <f t="shared" ref="H5:H18" si="1">(F5-G5) * 100</f>
        <v>-7.6500000000000179E-2</v>
      </c>
    </row>
    <row r="6" spans="1:8" ht="22.5" customHeight="1" x14ac:dyDescent="0.25">
      <c r="A6" s="11" t="s">
        <v>7</v>
      </c>
      <c r="B6" s="4">
        <v>3.9680000000000002E-3</v>
      </c>
      <c r="C6" s="4">
        <v>7.0000000000000001E-3</v>
      </c>
      <c r="D6" s="3">
        <f t="shared" si="0"/>
        <v>-0.30320000000000003</v>
      </c>
      <c r="E6" s="5"/>
      <c r="F6" s="4">
        <v>4.7190000000000001E-3</v>
      </c>
      <c r="G6" s="4">
        <v>7.0000000000000001E-3</v>
      </c>
      <c r="H6" s="3">
        <f t="shared" si="1"/>
        <v>-0.2281</v>
      </c>
    </row>
    <row r="7" spans="1:8" ht="22.5" customHeight="1" x14ac:dyDescent="0.25">
      <c r="A7" s="11" t="s">
        <v>8</v>
      </c>
      <c r="B7" s="4">
        <v>6.4349999999999997E-3</v>
      </c>
      <c r="C7" s="4">
        <v>1.2E-2</v>
      </c>
      <c r="D7" s="3">
        <f t="shared" si="0"/>
        <v>-0.55649999999999999</v>
      </c>
      <c r="E7" s="5"/>
      <c r="F7" s="4">
        <v>1.0629E-2</v>
      </c>
      <c r="G7" s="4">
        <v>1.2E-2</v>
      </c>
      <c r="H7" s="3">
        <f t="shared" si="1"/>
        <v>-0.13710000000000006</v>
      </c>
    </row>
    <row r="8" spans="1:8" ht="18.75" customHeight="1" x14ac:dyDescent="0.25">
      <c r="A8" s="11" t="s">
        <v>9</v>
      </c>
      <c r="B8" s="4">
        <v>0.200015</v>
      </c>
      <c r="C8" s="4">
        <v>0.307</v>
      </c>
      <c r="D8" s="3">
        <f t="shared" si="0"/>
        <v>-10.698499999999999</v>
      </c>
      <c r="E8" s="5"/>
      <c r="F8" s="4">
        <v>0.268455</v>
      </c>
      <c r="G8" s="4">
        <v>0.307</v>
      </c>
      <c r="H8" s="3">
        <f t="shared" si="1"/>
        <v>-3.8544999999999998</v>
      </c>
    </row>
    <row r="9" spans="1:8" ht="16.5" customHeight="1" x14ac:dyDescent="0.25">
      <c r="A9" s="11" t="s">
        <v>10</v>
      </c>
      <c r="B9" s="4">
        <v>3.8479999999999999E-3</v>
      </c>
      <c r="C9" s="4">
        <v>1.2999999999999999E-2</v>
      </c>
      <c r="D9" s="3">
        <f t="shared" si="0"/>
        <v>-0.91520000000000001</v>
      </c>
      <c r="E9" s="5"/>
      <c r="F9" s="4">
        <v>5.3189999999999999E-3</v>
      </c>
      <c r="G9" s="4">
        <v>1.2999999999999999E-2</v>
      </c>
      <c r="H9" s="3">
        <f t="shared" si="1"/>
        <v>-0.76809999999999989</v>
      </c>
    </row>
    <row r="10" spans="1:8" ht="18" customHeight="1" x14ac:dyDescent="0.25">
      <c r="A10" s="11" t="s">
        <v>11</v>
      </c>
      <c r="B10" s="4">
        <v>0.20225899999999999</v>
      </c>
      <c r="C10" s="4">
        <v>0.27300000000000002</v>
      </c>
      <c r="D10" s="3">
        <f t="shared" si="0"/>
        <v>-7.0741000000000023</v>
      </c>
      <c r="E10" s="5"/>
      <c r="F10" s="4">
        <v>0.30293199999999998</v>
      </c>
      <c r="G10" s="4">
        <v>0.27300000000000002</v>
      </c>
      <c r="H10" s="3">
        <f t="shared" si="1"/>
        <v>2.9931999999999959</v>
      </c>
    </row>
    <row r="11" spans="1:8" ht="20.25" customHeight="1" x14ac:dyDescent="0.25">
      <c r="A11" s="11" t="s">
        <v>12</v>
      </c>
      <c r="B11" s="4">
        <v>0</v>
      </c>
      <c r="C11" s="4">
        <v>0</v>
      </c>
      <c r="D11" s="3">
        <f t="shared" si="0"/>
        <v>0</v>
      </c>
      <c r="E11" s="5"/>
      <c r="F11" s="4">
        <v>0</v>
      </c>
      <c r="G11" s="4">
        <v>0</v>
      </c>
      <c r="H11" s="3">
        <f t="shared" si="1"/>
        <v>0</v>
      </c>
    </row>
    <row r="12" spans="1:8" ht="19.5" customHeight="1" x14ac:dyDescent="0.25">
      <c r="A12" s="11" t="s">
        <v>13</v>
      </c>
      <c r="B12" s="4">
        <v>0</v>
      </c>
      <c r="C12" s="4">
        <v>0</v>
      </c>
      <c r="D12" s="3">
        <f t="shared" si="0"/>
        <v>0</v>
      </c>
      <c r="E12" s="5"/>
      <c r="F12" s="4">
        <v>0</v>
      </c>
      <c r="G12" s="4">
        <v>0</v>
      </c>
      <c r="H12" s="3">
        <f t="shared" si="1"/>
        <v>0</v>
      </c>
    </row>
    <row r="13" spans="1:8" x14ac:dyDescent="0.25">
      <c r="A13" s="11" t="s">
        <v>14</v>
      </c>
      <c r="B13" s="4">
        <v>0.12528400000000001</v>
      </c>
      <c r="C13" s="4">
        <v>0.16</v>
      </c>
      <c r="D13" s="3">
        <f t="shared" si="0"/>
        <v>-3.4715999999999996</v>
      </c>
      <c r="E13" s="5"/>
      <c r="F13" s="4">
        <v>0.18432499999999999</v>
      </c>
      <c r="G13" s="4">
        <v>0.16</v>
      </c>
      <c r="H13" s="3">
        <f t="shared" si="1"/>
        <v>2.4324999999999983</v>
      </c>
    </row>
    <row r="14" spans="1:8" ht="20.25" customHeight="1" x14ac:dyDescent="0.25">
      <c r="A14" s="11" t="s">
        <v>15</v>
      </c>
      <c r="B14" s="4">
        <v>1.9155999999999999E-2</v>
      </c>
      <c r="C14" s="4">
        <v>4.4999999999999998E-2</v>
      </c>
      <c r="D14" s="3">
        <f t="shared" si="0"/>
        <v>-2.5844</v>
      </c>
      <c r="E14" s="5"/>
      <c r="F14" s="4">
        <v>3.1440999999999997E-2</v>
      </c>
      <c r="G14" s="4">
        <v>4.4999999999999998E-2</v>
      </c>
      <c r="H14" s="3">
        <f t="shared" si="1"/>
        <v>-1.3559000000000001</v>
      </c>
    </row>
    <row r="15" spans="1:8" ht="21" customHeight="1" x14ac:dyDescent="0.25">
      <c r="A15" s="11" t="s">
        <v>16</v>
      </c>
      <c r="B15" s="4">
        <v>8.3029999999999996E-3</v>
      </c>
      <c r="C15" s="4">
        <v>1E-3</v>
      </c>
      <c r="D15" s="3">
        <f t="shared" si="0"/>
        <v>0.73029999999999995</v>
      </c>
      <c r="E15" s="5"/>
      <c r="F15" s="4">
        <v>9.6670000000000002E-3</v>
      </c>
      <c r="G15" s="4">
        <v>1E-3</v>
      </c>
      <c r="H15" s="3">
        <f t="shared" si="1"/>
        <v>0.86670000000000014</v>
      </c>
    </row>
    <row r="16" spans="1:8" x14ac:dyDescent="0.25">
      <c r="A16" s="11" t="s">
        <v>17</v>
      </c>
      <c r="B16" s="4">
        <v>1.0614E-2</v>
      </c>
      <c r="C16" s="4">
        <v>7.0000000000000001E-3</v>
      </c>
      <c r="D16" s="3">
        <f t="shared" si="0"/>
        <v>0.3614</v>
      </c>
      <c r="E16" s="5"/>
      <c r="F16" s="4">
        <v>1.1586000000000001E-2</v>
      </c>
      <c r="G16" s="4">
        <v>7.0000000000000001E-3</v>
      </c>
      <c r="H16" s="3">
        <f t="shared" si="1"/>
        <v>0.45860000000000006</v>
      </c>
    </row>
    <row r="17" spans="1:8" x14ac:dyDescent="0.25">
      <c r="A17" s="11" t="s">
        <v>18</v>
      </c>
      <c r="B17" s="4">
        <v>8.5660000000000007E-3</v>
      </c>
      <c r="C17" s="4">
        <v>0.01</v>
      </c>
      <c r="D17" s="3">
        <f t="shared" si="0"/>
        <v>-0.14339999999999994</v>
      </c>
      <c r="E17" s="5"/>
      <c r="F17" s="4">
        <v>8.652E-3</v>
      </c>
      <c r="G17" s="4">
        <v>0.01</v>
      </c>
      <c r="H17" s="3">
        <f t="shared" si="1"/>
        <v>-0.13480000000000003</v>
      </c>
    </row>
    <row r="18" spans="1:8" ht="15" customHeight="1" x14ac:dyDescent="0.25">
      <c r="A18" s="12" t="s">
        <v>19</v>
      </c>
      <c r="B18" s="8">
        <v>6.4599999999999998E-4</v>
      </c>
      <c r="C18" s="8">
        <v>1E-3</v>
      </c>
      <c r="D18" s="10">
        <f t="shared" si="0"/>
        <v>-3.5400000000000001E-2</v>
      </c>
      <c r="E18" s="9"/>
      <c r="F18" s="8">
        <v>7.2400000000000003E-4</v>
      </c>
      <c r="G18" s="8">
        <v>1E-3</v>
      </c>
      <c r="H18" s="10">
        <f t="shared" si="1"/>
        <v>-2.76E-2</v>
      </c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E8E6-2F3D-4AE4-81D2-332236A77610}">
  <dimension ref="A1:F5"/>
  <sheetViews>
    <sheetView workbookViewId="0">
      <selection activeCell="E4" sqref="A1:E4"/>
    </sheetView>
  </sheetViews>
  <sheetFormatPr defaultRowHeight="15" x14ac:dyDescent="0.25"/>
  <cols>
    <col min="1" max="1" width="13.140625" customWidth="1"/>
    <col min="2" max="2" width="12.85546875" customWidth="1"/>
    <col min="3" max="3" width="11.85546875" customWidth="1"/>
    <col min="6" max="6" width="10.85546875" customWidth="1"/>
  </cols>
  <sheetData>
    <row r="1" spans="1:6" x14ac:dyDescent="0.25">
      <c r="A1" s="20" t="s">
        <v>23</v>
      </c>
      <c r="B1" s="17" t="s">
        <v>24</v>
      </c>
      <c r="C1" s="17"/>
      <c r="D1" s="17" t="s">
        <v>2</v>
      </c>
      <c r="E1" s="17"/>
      <c r="F1" s="16"/>
    </row>
    <row r="2" spans="1:6" x14ac:dyDescent="0.25">
      <c r="A2" s="17"/>
      <c r="B2" s="18" t="s">
        <v>20</v>
      </c>
      <c r="C2" s="18" t="s">
        <v>22</v>
      </c>
      <c r="D2" s="19" t="s">
        <v>27</v>
      </c>
      <c r="E2" s="19" t="s">
        <v>28</v>
      </c>
      <c r="F2" s="16"/>
    </row>
    <row r="3" spans="1:6" x14ac:dyDescent="0.25">
      <c r="A3" t="s">
        <v>25</v>
      </c>
      <c r="B3" s="23">
        <f>100* 0.16</f>
        <v>16</v>
      </c>
      <c r="C3" s="23">
        <f>100*0.2</f>
        <v>20</v>
      </c>
      <c r="D3" s="23">
        <v>23.95</v>
      </c>
      <c r="E3" s="23">
        <v>25.25</v>
      </c>
    </row>
    <row r="4" spans="1:6" x14ac:dyDescent="0.25">
      <c r="A4" s="21" t="s">
        <v>26</v>
      </c>
      <c r="B4" s="24">
        <f>100*0.5</f>
        <v>50</v>
      </c>
      <c r="C4" s="24">
        <f>100*0.65</f>
        <v>65</v>
      </c>
      <c r="D4" s="24">
        <v>59.06</v>
      </c>
      <c r="E4" s="24">
        <v>57.71</v>
      </c>
    </row>
    <row r="5" spans="1:6" x14ac:dyDescent="0.25">
      <c r="B5" s="15"/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CAA3-6419-429B-B517-DD00305768C8}">
  <dimension ref="A1:D4"/>
  <sheetViews>
    <sheetView tabSelected="1" workbookViewId="0">
      <selection sqref="A1:D4"/>
    </sheetView>
  </sheetViews>
  <sheetFormatPr defaultRowHeight="15" x14ac:dyDescent="0.25"/>
  <cols>
    <col min="2" max="2" width="14.28515625" customWidth="1"/>
  </cols>
  <sheetData>
    <row r="1" spans="1:4" x14ac:dyDescent="0.25">
      <c r="A1" s="20" t="s">
        <v>23</v>
      </c>
      <c r="B1" s="22" t="s">
        <v>24</v>
      </c>
      <c r="C1" s="17" t="s">
        <v>2</v>
      </c>
      <c r="D1" s="17"/>
    </row>
    <row r="2" spans="1:4" x14ac:dyDescent="0.25">
      <c r="A2" s="17"/>
      <c r="B2" s="18" t="s">
        <v>20</v>
      </c>
      <c r="C2" s="19" t="s">
        <v>27</v>
      </c>
      <c r="D2" s="19" t="s">
        <v>28</v>
      </c>
    </row>
    <row r="3" spans="1:4" x14ac:dyDescent="0.25">
      <c r="A3" t="s">
        <v>25</v>
      </c>
      <c r="B3" s="23">
        <f>100* 0.04</f>
        <v>4</v>
      </c>
      <c r="C3" s="23">
        <v>23.95</v>
      </c>
      <c r="D3" s="23">
        <v>25.25</v>
      </c>
    </row>
    <row r="4" spans="1:4" x14ac:dyDescent="0.25">
      <c r="A4" s="21" t="s">
        <v>26</v>
      </c>
      <c r="B4" s="24">
        <f>100*0.29</f>
        <v>28.999999999999996</v>
      </c>
      <c r="C4" s="24">
        <v>59.06</v>
      </c>
      <c r="D4" s="24">
        <v>57.71</v>
      </c>
    </row>
  </sheetData>
  <mergeCells count="2">
    <mergeCell ref="A1:A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resnet50</vt:lpstr>
      <vt:lpstr>resnet101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Edvardas Timoscenka</dc:creator>
  <cp:lastModifiedBy>Edvardas Timoscenka</cp:lastModifiedBy>
  <dcterms:created xsi:type="dcterms:W3CDTF">2015-06-05T18:17:20Z</dcterms:created>
  <dcterms:modified xsi:type="dcterms:W3CDTF">2023-11-26T23:46:31Z</dcterms:modified>
</cp:coreProperties>
</file>