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eduar\PycharmProjects\adb_uiautomator\docs\qa\"/>
    </mc:Choice>
  </mc:AlternateContent>
  <xr:revisionPtr revIDLastSave="0" documentId="13_ncr:1_{68D52B92-F436-4021-A494-2A66A135ADCC}" xr6:coauthVersionLast="45" xr6:coauthVersionMax="45" xr10:uidLastSave="{00000000-0000-0000-0000-000000000000}"/>
  <bookViews>
    <workbookView xWindow="20370" yWindow="-120" windowWidth="29040" windowHeight="15840" xr2:uid="{FA0419A2-7967-45F7-AB55-76462B4D529C}"/>
  </bookViews>
  <sheets>
    <sheet name="Test Cases" sheetId="1" r:id="rId1"/>
    <sheet name="Trazability Matrix"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J4" i="1"/>
  <c r="J3" i="1"/>
  <c r="J5" i="1"/>
  <c r="L25" i="1" l="1"/>
  <c r="L24" i="1"/>
</calcChain>
</file>

<file path=xl/sharedStrings.xml><?xml version="1.0" encoding="utf-8"?>
<sst xmlns="http://schemas.openxmlformats.org/spreadsheetml/2006/main" count="337" uniqueCount="124">
  <si>
    <t>Test</t>
  </si>
  <si>
    <t>Resultado Esperado</t>
  </si>
  <si>
    <t>Resultado Actual</t>
  </si>
  <si>
    <t>Estado</t>
  </si>
  <si>
    <t>read_device</t>
  </si>
  <si>
    <t>TC01</t>
  </si>
  <si>
    <t>Grupo</t>
  </si>
  <si>
    <t>TC02</t>
  </si>
  <si>
    <t>Ningún dispositivo conectado</t>
  </si>
  <si>
    <t>TC03</t>
  </si>
  <si>
    <t>adb_call</t>
  </si>
  <si>
    <t>TC04</t>
  </si>
  <si>
    <t>TC05</t>
  </si>
  <si>
    <t>TC06</t>
  </si>
  <si>
    <t>TC07</t>
  </si>
  <si>
    <t>TC08</t>
  </si>
  <si>
    <t>TC09</t>
  </si>
  <si>
    <t>TC10</t>
  </si>
  <si>
    <t>TC11</t>
  </si>
  <si>
    <t>adb_ui_call</t>
  </si>
  <si>
    <t>TC12</t>
  </si>
  <si>
    <t>TC13</t>
  </si>
  <si>
    <t>TC14</t>
  </si>
  <si>
    <t>TC15</t>
  </si>
  <si>
    <t>TC16</t>
  </si>
  <si>
    <t>TC17</t>
  </si>
  <si>
    <t>TC18</t>
  </si>
  <si>
    <t>TC19</t>
  </si>
  <si>
    <t>TC20</t>
  </si>
  <si>
    <t>TC21</t>
  </si>
  <si>
    <t>TC22</t>
  </si>
  <si>
    <t>ADB</t>
  </si>
  <si>
    <t>ADB UI AUTOMATOR</t>
  </si>
  <si>
    <t>x</t>
  </si>
  <si>
    <t>read_devices</t>
  </si>
  <si>
    <t>No se econtro ningun dispositivo</t>
  </si>
  <si>
    <t>Un dispositivo conectado</t>
  </si>
  <si>
    <t>Serial 1 = R28M410479V</t>
  </si>
  <si>
    <t>Dos o mas dispositivos conectados</t>
  </si>
  <si>
    <t>Serial 1 = R28M410479V-Serial 2 = R28M410479V</t>
  </si>
  <si>
    <t>Descripción</t>
  </si>
  <si>
    <t>Dispositivo conectado, pedir primer dispositivo</t>
  </si>
  <si>
    <t>Dispositivo conectado, pedir decimo dispositivo</t>
  </si>
  <si>
    <t>list index out of range</t>
  </si>
  <si>
    <t>No se encontro ningun dispositivo</t>
  </si>
  <si>
    <t>Telefono local</t>
  </si>
  <si>
    <t>Telefono nacional</t>
  </si>
  <si>
    <t>Llamada realizada exitosamente a 4269026</t>
  </si>
  <si>
    <t>Llamada realizada exitosamente a 4494269026</t>
  </si>
  <si>
    <t>Llamada realizada exitosamente a +524494269026</t>
  </si>
  <si>
    <t>Telefono internacional</t>
  </si>
  <si>
    <t>Telefono con #</t>
  </si>
  <si>
    <t>Telefono con *</t>
  </si>
  <si>
    <t>Telefono vacio</t>
  </si>
  <si>
    <t>Telefono con letras</t>
  </si>
  <si>
    <t>Telefono con simbolos raros</t>
  </si>
  <si>
    <t>Numero de telefono invalido</t>
  </si>
  <si>
    <t>Apagar wifi con wifi encendido</t>
  </si>
  <si>
    <t>Apagar wifi con wifi apagado</t>
  </si>
  <si>
    <t>Encender wifi con wifi apagado</t>
  </si>
  <si>
    <t>Encender wifi con wifi encendido</t>
  </si>
  <si>
    <t>Estatus de Wifi cambiado a Off</t>
  </si>
  <si>
    <t>Wifi se encuentra Off - No es necesario Turn Off</t>
  </si>
  <si>
    <t>Estatus de Wifi cambiado a On</t>
  </si>
  <si>
    <t>Wifi se encuentra On - No es necesario Turn On</t>
  </si>
  <si>
    <t>Automatizado</t>
  </si>
  <si>
    <t>No</t>
  </si>
  <si>
    <t>Sí</t>
  </si>
  <si>
    <t>TC23</t>
  </si>
  <si>
    <t>TC24</t>
  </si>
  <si>
    <t>TC25</t>
  </si>
  <si>
    <t>TC26</t>
  </si>
  <si>
    <t>adb_ui_wifi</t>
  </si>
  <si>
    <t>adb_ui_calculator</t>
  </si>
  <si>
    <t>Sumar dos numeros negativos</t>
  </si>
  <si>
    <t>Resultado correcto de operacion</t>
  </si>
  <si>
    <t>Dividir entre 0</t>
  </si>
  <si>
    <t>No se puede dividir entre 0</t>
  </si>
  <si>
    <t>Operador invalido</t>
  </si>
  <si>
    <t>Operando 1 invalido</t>
  </si>
  <si>
    <t>El valor del operando 1 no es valido</t>
  </si>
  <si>
    <t>Operando 2 invalido</t>
  </si>
  <si>
    <t>El valor del operando 2 no es valido</t>
  </si>
  <si>
    <t>Sumar dos numeros</t>
  </si>
  <si>
    <t>Restar dos numeros</t>
  </si>
  <si>
    <t>Multiplicar dos numeros</t>
  </si>
  <si>
    <t>Dividir dos numeros</t>
  </si>
  <si>
    <t>adb_ui_voice_message</t>
  </si>
  <si>
    <t>Mensaje de voz encontrado</t>
  </si>
  <si>
    <t>No se encontro mensaje de voz</t>
  </si>
  <si>
    <t>Verificar el contenido del mensaje de voz</t>
  </si>
  <si>
    <t>Tengo que ser siempre el mejor Mejor que nadie mas Atraparlos mi prueba es Entrenarlos mi ideal Yo viajare de aquí alla Buscando hasta el fin Oh pokemon yo te entedere Tu poder interior</t>
  </si>
  <si>
    <t>TC27</t>
  </si>
  <si>
    <t>TC28</t>
  </si>
  <si>
    <t>TC29</t>
  </si>
  <si>
    <t>TC30</t>
  </si>
  <si>
    <t>TC31</t>
  </si>
  <si>
    <t>TC32</t>
  </si>
  <si>
    <t>TC33</t>
  </si>
  <si>
    <t>TC34</t>
  </si>
  <si>
    <t>TC35</t>
  </si>
  <si>
    <t>TC36</t>
  </si>
  <si>
    <t>TC37</t>
  </si>
  <si>
    <t>TC38</t>
  </si>
  <si>
    <t>Total de Test cases</t>
  </si>
  <si>
    <t>Test cases automatizados</t>
  </si>
  <si>
    <t>Test cases no automatizados</t>
  </si>
  <si>
    <t>adb_wifi</t>
  </si>
  <si>
    <t>adb_calculator</t>
  </si>
  <si>
    <t>twilio_voice_message</t>
  </si>
  <si>
    <t>Twilio</t>
  </si>
  <si>
    <t>No tener un mensaje de voz</t>
  </si>
  <si>
    <t>Llamar desde twilio, verificar mensaje de voz</t>
  </si>
  <si>
    <t>Tiempo Automatizado</t>
  </si>
  <si>
    <t>Tiempo Manual</t>
  </si>
  <si>
    <t>NA</t>
  </si>
  <si>
    <t>Test Cases OK</t>
  </si>
  <si>
    <t>Test Cases NG</t>
  </si>
  <si>
    <t>Requisitos estandar</t>
  </si>
  <si>
    <t>Wifi encendido</t>
  </si>
  <si>
    <t>Celular en Home</t>
  </si>
  <si>
    <t>Icono setting en home</t>
  </si>
  <si>
    <t>Icono calculadora en home</t>
  </si>
  <si>
    <t>Sin mensajes de voz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</si>
</sst>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8"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theme="1"/>
      </top>
      <bottom style="thin">
        <color indexed="64"/>
      </bottom>
      <diagonal/>
    </border>
    <border>
      <left/>
      <right/>
      <top style="thin">
        <color indexed="64"/>
      </top>
      <bottom style="thin">
        <color indexed="64"/>
      </bottom>
      <diagonal/>
    </border>
  </borders>
  <cellStyleXfs count="1">
    <xf numFmtId="0" fontId="0" fillId="0" borderId="0"/>
  </cellStyleXfs>
  <cellXfs count="37">
    <xf numFmtId="0" fontId="0" fillId="0" borderId="0" xfId="0"/>
    <xf numFmtId="0" fontId="0" fillId="0" borderId="0" xfId="0" applyAlignment="1">
      <alignment wrapText="1"/>
    </xf>
    <xf numFmtId="0" fontId="0" fillId="0" borderId="0" xfId="0" applyAlignment="1"/>
    <xf numFmtId="0" fontId="0" fillId="0" borderId="0" xfId="0"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0" fillId="0" borderId="8" xfId="0" applyBorder="1"/>
    <xf numFmtId="0" fontId="0" fillId="2" borderId="4" xfId="0" applyFill="1" applyBorder="1" applyAlignment="1">
      <alignment horizontal="center" vertical="center" wrapText="1"/>
    </xf>
    <xf numFmtId="0" fontId="0" fillId="0" borderId="6"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xf numFmtId="0" fontId="0" fillId="0" borderId="1" xfId="0" applyFont="1" applyBorder="1" applyAlignment="1">
      <alignment horizontal="center" vertical="center"/>
    </xf>
    <xf numFmtId="0" fontId="0" fillId="0" borderId="7" xfId="0" applyFont="1" applyBorder="1" applyAlignment="1">
      <alignment horizontal="center" vertical="center"/>
    </xf>
    <xf numFmtId="0" fontId="0" fillId="0" borderId="7" xfId="0" applyBorder="1"/>
    <xf numFmtId="0" fontId="0" fillId="4" borderId="9" xfId="0" applyFont="1" applyFill="1" applyBorder="1" applyAlignment="1">
      <alignment horizontal="center" vertical="center"/>
    </xf>
    <xf numFmtId="0" fontId="0" fillId="6" borderId="6" xfId="0" applyFill="1" applyBorder="1" applyAlignment="1">
      <alignment horizontal="center"/>
    </xf>
    <xf numFmtId="0" fontId="0" fillId="6" borderId="10" xfId="0" applyFill="1" applyBorder="1" applyAlignment="1">
      <alignment horizontal="center"/>
    </xf>
    <xf numFmtId="0" fontId="0" fillId="6" borderId="5" xfId="0" applyFill="1" applyBorder="1" applyAlignment="1">
      <alignment horizontal="center"/>
    </xf>
    <xf numFmtId="0" fontId="0" fillId="7" borderId="6" xfId="0" applyFill="1" applyBorder="1" applyAlignment="1">
      <alignment horizontal="center"/>
    </xf>
    <xf numFmtId="0" fontId="0" fillId="7" borderId="10" xfId="0" applyFill="1" applyBorder="1" applyAlignment="1">
      <alignment horizontal="center"/>
    </xf>
    <xf numFmtId="0" fontId="0" fillId="7" borderId="5" xfId="0" applyFill="1" applyBorder="1" applyAlignment="1">
      <alignment horizontal="center"/>
    </xf>
    <xf numFmtId="0" fontId="2" fillId="8" borderId="1" xfId="0" applyFont="1" applyFill="1" applyBorder="1" applyAlignment="1">
      <alignment horizontal="center"/>
    </xf>
    <xf numFmtId="0" fontId="0" fillId="9" borderId="1" xfId="0" applyFont="1" applyFill="1" applyBorder="1" applyAlignment="1">
      <alignment horizontal="center" vertical="center"/>
    </xf>
    <xf numFmtId="0" fontId="0" fillId="9" borderId="1" xfId="0" applyFill="1" applyBorder="1" applyAlignment="1">
      <alignment horizontal="center"/>
    </xf>
    <xf numFmtId="0" fontId="0" fillId="3" borderId="1" xfId="0" applyFill="1" applyBorder="1"/>
    <xf numFmtId="0" fontId="0" fillId="5" borderId="7" xfId="0" applyFill="1" applyBorder="1"/>
    <xf numFmtId="21" fontId="0" fillId="0" borderId="0" xfId="0" applyNumberFormat="1"/>
    <xf numFmtId="0" fontId="0" fillId="0" borderId="1" xfId="0" applyNumberFormat="1" applyBorder="1"/>
    <xf numFmtId="0" fontId="0" fillId="10" borderId="1" xfId="0" applyFill="1" applyBorder="1" applyAlignment="1">
      <alignment horizontal="center"/>
    </xf>
    <xf numFmtId="0" fontId="0" fillId="6" borderId="1" xfId="0" applyFill="1" applyBorder="1"/>
    <xf numFmtId="0" fontId="0" fillId="7" borderId="1" xfId="0" applyFill="1" applyBorder="1"/>
    <xf numFmtId="0" fontId="0" fillId="8" borderId="1" xfId="0" applyFill="1" applyBorder="1"/>
  </cellXfs>
  <cellStyles count="1">
    <cellStyle name="Normal" xfId="0" builtinId="0"/>
  </cellStyles>
  <dxfs count="12">
    <dxf>
      <fill>
        <patternFill patternType="solid">
          <fgColor indexed="64"/>
          <bgColor theme="9" tint="0.5999938962981048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Tiempo en Segundos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1"/>
          <c:order val="1"/>
          <c:tx>
            <c:v>Tiempo Manual</c:v>
          </c:tx>
          <c:spPr>
            <a:ln w="28575" cap="rnd">
              <a:solidFill>
                <a:schemeClr val="accent2"/>
              </a:solidFill>
              <a:round/>
            </a:ln>
            <a:effectLst/>
          </c:spPr>
          <c:marker>
            <c:symbol val="none"/>
          </c:marker>
          <c:cat>
            <c:numRef>
              <c:f>'Test Cases'!$J$8:$J$20</c:f>
              <c:numCache>
                <c:formatCode>General</c:formatCode>
                <c:ptCount val="13"/>
                <c:pt idx="0">
                  <c:v>26</c:v>
                </c:pt>
                <c:pt idx="1">
                  <c:v>52</c:v>
                </c:pt>
                <c:pt idx="2">
                  <c:v>78</c:v>
                </c:pt>
                <c:pt idx="3">
                  <c:v>104</c:v>
                </c:pt>
                <c:pt idx="4">
                  <c:v>130</c:v>
                </c:pt>
                <c:pt idx="5">
                  <c:v>156</c:v>
                </c:pt>
                <c:pt idx="6">
                  <c:v>182</c:v>
                </c:pt>
                <c:pt idx="7">
                  <c:v>208</c:v>
                </c:pt>
                <c:pt idx="8">
                  <c:v>234</c:v>
                </c:pt>
                <c:pt idx="9">
                  <c:v>260</c:v>
                </c:pt>
                <c:pt idx="10">
                  <c:v>286</c:v>
                </c:pt>
                <c:pt idx="11">
                  <c:v>312</c:v>
                </c:pt>
                <c:pt idx="12">
                  <c:v>338</c:v>
                </c:pt>
              </c:numCache>
            </c:numRef>
          </c:cat>
          <c:val>
            <c:numRef>
              <c:f>'Test Cases'!$K$8:$K$20</c:f>
              <c:numCache>
                <c:formatCode>General</c:formatCode>
                <c:ptCount val="13"/>
                <c:pt idx="0">
                  <c:v>300</c:v>
                </c:pt>
                <c:pt idx="1">
                  <c:v>600</c:v>
                </c:pt>
                <c:pt idx="2">
                  <c:v>900</c:v>
                </c:pt>
                <c:pt idx="3">
                  <c:v>1200</c:v>
                </c:pt>
                <c:pt idx="4">
                  <c:v>1500</c:v>
                </c:pt>
                <c:pt idx="5">
                  <c:v>1800</c:v>
                </c:pt>
                <c:pt idx="6">
                  <c:v>2100</c:v>
                </c:pt>
                <c:pt idx="7">
                  <c:v>2400</c:v>
                </c:pt>
                <c:pt idx="8">
                  <c:v>2700</c:v>
                </c:pt>
                <c:pt idx="9">
                  <c:v>3000</c:v>
                </c:pt>
                <c:pt idx="10">
                  <c:v>3300</c:v>
                </c:pt>
                <c:pt idx="11">
                  <c:v>3600</c:v>
                </c:pt>
                <c:pt idx="12">
                  <c:v>3900</c:v>
                </c:pt>
              </c:numCache>
            </c:numRef>
          </c:val>
          <c:smooth val="0"/>
          <c:extLst>
            <c:ext xmlns:c16="http://schemas.microsoft.com/office/drawing/2014/chart" uri="{C3380CC4-5D6E-409C-BE32-E72D297353CC}">
              <c16:uniqueId val="{00000001-5DF9-498C-A927-770488C510D8}"/>
            </c:ext>
          </c:extLst>
        </c:ser>
        <c:ser>
          <c:idx val="2"/>
          <c:order val="2"/>
          <c:tx>
            <c:v>Tiempo Automatizado</c:v>
          </c:tx>
          <c:spPr>
            <a:ln w="28575" cap="rnd">
              <a:solidFill>
                <a:schemeClr val="accent1"/>
              </a:solidFill>
              <a:round/>
            </a:ln>
            <a:effectLst/>
          </c:spPr>
          <c:marker>
            <c:symbol val="none"/>
          </c:marker>
          <c:cat>
            <c:numRef>
              <c:f>'Test Cases'!$J$8:$J$20</c:f>
              <c:numCache>
                <c:formatCode>General</c:formatCode>
                <c:ptCount val="13"/>
                <c:pt idx="0">
                  <c:v>26</c:v>
                </c:pt>
                <c:pt idx="1">
                  <c:v>52</c:v>
                </c:pt>
                <c:pt idx="2">
                  <c:v>78</c:v>
                </c:pt>
                <c:pt idx="3">
                  <c:v>104</c:v>
                </c:pt>
                <c:pt idx="4">
                  <c:v>130</c:v>
                </c:pt>
                <c:pt idx="5">
                  <c:v>156</c:v>
                </c:pt>
                <c:pt idx="6">
                  <c:v>182</c:v>
                </c:pt>
                <c:pt idx="7">
                  <c:v>208</c:v>
                </c:pt>
                <c:pt idx="8">
                  <c:v>234</c:v>
                </c:pt>
                <c:pt idx="9">
                  <c:v>260</c:v>
                </c:pt>
                <c:pt idx="10">
                  <c:v>286</c:v>
                </c:pt>
                <c:pt idx="11">
                  <c:v>312</c:v>
                </c:pt>
                <c:pt idx="12">
                  <c:v>338</c:v>
                </c:pt>
              </c:numCache>
            </c:numRef>
          </c:cat>
          <c:val>
            <c:numRef>
              <c:f>'Test Cases'!$L$8:$L$20</c:f>
              <c:numCache>
                <c:formatCode>General</c:formatCode>
                <c:ptCount val="13"/>
                <c:pt idx="0">
                  <c:v>272</c:v>
                </c:pt>
                <c:pt idx="1">
                  <c:v>544</c:v>
                </c:pt>
                <c:pt idx="2">
                  <c:v>816</c:v>
                </c:pt>
                <c:pt idx="3">
                  <c:v>1088</c:v>
                </c:pt>
                <c:pt idx="4">
                  <c:v>1360</c:v>
                </c:pt>
                <c:pt idx="5">
                  <c:v>1632</c:v>
                </c:pt>
                <c:pt idx="6">
                  <c:v>1904</c:v>
                </c:pt>
                <c:pt idx="7">
                  <c:v>2176</c:v>
                </c:pt>
                <c:pt idx="8">
                  <c:v>2448</c:v>
                </c:pt>
                <c:pt idx="9">
                  <c:v>2720</c:v>
                </c:pt>
                <c:pt idx="10">
                  <c:v>2992</c:v>
                </c:pt>
                <c:pt idx="11">
                  <c:v>3264</c:v>
                </c:pt>
                <c:pt idx="12">
                  <c:v>3536</c:v>
                </c:pt>
              </c:numCache>
            </c:numRef>
          </c:val>
          <c:smooth val="0"/>
          <c:extLst>
            <c:ext xmlns:c16="http://schemas.microsoft.com/office/drawing/2014/chart" uri="{C3380CC4-5D6E-409C-BE32-E72D297353CC}">
              <c16:uniqueId val="{00000002-5DF9-498C-A927-770488C510D8}"/>
            </c:ext>
          </c:extLst>
        </c:ser>
        <c:dLbls>
          <c:showLegendKey val="0"/>
          <c:showVal val="0"/>
          <c:showCatName val="0"/>
          <c:showSerName val="0"/>
          <c:showPercent val="0"/>
          <c:showBubbleSize val="0"/>
        </c:dLbls>
        <c:smooth val="0"/>
        <c:axId val="543813432"/>
        <c:axId val="543814072"/>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numRef>
                    <c:extLst>
                      <c:ext uri="{02D57815-91ED-43cb-92C2-25804820EDAC}">
                        <c15:formulaRef>
                          <c15:sqref>'Test Cases'!$J$8:$J$20</c15:sqref>
                        </c15:formulaRef>
                      </c:ext>
                    </c:extLst>
                    <c:numCache>
                      <c:formatCode>General</c:formatCode>
                      <c:ptCount val="13"/>
                      <c:pt idx="0">
                        <c:v>26</c:v>
                      </c:pt>
                      <c:pt idx="1">
                        <c:v>52</c:v>
                      </c:pt>
                      <c:pt idx="2">
                        <c:v>78</c:v>
                      </c:pt>
                      <c:pt idx="3">
                        <c:v>104</c:v>
                      </c:pt>
                      <c:pt idx="4">
                        <c:v>130</c:v>
                      </c:pt>
                      <c:pt idx="5">
                        <c:v>156</c:v>
                      </c:pt>
                      <c:pt idx="6">
                        <c:v>182</c:v>
                      </c:pt>
                      <c:pt idx="7">
                        <c:v>208</c:v>
                      </c:pt>
                      <c:pt idx="8">
                        <c:v>234</c:v>
                      </c:pt>
                      <c:pt idx="9">
                        <c:v>260</c:v>
                      </c:pt>
                      <c:pt idx="10">
                        <c:v>286</c:v>
                      </c:pt>
                      <c:pt idx="11">
                        <c:v>312</c:v>
                      </c:pt>
                      <c:pt idx="12">
                        <c:v>338</c:v>
                      </c:pt>
                    </c:numCache>
                  </c:numRef>
                </c:cat>
                <c:val>
                  <c:numRef>
                    <c:extLst>
                      <c:ext uri="{02D57815-91ED-43cb-92C2-25804820EDAC}">
                        <c15:formulaRef>
                          <c15:sqref>'Test Cases'!$J$8:$J$20</c15:sqref>
                        </c15:formulaRef>
                      </c:ext>
                    </c:extLst>
                    <c:numCache>
                      <c:formatCode>General</c:formatCode>
                      <c:ptCount val="13"/>
                      <c:pt idx="0">
                        <c:v>26</c:v>
                      </c:pt>
                      <c:pt idx="1">
                        <c:v>52</c:v>
                      </c:pt>
                      <c:pt idx="2">
                        <c:v>78</c:v>
                      </c:pt>
                      <c:pt idx="3">
                        <c:v>104</c:v>
                      </c:pt>
                      <c:pt idx="4">
                        <c:v>130</c:v>
                      </c:pt>
                      <c:pt idx="5">
                        <c:v>156</c:v>
                      </c:pt>
                      <c:pt idx="6">
                        <c:v>182</c:v>
                      </c:pt>
                      <c:pt idx="7">
                        <c:v>208</c:v>
                      </c:pt>
                      <c:pt idx="8">
                        <c:v>234</c:v>
                      </c:pt>
                      <c:pt idx="9">
                        <c:v>260</c:v>
                      </c:pt>
                      <c:pt idx="10">
                        <c:v>286</c:v>
                      </c:pt>
                      <c:pt idx="11">
                        <c:v>312</c:v>
                      </c:pt>
                      <c:pt idx="12">
                        <c:v>338</c:v>
                      </c:pt>
                    </c:numCache>
                  </c:numRef>
                </c:val>
                <c:smooth val="0"/>
                <c:extLst>
                  <c:ext xmlns:c16="http://schemas.microsoft.com/office/drawing/2014/chart" uri="{C3380CC4-5D6E-409C-BE32-E72D297353CC}">
                    <c16:uniqueId val="{00000000-5DF9-498C-A927-770488C510D8}"/>
                  </c:ext>
                </c:extLst>
              </c15:ser>
            </c15:filteredLineSeries>
          </c:ext>
        </c:extLst>
      </c:lineChart>
      <c:catAx>
        <c:axId val="543813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43814072"/>
        <c:crosses val="autoZero"/>
        <c:auto val="1"/>
        <c:lblAlgn val="ctr"/>
        <c:lblOffset val="100"/>
        <c:noMultiLvlLbl val="0"/>
      </c:catAx>
      <c:valAx>
        <c:axId val="54381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43813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Test Cases Resultado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1-027D-4359-9BD9-E8FFA57AC47C}"/>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2-027D-4359-9BD9-E8FFA57AC47C}"/>
              </c:ext>
            </c:extLst>
          </c:dPt>
          <c:cat>
            <c:strRef>
              <c:f>'Test Cases'!$K$24:$K$25</c:f>
              <c:strCache>
                <c:ptCount val="2"/>
                <c:pt idx="0">
                  <c:v>Test Cases OK</c:v>
                </c:pt>
                <c:pt idx="1">
                  <c:v>Test Cases NG</c:v>
                </c:pt>
              </c:strCache>
            </c:strRef>
          </c:cat>
          <c:val>
            <c:numRef>
              <c:f>'Test Cases'!$L$24:$L$25</c:f>
              <c:numCache>
                <c:formatCode>General</c:formatCode>
                <c:ptCount val="2"/>
                <c:pt idx="0">
                  <c:v>38</c:v>
                </c:pt>
                <c:pt idx="1">
                  <c:v>0</c:v>
                </c:pt>
              </c:numCache>
            </c:numRef>
          </c:val>
          <c:extLst>
            <c:ext xmlns:c16="http://schemas.microsoft.com/office/drawing/2014/chart" uri="{C3380CC4-5D6E-409C-BE32-E72D297353CC}">
              <c16:uniqueId val="{00000000-027D-4359-9BD9-E8FFA57AC47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9525</xdr:colOff>
      <xdr:row>6</xdr:row>
      <xdr:rowOff>185737</xdr:rowOff>
    </xdr:from>
    <xdr:to>
      <xdr:col>20</xdr:col>
      <xdr:colOff>314325</xdr:colOff>
      <xdr:row>21</xdr:row>
      <xdr:rowOff>23812</xdr:rowOff>
    </xdr:to>
    <xdr:graphicFrame macro="">
      <xdr:nvGraphicFramePr>
        <xdr:cNvPr id="2" name="Chart 1">
          <a:extLst>
            <a:ext uri="{FF2B5EF4-FFF2-40B4-BE49-F238E27FC236}">
              <a16:creationId xmlns:a16="http://schemas.microsoft.com/office/drawing/2014/main" id="{39E594BD-2779-4C49-B52A-6C59BC2B6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xdr:colOff>
      <xdr:row>22</xdr:row>
      <xdr:rowOff>176212</xdr:rowOff>
    </xdr:from>
    <xdr:to>
      <xdr:col>20</xdr:col>
      <xdr:colOff>309562</xdr:colOff>
      <xdr:row>37</xdr:row>
      <xdr:rowOff>61912</xdr:rowOff>
    </xdr:to>
    <xdr:graphicFrame macro="">
      <xdr:nvGraphicFramePr>
        <xdr:cNvPr id="5" name="Chart 4">
          <a:extLst>
            <a:ext uri="{FF2B5EF4-FFF2-40B4-BE49-F238E27FC236}">
              <a16:creationId xmlns:a16="http://schemas.microsoft.com/office/drawing/2014/main" id="{7B287ABE-116C-46C6-805E-4B32E4CB2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21676D-6700-4992-BAE7-077ACF9A6189}" name="Table2" displayName="Table2" ref="A1:G39" totalsRowShown="0" headerRowDxfId="11" dataDxfId="2" headerRowBorderDxfId="10" tableBorderDxfId="9" totalsRowBorderDxfId="8">
  <autoFilter ref="A1:G39" xr:uid="{5F24B817-69A4-4EFF-8835-2CB40064B712}"/>
  <tableColumns count="7">
    <tableColumn id="1" xr3:uid="{C0968DD0-0D91-45F0-92BF-82B73FF28763}" name="Test" dataDxfId="7"/>
    <tableColumn id="2" xr3:uid="{84F86754-CC84-413B-A17A-517B1492536F}" name="Grupo" dataDxfId="6"/>
    <tableColumn id="3" xr3:uid="{9CB700A1-4C0E-4B7F-88B8-940227E1EB90}" name="Descripción" dataDxfId="5"/>
    <tableColumn id="5" xr3:uid="{67AB2A4A-03EE-4E85-9F76-7BC139A3596F}" name="Resultado Esperado" dataDxfId="4"/>
    <tableColumn id="6" xr3:uid="{702EF4DE-B63E-482C-83C5-F6282F8206F5}" name="Resultado Actual" dataDxfId="3"/>
    <tableColumn id="8" xr3:uid="{19869692-C5ED-4220-AA15-C9F36E46B724}" name="Automatizado" dataDxfId="1"/>
    <tableColumn id="7" xr3:uid="{E82E9551-F403-4B96-A98C-68D803AFDF4F}" name="Estado" dataDxfId="0">
      <calculatedColumnFormula>Table2[[#This Row],[Resultado Esperado]]=Table2[[#This Row],[Resultado Actual]]</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D1EC5-00CC-49A0-9FF7-0AFFFC3C9767}">
  <dimension ref="A1:O40"/>
  <sheetViews>
    <sheetView tabSelected="1" workbookViewId="0">
      <selection activeCell="I21" sqref="I21"/>
    </sheetView>
  </sheetViews>
  <sheetFormatPr defaultRowHeight="15" x14ac:dyDescent="0.25"/>
  <cols>
    <col min="1" max="1" width="9.28515625" style="2" bestFit="1" customWidth="1"/>
    <col min="2" max="2" width="21.85546875" style="1" customWidth="1"/>
    <col min="3" max="3" width="45.7109375" style="1" customWidth="1"/>
    <col min="4" max="4" width="45.28515625" style="1" customWidth="1"/>
    <col min="5" max="5" width="46.28515625" style="1" customWidth="1"/>
    <col min="6" max="6" width="18.140625" style="1" bestFit="1" customWidth="1"/>
    <col min="7" max="7" width="11.42578125" style="1" bestFit="1" customWidth="1"/>
    <col min="9" max="9" width="26.5703125" bestFit="1" customWidth="1"/>
    <col min="10" max="10" width="4" bestFit="1" customWidth="1"/>
    <col min="11" max="11" width="20.85546875" bestFit="1" customWidth="1"/>
    <col min="12" max="12" width="14.85546875" bestFit="1" customWidth="1"/>
  </cols>
  <sheetData>
    <row r="1" spans="1:15" x14ac:dyDescent="0.25">
      <c r="A1" s="6" t="s">
        <v>0</v>
      </c>
      <c r="B1" s="7" t="s">
        <v>6</v>
      </c>
      <c r="C1" s="7" t="s">
        <v>40</v>
      </c>
      <c r="D1" s="7" t="s">
        <v>1</v>
      </c>
      <c r="E1" s="7" t="s">
        <v>2</v>
      </c>
      <c r="F1" s="8" t="s">
        <v>65</v>
      </c>
      <c r="G1" s="8" t="s">
        <v>3</v>
      </c>
    </row>
    <row r="2" spans="1:15" x14ac:dyDescent="0.25">
      <c r="A2" s="6" t="s">
        <v>5</v>
      </c>
      <c r="B2" s="7" t="s">
        <v>34</v>
      </c>
      <c r="C2" s="7" t="s">
        <v>8</v>
      </c>
      <c r="D2" s="7" t="s">
        <v>35</v>
      </c>
      <c r="E2" s="7" t="s">
        <v>35</v>
      </c>
      <c r="F2" s="8" t="s">
        <v>66</v>
      </c>
      <c r="G2" s="12" t="b">
        <f>Table2[[#This Row],[Resultado Esperado]]=Table2[[#This Row],[Resultado Actual]]</f>
        <v>1</v>
      </c>
      <c r="K2" s="34" t="s">
        <v>113</v>
      </c>
      <c r="L2" s="35" t="s">
        <v>114</v>
      </c>
    </row>
    <row r="3" spans="1:15" x14ac:dyDescent="0.25">
      <c r="A3" s="6" t="s">
        <v>7</v>
      </c>
      <c r="B3" s="9" t="s">
        <v>34</v>
      </c>
      <c r="C3" s="9" t="s">
        <v>36</v>
      </c>
      <c r="D3" s="9" t="s">
        <v>37</v>
      </c>
      <c r="E3" s="9" t="s">
        <v>37</v>
      </c>
      <c r="F3" s="13" t="s">
        <v>67</v>
      </c>
      <c r="G3" s="12" t="b">
        <f>Table2[[#This Row],[Resultado Esperado]]=Table2[[#This Row],[Resultado Actual]]</f>
        <v>1</v>
      </c>
      <c r="I3" s="15" t="s">
        <v>105</v>
      </c>
      <c r="J3" s="15">
        <f>COUNTIF(F:F,"Sí")</f>
        <v>26</v>
      </c>
      <c r="K3" s="32">
        <v>300</v>
      </c>
      <c r="L3" s="15">
        <v>272</v>
      </c>
    </row>
    <row r="4" spans="1:15" x14ac:dyDescent="0.25">
      <c r="A4" s="6" t="s">
        <v>9</v>
      </c>
      <c r="B4" s="9" t="s">
        <v>34</v>
      </c>
      <c r="C4" s="9" t="s">
        <v>38</v>
      </c>
      <c r="D4" s="9" t="s">
        <v>39</v>
      </c>
      <c r="E4" s="9" t="s">
        <v>39</v>
      </c>
      <c r="F4" s="13" t="s">
        <v>66</v>
      </c>
      <c r="G4" s="12" t="b">
        <f>Table2[[#This Row],[Resultado Esperado]]=Table2[[#This Row],[Resultado Actual]]</f>
        <v>1</v>
      </c>
      <c r="I4" s="15" t="s">
        <v>106</v>
      </c>
      <c r="J4" s="15">
        <f>COUNTIF(F:F,"No")</f>
        <v>12</v>
      </c>
      <c r="K4" s="15" t="s">
        <v>115</v>
      </c>
      <c r="L4" s="15" t="s">
        <v>115</v>
      </c>
    </row>
    <row r="5" spans="1:15" x14ac:dyDescent="0.25">
      <c r="A5" s="6" t="s">
        <v>11</v>
      </c>
      <c r="B5" s="9" t="s">
        <v>4</v>
      </c>
      <c r="C5" s="9" t="s">
        <v>41</v>
      </c>
      <c r="D5" s="9" t="s">
        <v>37</v>
      </c>
      <c r="E5" s="9" t="s">
        <v>37</v>
      </c>
      <c r="F5" s="13" t="s">
        <v>67</v>
      </c>
      <c r="G5" s="12" t="b">
        <f>Table2[[#This Row],[Resultado Esperado]]=Table2[[#This Row],[Resultado Actual]]</f>
        <v>1</v>
      </c>
      <c r="I5" s="15" t="s">
        <v>104</v>
      </c>
      <c r="J5" s="15">
        <f>COUNTA(A:A)-1</f>
        <v>38</v>
      </c>
      <c r="K5" s="15"/>
      <c r="L5" s="15"/>
    </row>
    <row r="6" spans="1:15" x14ac:dyDescent="0.25">
      <c r="A6" s="6" t="s">
        <v>12</v>
      </c>
      <c r="B6" s="9" t="s">
        <v>4</v>
      </c>
      <c r="C6" s="9" t="s">
        <v>42</v>
      </c>
      <c r="D6" s="9" t="s">
        <v>43</v>
      </c>
      <c r="E6" s="9" t="s">
        <v>43</v>
      </c>
      <c r="F6" s="13" t="s">
        <v>67</v>
      </c>
      <c r="G6" s="12" t="b">
        <f>Table2[[#This Row],[Resultado Esperado]]=Table2[[#This Row],[Resultado Actual]]</f>
        <v>1</v>
      </c>
      <c r="M6" s="31"/>
      <c r="N6" s="31"/>
      <c r="O6" s="31"/>
    </row>
    <row r="7" spans="1:15" x14ac:dyDescent="0.25">
      <c r="A7" s="6" t="s">
        <v>13</v>
      </c>
      <c r="B7" s="9" t="s">
        <v>4</v>
      </c>
      <c r="C7" s="9" t="s">
        <v>8</v>
      </c>
      <c r="D7" s="9" t="s">
        <v>44</v>
      </c>
      <c r="E7" s="9" t="s">
        <v>44</v>
      </c>
      <c r="F7" s="13" t="s">
        <v>66</v>
      </c>
      <c r="G7" s="12" t="b">
        <f>Table2[[#This Row],[Resultado Esperado]]=Table2[[#This Row],[Resultado Actual]]</f>
        <v>1</v>
      </c>
    </row>
    <row r="8" spans="1:15" x14ac:dyDescent="0.25">
      <c r="A8" s="6" t="s">
        <v>14</v>
      </c>
      <c r="B8" s="9" t="s">
        <v>10</v>
      </c>
      <c r="C8" s="9" t="s">
        <v>45</v>
      </c>
      <c r="D8" s="9" t="s">
        <v>47</v>
      </c>
      <c r="E8" s="9" t="s">
        <v>47</v>
      </c>
      <c r="F8" s="13" t="s">
        <v>66</v>
      </c>
      <c r="G8" s="12" t="b">
        <f>Table2[[#This Row],[Resultado Esperado]]=Table2[[#This Row],[Resultado Actual]]</f>
        <v>1</v>
      </c>
      <c r="J8" s="15">
        <v>26</v>
      </c>
      <c r="K8" s="15">
        <v>300</v>
      </c>
      <c r="L8" s="15">
        <v>272</v>
      </c>
    </row>
    <row r="9" spans="1:15" x14ac:dyDescent="0.25">
      <c r="A9" s="6" t="s">
        <v>15</v>
      </c>
      <c r="B9" s="9" t="s">
        <v>10</v>
      </c>
      <c r="C9" s="9" t="s">
        <v>46</v>
      </c>
      <c r="D9" s="9" t="s">
        <v>48</v>
      </c>
      <c r="E9" s="9" t="s">
        <v>48</v>
      </c>
      <c r="F9" s="13" t="s">
        <v>66</v>
      </c>
      <c r="G9" s="12" t="b">
        <f>Table2[[#This Row],[Resultado Esperado]]=Table2[[#This Row],[Resultado Actual]]</f>
        <v>1</v>
      </c>
      <c r="J9" s="15">
        <v>52</v>
      </c>
      <c r="K9" s="15">
        <v>600</v>
      </c>
      <c r="L9" s="15">
        <v>544</v>
      </c>
    </row>
    <row r="10" spans="1:15" ht="18.75" customHeight="1" x14ac:dyDescent="0.25">
      <c r="A10" s="6" t="s">
        <v>16</v>
      </c>
      <c r="B10" s="10" t="s">
        <v>10</v>
      </c>
      <c r="C10" s="10" t="s">
        <v>50</v>
      </c>
      <c r="D10" s="10" t="s">
        <v>49</v>
      </c>
      <c r="E10" s="10" t="s">
        <v>49</v>
      </c>
      <c r="F10" s="13" t="s">
        <v>66</v>
      </c>
      <c r="G10" s="12" t="b">
        <f>Table2[[#This Row],[Resultado Esperado]]=Table2[[#This Row],[Resultado Actual]]</f>
        <v>1</v>
      </c>
      <c r="J10" s="15">
        <v>78</v>
      </c>
      <c r="K10" s="15">
        <v>900</v>
      </c>
      <c r="L10" s="15">
        <v>816</v>
      </c>
    </row>
    <row r="11" spans="1:15" x14ac:dyDescent="0.25">
      <c r="A11" s="6" t="s">
        <v>17</v>
      </c>
      <c r="B11" s="9" t="s">
        <v>10</v>
      </c>
      <c r="C11" s="9" t="s">
        <v>51</v>
      </c>
      <c r="D11" s="9" t="s">
        <v>56</v>
      </c>
      <c r="E11" s="9" t="s">
        <v>56</v>
      </c>
      <c r="F11" s="13" t="s">
        <v>66</v>
      </c>
      <c r="G11" s="12" t="b">
        <f>Table2[[#This Row],[Resultado Esperado]]=Table2[[#This Row],[Resultado Actual]]</f>
        <v>1</v>
      </c>
      <c r="J11" s="15">
        <v>104</v>
      </c>
      <c r="K11" s="15">
        <v>1200</v>
      </c>
      <c r="L11" s="15">
        <v>1088</v>
      </c>
    </row>
    <row r="12" spans="1:15" x14ac:dyDescent="0.25">
      <c r="A12" s="6" t="s">
        <v>18</v>
      </c>
      <c r="B12" s="9" t="s">
        <v>10</v>
      </c>
      <c r="C12" s="9" t="s">
        <v>52</v>
      </c>
      <c r="D12" s="9" t="s">
        <v>56</v>
      </c>
      <c r="E12" s="9" t="s">
        <v>56</v>
      </c>
      <c r="F12" s="13" t="s">
        <v>66</v>
      </c>
      <c r="G12" s="12" t="b">
        <f>Table2[[#This Row],[Resultado Esperado]]=Table2[[#This Row],[Resultado Actual]]</f>
        <v>1</v>
      </c>
      <c r="J12" s="15">
        <v>130</v>
      </c>
      <c r="K12" s="15">
        <v>1500</v>
      </c>
      <c r="L12" s="15">
        <v>1360</v>
      </c>
    </row>
    <row r="13" spans="1:15" x14ac:dyDescent="0.25">
      <c r="A13" s="6" t="s">
        <v>20</v>
      </c>
      <c r="B13" s="9" t="s">
        <v>10</v>
      </c>
      <c r="C13" s="9" t="s">
        <v>53</v>
      </c>
      <c r="D13" s="9" t="s">
        <v>56</v>
      </c>
      <c r="E13" s="9" t="s">
        <v>56</v>
      </c>
      <c r="F13" s="13" t="s">
        <v>66</v>
      </c>
      <c r="G13" s="12" t="b">
        <f>Table2[[#This Row],[Resultado Esperado]]=Table2[[#This Row],[Resultado Actual]]</f>
        <v>1</v>
      </c>
      <c r="J13" s="15">
        <v>156</v>
      </c>
      <c r="K13" s="15">
        <v>1800</v>
      </c>
      <c r="L13" s="15">
        <v>1632</v>
      </c>
    </row>
    <row r="14" spans="1:15" x14ac:dyDescent="0.25">
      <c r="A14" s="6" t="s">
        <v>21</v>
      </c>
      <c r="B14" s="9" t="s">
        <v>10</v>
      </c>
      <c r="C14" s="9" t="s">
        <v>54</v>
      </c>
      <c r="D14" s="9" t="s">
        <v>56</v>
      </c>
      <c r="E14" s="9" t="s">
        <v>56</v>
      </c>
      <c r="F14" s="13" t="s">
        <v>66</v>
      </c>
      <c r="G14" s="12" t="b">
        <f>Table2[[#This Row],[Resultado Esperado]]=Table2[[#This Row],[Resultado Actual]]</f>
        <v>1</v>
      </c>
      <c r="J14" s="15">
        <v>182</v>
      </c>
      <c r="K14" s="15">
        <v>2100</v>
      </c>
      <c r="L14" s="15">
        <v>1904</v>
      </c>
    </row>
    <row r="15" spans="1:15" x14ac:dyDescent="0.25">
      <c r="A15" s="6" t="s">
        <v>22</v>
      </c>
      <c r="B15" s="9" t="s">
        <v>10</v>
      </c>
      <c r="C15" s="9" t="s">
        <v>55</v>
      </c>
      <c r="D15" s="9" t="s">
        <v>56</v>
      </c>
      <c r="E15" s="9" t="s">
        <v>56</v>
      </c>
      <c r="F15" s="13" t="s">
        <v>66</v>
      </c>
      <c r="G15" s="12" t="b">
        <f>Table2[[#This Row],[Resultado Esperado]]=Table2[[#This Row],[Resultado Actual]]</f>
        <v>1</v>
      </c>
      <c r="J15" s="15">
        <v>208</v>
      </c>
      <c r="K15" s="15">
        <v>2400</v>
      </c>
      <c r="L15" s="15">
        <v>2176</v>
      </c>
    </row>
    <row r="16" spans="1:15" x14ac:dyDescent="0.25">
      <c r="A16" s="6" t="s">
        <v>23</v>
      </c>
      <c r="B16" s="9" t="s">
        <v>19</v>
      </c>
      <c r="C16" s="9" t="s">
        <v>45</v>
      </c>
      <c r="D16" s="9" t="s">
        <v>47</v>
      </c>
      <c r="E16" s="9" t="s">
        <v>47</v>
      </c>
      <c r="F16" s="13" t="s">
        <v>67</v>
      </c>
      <c r="G16" s="12" t="b">
        <f>Table2[[#This Row],[Resultado Esperado]]=Table2[[#This Row],[Resultado Actual]]</f>
        <v>1</v>
      </c>
      <c r="J16" s="15">
        <v>234</v>
      </c>
      <c r="K16" s="15">
        <v>2700</v>
      </c>
      <c r="L16" s="15">
        <v>2448</v>
      </c>
    </row>
    <row r="17" spans="1:12" x14ac:dyDescent="0.25">
      <c r="A17" s="6" t="s">
        <v>24</v>
      </c>
      <c r="B17" s="9" t="s">
        <v>19</v>
      </c>
      <c r="C17" s="9" t="s">
        <v>46</v>
      </c>
      <c r="D17" s="9" t="s">
        <v>48</v>
      </c>
      <c r="E17" s="9" t="s">
        <v>48</v>
      </c>
      <c r="F17" s="13" t="s">
        <v>67</v>
      </c>
      <c r="G17" s="12" t="b">
        <f>Table2[[#This Row],[Resultado Esperado]]=Table2[[#This Row],[Resultado Actual]]</f>
        <v>1</v>
      </c>
      <c r="J17" s="15">
        <v>260</v>
      </c>
      <c r="K17" s="15">
        <v>3000</v>
      </c>
      <c r="L17" s="15">
        <v>2720</v>
      </c>
    </row>
    <row r="18" spans="1:12" ht="15" customHeight="1" x14ac:dyDescent="0.25">
      <c r="A18" s="6" t="s">
        <v>25</v>
      </c>
      <c r="B18" s="9" t="s">
        <v>19</v>
      </c>
      <c r="C18" s="10" t="s">
        <v>50</v>
      </c>
      <c r="D18" s="10" t="s">
        <v>49</v>
      </c>
      <c r="E18" s="10" t="s">
        <v>49</v>
      </c>
      <c r="F18" s="13" t="s">
        <v>67</v>
      </c>
      <c r="G18" s="12" t="b">
        <f>Table2[[#This Row],[Resultado Esperado]]=Table2[[#This Row],[Resultado Actual]]</f>
        <v>1</v>
      </c>
      <c r="J18" s="15">
        <v>286</v>
      </c>
      <c r="K18" s="15">
        <v>3300</v>
      </c>
      <c r="L18" s="15">
        <v>2992</v>
      </c>
    </row>
    <row r="19" spans="1:12" x14ac:dyDescent="0.25">
      <c r="A19" s="6" t="s">
        <v>26</v>
      </c>
      <c r="B19" s="9" t="s">
        <v>19</v>
      </c>
      <c r="C19" s="9" t="s">
        <v>51</v>
      </c>
      <c r="D19" s="9" t="s">
        <v>56</v>
      </c>
      <c r="E19" s="9" t="s">
        <v>56</v>
      </c>
      <c r="F19" s="13" t="s">
        <v>67</v>
      </c>
      <c r="G19" s="12" t="b">
        <f>Table2[[#This Row],[Resultado Esperado]]=Table2[[#This Row],[Resultado Actual]]</f>
        <v>1</v>
      </c>
      <c r="J19" s="15">
        <v>312</v>
      </c>
      <c r="K19" s="15">
        <v>3600</v>
      </c>
      <c r="L19" s="15">
        <v>3264</v>
      </c>
    </row>
    <row r="20" spans="1:12" x14ac:dyDescent="0.25">
      <c r="A20" s="6" t="s">
        <v>27</v>
      </c>
      <c r="B20" s="9" t="s">
        <v>19</v>
      </c>
      <c r="C20" s="9" t="s">
        <v>52</v>
      </c>
      <c r="D20" s="9" t="s">
        <v>56</v>
      </c>
      <c r="E20" s="9" t="s">
        <v>56</v>
      </c>
      <c r="F20" s="13" t="s">
        <v>67</v>
      </c>
      <c r="G20" s="12" t="b">
        <f>Table2[[#This Row],[Resultado Esperado]]=Table2[[#This Row],[Resultado Actual]]</f>
        <v>1</v>
      </c>
      <c r="J20" s="15">
        <v>338</v>
      </c>
      <c r="K20" s="15">
        <v>3900</v>
      </c>
      <c r="L20" s="15">
        <v>3536</v>
      </c>
    </row>
    <row r="21" spans="1:12" x14ac:dyDescent="0.25">
      <c r="A21" s="6" t="s">
        <v>28</v>
      </c>
      <c r="B21" s="9" t="s">
        <v>19</v>
      </c>
      <c r="C21" s="9" t="s">
        <v>53</v>
      </c>
      <c r="D21" s="9" t="s">
        <v>56</v>
      </c>
      <c r="E21" s="9" t="s">
        <v>56</v>
      </c>
      <c r="F21" s="13" t="s">
        <v>67</v>
      </c>
      <c r="G21" s="12" t="b">
        <f>Table2[[#This Row],[Resultado Esperado]]=Table2[[#This Row],[Resultado Actual]]</f>
        <v>1</v>
      </c>
    </row>
    <row r="22" spans="1:12" x14ac:dyDescent="0.25">
      <c r="A22" s="6" t="s">
        <v>29</v>
      </c>
      <c r="B22" s="9" t="s">
        <v>19</v>
      </c>
      <c r="C22" s="9" t="s">
        <v>54</v>
      </c>
      <c r="D22" s="9" t="s">
        <v>56</v>
      </c>
      <c r="E22" s="9" t="s">
        <v>56</v>
      </c>
      <c r="F22" s="13" t="s">
        <v>67</v>
      </c>
      <c r="G22" s="12" t="b">
        <f>Table2[[#This Row],[Resultado Esperado]]=Table2[[#This Row],[Resultado Actual]]</f>
        <v>1</v>
      </c>
    </row>
    <row r="23" spans="1:12" x14ac:dyDescent="0.25">
      <c r="A23" s="6" t="s">
        <v>30</v>
      </c>
      <c r="B23" s="9" t="s">
        <v>19</v>
      </c>
      <c r="C23" s="9" t="s">
        <v>55</v>
      </c>
      <c r="D23" s="9" t="s">
        <v>56</v>
      </c>
      <c r="E23" s="9" t="s">
        <v>56</v>
      </c>
      <c r="F23" s="13" t="s">
        <v>67</v>
      </c>
      <c r="G23" s="12" t="b">
        <f>Table2[[#This Row],[Resultado Esperado]]=Table2[[#This Row],[Resultado Actual]]</f>
        <v>1</v>
      </c>
    </row>
    <row r="24" spans="1:12" x14ac:dyDescent="0.25">
      <c r="A24" s="6" t="s">
        <v>68</v>
      </c>
      <c r="B24" s="9" t="s">
        <v>72</v>
      </c>
      <c r="C24" s="9" t="s">
        <v>57</v>
      </c>
      <c r="D24" s="9" t="s">
        <v>61</v>
      </c>
      <c r="E24" s="9" t="s">
        <v>61</v>
      </c>
      <c r="F24" s="13" t="s">
        <v>67</v>
      </c>
      <c r="G24" s="12" t="b">
        <f>Table2[[#This Row],[Resultado Esperado]]=Table2[[#This Row],[Resultado Actual]]</f>
        <v>1</v>
      </c>
      <c r="H24" s="1"/>
      <c r="K24" s="36" t="s">
        <v>116</v>
      </c>
      <c r="L24" s="15">
        <f>COUNTIF(G:G,"TRUE")</f>
        <v>38</v>
      </c>
    </row>
    <row r="25" spans="1:12" x14ac:dyDescent="0.25">
      <c r="A25" s="6" t="s">
        <v>69</v>
      </c>
      <c r="B25" s="9" t="s">
        <v>72</v>
      </c>
      <c r="C25" s="9" t="s">
        <v>58</v>
      </c>
      <c r="D25" s="9" t="s">
        <v>62</v>
      </c>
      <c r="E25" s="9" t="s">
        <v>62</v>
      </c>
      <c r="F25" s="13" t="s">
        <v>67</v>
      </c>
      <c r="G25" s="12" t="b">
        <f>Table2[[#This Row],[Resultado Esperado]]=Table2[[#This Row],[Resultado Actual]]</f>
        <v>1</v>
      </c>
      <c r="H25" s="1"/>
      <c r="K25" s="35" t="s">
        <v>117</v>
      </c>
      <c r="L25" s="15">
        <f>COUNTIF(G:G,"FALSE")</f>
        <v>0</v>
      </c>
    </row>
    <row r="26" spans="1:12" x14ac:dyDescent="0.25">
      <c r="A26" s="6" t="s">
        <v>70</v>
      </c>
      <c r="B26" s="9" t="s">
        <v>72</v>
      </c>
      <c r="C26" s="9" t="s">
        <v>59</v>
      </c>
      <c r="D26" s="9" t="s">
        <v>63</v>
      </c>
      <c r="E26" s="9" t="s">
        <v>63</v>
      </c>
      <c r="F26" s="13" t="s">
        <v>67</v>
      </c>
      <c r="G26" s="12" t="b">
        <f>Table2[[#This Row],[Resultado Esperado]]=Table2[[#This Row],[Resultado Actual]]</f>
        <v>1</v>
      </c>
      <c r="H26" s="1"/>
    </row>
    <row r="27" spans="1:12" x14ac:dyDescent="0.25">
      <c r="A27" s="6" t="s">
        <v>71</v>
      </c>
      <c r="B27" s="9" t="s">
        <v>72</v>
      </c>
      <c r="C27" s="9" t="s">
        <v>60</v>
      </c>
      <c r="D27" s="10" t="s">
        <v>64</v>
      </c>
      <c r="E27" s="10" t="s">
        <v>64</v>
      </c>
      <c r="F27" s="13" t="s">
        <v>67</v>
      </c>
      <c r="G27" s="12" t="b">
        <f>Table2[[#This Row],[Resultado Esperado]]=Table2[[#This Row],[Resultado Actual]]</f>
        <v>1</v>
      </c>
      <c r="H27" s="1"/>
    </row>
    <row r="28" spans="1:12" x14ac:dyDescent="0.25">
      <c r="A28" s="6" t="s">
        <v>92</v>
      </c>
      <c r="B28" s="9" t="s">
        <v>73</v>
      </c>
      <c r="C28" s="9" t="s">
        <v>74</v>
      </c>
      <c r="D28" s="9" t="s">
        <v>75</v>
      </c>
      <c r="E28" s="9" t="s">
        <v>75</v>
      </c>
      <c r="F28" s="13" t="s">
        <v>67</v>
      </c>
      <c r="G28" s="12" t="b">
        <f>Table2[[#This Row],[Resultado Esperado]]=Table2[[#This Row],[Resultado Actual]]</f>
        <v>1</v>
      </c>
      <c r="H28" s="1"/>
      <c r="I28" s="33" t="s">
        <v>118</v>
      </c>
    </row>
    <row r="29" spans="1:12" x14ac:dyDescent="0.25">
      <c r="A29" s="6" t="s">
        <v>93</v>
      </c>
      <c r="B29" s="9" t="s">
        <v>73</v>
      </c>
      <c r="C29" s="9" t="s">
        <v>76</v>
      </c>
      <c r="D29" s="9" t="s">
        <v>77</v>
      </c>
      <c r="E29" s="9" t="s">
        <v>77</v>
      </c>
      <c r="F29" s="13" t="s">
        <v>67</v>
      </c>
      <c r="G29" s="12" t="b">
        <f>Table2[[#This Row],[Resultado Esperado]]=Table2[[#This Row],[Resultado Actual]]</f>
        <v>1</v>
      </c>
      <c r="H29" s="1"/>
      <c r="I29" s="5" t="s">
        <v>119</v>
      </c>
    </row>
    <row r="30" spans="1:12" x14ac:dyDescent="0.25">
      <c r="A30" s="6" t="s">
        <v>94</v>
      </c>
      <c r="B30" s="9" t="s">
        <v>73</v>
      </c>
      <c r="C30" s="9" t="s">
        <v>78</v>
      </c>
      <c r="D30" s="9" t="s">
        <v>78</v>
      </c>
      <c r="E30" s="9" t="s">
        <v>78</v>
      </c>
      <c r="F30" s="13" t="s">
        <v>67</v>
      </c>
      <c r="G30" s="12" t="b">
        <f>Table2[[#This Row],[Resultado Esperado]]=Table2[[#This Row],[Resultado Actual]]</f>
        <v>1</v>
      </c>
      <c r="H30" s="1"/>
      <c r="I30" s="5" t="s">
        <v>120</v>
      </c>
    </row>
    <row r="31" spans="1:12" x14ac:dyDescent="0.25">
      <c r="A31" s="6" t="s">
        <v>95</v>
      </c>
      <c r="B31" s="9" t="s">
        <v>73</v>
      </c>
      <c r="C31" s="9" t="s">
        <v>79</v>
      </c>
      <c r="D31" s="9" t="s">
        <v>80</v>
      </c>
      <c r="E31" s="9" t="s">
        <v>80</v>
      </c>
      <c r="F31" s="13" t="s">
        <v>67</v>
      </c>
      <c r="G31" s="12" t="b">
        <f>Table2[[#This Row],[Resultado Esperado]]=Table2[[#This Row],[Resultado Actual]]</f>
        <v>1</v>
      </c>
      <c r="H31" s="1"/>
      <c r="I31" s="5" t="s">
        <v>121</v>
      </c>
    </row>
    <row r="32" spans="1:12" x14ac:dyDescent="0.25">
      <c r="A32" s="6" t="s">
        <v>96</v>
      </c>
      <c r="B32" s="9" t="s">
        <v>73</v>
      </c>
      <c r="C32" s="9" t="s">
        <v>81</v>
      </c>
      <c r="D32" s="9" t="s">
        <v>82</v>
      </c>
      <c r="E32" s="9" t="s">
        <v>82</v>
      </c>
      <c r="F32" s="13" t="s">
        <v>67</v>
      </c>
      <c r="G32" s="12" t="b">
        <f>Table2[[#This Row],[Resultado Esperado]]=Table2[[#This Row],[Resultado Actual]]</f>
        <v>1</v>
      </c>
      <c r="H32" s="1"/>
      <c r="I32" s="5" t="s">
        <v>122</v>
      </c>
    </row>
    <row r="33" spans="1:9" x14ac:dyDescent="0.25">
      <c r="A33" s="6" t="s">
        <v>97</v>
      </c>
      <c r="B33" s="9" t="s">
        <v>73</v>
      </c>
      <c r="C33" s="9" t="s">
        <v>83</v>
      </c>
      <c r="D33" s="9" t="s">
        <v>75</v>
      </c>
      <c r="E33" s="9" t="s">
        <v>75</v>
      </c>
      <c r="F33" s="13" t="s">
        <v>67</v>
      </c>
      <c r="G33" s="12" t="b">
        <f>Table2[[#This Row],[Resultado Esperado]]=Table2[[#This Row],[Resultado Actual]]</f>
        <v>1</v>
      </c>
      <c r="H33" s="1"/>
      <c r="I33" s="5" t="s">
        <v>123</v>
      </c>
    </row>
    <row r="34" spans="1:9" x14ac:dyDescent="0.25">
      <c r="A34" s="6" t="s">
        <v>98</v>
      </c>
      <c r="B34" s="9" t="s">
        <v>73</v>
      </c>
      <c r="C34" s="9" t="s">
        <v>84</v>
      </c>
      <c r="D34" s="9" t="s">
        <v>75</v>
      </c>
      <c r="E34" s="9" t="s">
        <v>75</v>
      </c>
      <c r="F34" s="13" t="s">
        <v>67</v>
      </c>
      <c r="G34" s="12" t="b">
        <f>Table2[[#This Row],[Resultado Esperado]]=Table2[[#This Row],[Resultado Actual]]</f>
        <v>1</v>
      </c>
      <c r="H34" s="1"/>
    </row>
    <row r="35" spans="1:9" x14ac:dyDescent="0.25">
      <c r="A35" s="6" t="s">
        <v>99</v>
      </c>
      <c r="B35" s="9" t="s">
        <v>73</v>
      </c>
      <c r="C35" s="9" t="s">
        <v>85</v>
      </c>
      <c r="D35" s="9" t="s">
        <v>75</v>
      </c>
      <c r="E35" s="9" t="s">
        <v>75</v>
      </c>
      <c r="F35" s="13" t="s">
        <v>67</v>
      </c>
      <c r="G35" s="12" t="b">
        <f>Table2[[#This Row],[Resultado Esperado]]=Table2[[#This Row],[Resultado Actual]]</f>
        <v>1</v>
      </c>
      <c r="H35" s="1"/>
    </row>
    <row r="36" spans="1:9" x14ac:dyDescent="0.25">
      <c r="A36" s="6" t="s">
        <v>100</v>
      </c>
      <c r="B36" s="9" t="s">
        <v>73</v>
      </c>
      <c r="C36" s="9" t="s">
        <v>86</v>
      </c>
      <c r="D36" s="9" t="s">
        <v>75</v>
      </c>
      <c r="E36" s="9" t="s">
        <v>75</v>
      </c>
      <c r="F36" s="13" t="s">
        <v>67</v>
      </c>
      <c r="G36" s="12" t="b">
        <f>Table2[[#This Row],[Resultado Esperado]]=Table2[[#This Row],[Resultado Actual]]</f>
        <v>1</v>
      </c>
      <c r="H36" s="1"/>
    </row>
    <row r="37" spans="1:9" x14ac:dyDescent="0.25">
      <c r="A37" s="6" t="s">
        <v>101</v>
      </c>
      <c r="B37" s="9" t="s">
        <v>87</v>
      </c>
      <c r="C37" s="9" t="s">
        <v>111</v>
      </c>
      <c r="D37" s="9" t="s">
        <v>89</v>
      </c>
      <c r="E37" s="9" t="s">
        <v>89</v>
      </c>
      <c r="F37" s="13" t="s">
        <v>67</v>
      </c>
      <c r="G37" s="12" t="b">
        <f>Table2[[#This Row],[Resultado Esperado]]=Table2[[#This Row],[Resultado Actual]]</f>
        <v>1</v>
      </c>
      <c r="H37" s="1"/>
    </row>
    <row r="38" spans="1:9" x14ac:dyDescent="0.25">
      <c r="A38" s="6" t="s">
        <v>102</v>
      </c>
      <c r="B38" s="9" t="s">
        <v>87</v>
      </c>
      <c r="C38" s="9" t="s">
        <v>112</v>
      </c>
      <c r="D38" s="9" t="s">
        <v>88</v>
      </c>
      <c r="E38" s="9" t="s">
        <v>88</v>
      </c>
      <c r="F38" s="13" t="s">
        <v>67</v>
      </c>
      <c r="G38" s="12" t="b">
        <f>Table2[[#This Row],[Resultado Esperado]]=Table2[[#This Row],[Resultado Actual]]</f>
        <v>1</v>
      </c>
      <c r="H38" s="1"/>
    </row>
    <row r="39" spans="1:9" ht="60" x14ac:dyDescent="0.25">
      <c r="A39" s="6" t="s">
        <v>103</v>
      </c>
      <c r="B39" s="9" t="s">
        <v>109</v>
      </c>
      <c r="C39" s="9" t="s">
        <v>90</v>
      </c>
      <c r="D39" s="9" t="s">
        <v>91</v>
      </c>
      <c r="E39" s="9" t="s">
        <v>91</v>
      </c>
      <c r="F39" s="13" t="s">
        <v>66</v>
      </c>
      <c r="G39" s="12" t="b">
        <f>Table2[[#This Row],[Resultado Esperado]]=Table2[[#This Row],[Resultado Actual]]</f>
        <v>1</v>
      </c>
      <c r="H39" s="1"/>
    </row>
    <row r="40" spans="1:9" x14ac:dyDescent="0.25">
      <c r="H40" s="1"/>
    </row>
  </sheetData>
  <phoneticPr fontId="1" type="noConversion"/>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1FE4B-48FD-4DAC-89F4-37F145B4FA63}">
  <dimension ref="A2:I42"/>
  <sheetViews>
    <sheetView workbookViewId="0">
      <selection activeCell="I41" sqref="I41"/>
    </sheetView>
  </sheetViews>
  <sheetFormatPr defaultRowHeight="15" x14ac:dyDescent="0.25"/>
  <cols>
    <col min="2" max="2" width="12.7109375" bestFit="1" customWidth="1"/>
    <col min="3" max="3" width="11.85546875" bestFit="1" customWidth="1"/>
    <col min="4" max="4" width="8.28515625" bestFit="1" customWidth="1"/>
    <col min="5" max="5" width="11" bestFit="1" customWidth="1"/>
    <col min="6" max="6" width="8.7109375" bestFit="1" customWidth="1"/>
    <col min="7" max="7" width="14" bestFit="1" customWidth="1"/>
    <col min="8" max="8" width="21.85546875" bestFit="1" customWidth="1"/>
    <col min="9" max="9" width="20.85546875" bestFit="1" customWidth="1"/>
  </cols>
  <sheetData>
    <row r="2" spans="1:9" x14ac:dyDescent="0.25">
      <c r="A2" s="3"/>
      <c r="B2" s="20" t="s">
        <v>31</v>
      </c>
      <c r="C2" s="21"/>
      <c r="D2" s="22"/>
      <c r="E2" s="23" t="s">
        <v>32</v>
      </c>
      <c r="F2" s="24"/>
      <c r="G2" s="24"/>
      <c r="H2" s="25"/>
      <c r="I2" s="26" t="s">
        <v>110</v>
      </c>
    </row>
    <row r="3" spans="1:9" x14ac:dyDescent="0.25">
      <c r="A3" s="3"/>
      <c r="B3" s="5" t="s">
        <v>34</v>
      </c>
      <c r="C3" s="5" t="s">
        <v>4</v>
      </c>
      <c r="D3" s="5" t="s">
        <v>10</v>
      </c>
      <c r="E3" s="5" t="s">
        <v>19</v>
      </c>
      <c r="F3" s="5" t="s">
        <v>107</v>
      </c>
      <c r="G3" s="5" t="s">
        <v>108</v>
      </c>
      <c r="H3" s="14" t="s">
        <v>87</v>
      </c>
      <c r="I3" s="15" t="s">
        <v>109</v>
      </c>
    </row>
    <row r="4" spans="1:9" x14ac:dyDescent="0.25">
      <c r="A4" s="19" t="s">
        <v>5</v>
      </c>
      <c r="B4" s="27" t="s">
        <v>33</v>
      </c>
      <c r="C4" s="28"/>
      <c r="D4" s="28"/>
      <c r="E4" s="5"/>
      <c r="F4" s="5"/>
      <c r="G4" s="5"/>
      <c r="H4" s="15"/>
      <c r="I4" s="15"/>
    </row>
    <row r="5" spans="1:9" x14ac:dyDescent="0.25">
      <c r="A5" s="19" t="s">
        <v>7</v>
      </c>
      <c r="B5" s="27" t="s">
        <v>33</v>
      </c>
      <c r="C5" s="28"/>
      <c r="D5" s="28"/>
      <c r="E5" s="5"/>
      <c r="F5" s="5"/>
      <c r="G5" s="5"/>
      <c r="H5" s="15"/>
      <c r="I5" s="15"/>
    </row>
    <row r="6" spans="1:9" x14ac:dyDescent="0.25">
      <c r="A6" s="19" t="s">
        <v>9</v>
      </c>
      <c r="B6" s="27" t="s">
        <v>33</v>
      </c>
      <c r="C6" s="28"/>
      <c r="D6" s="28"/>
      <c r="E6" s="5"/>
      <c r="F6" s="5"/>
      <c r="G6" s="5"/>
      <c r="H6" s="15"/>
      <c r="I6" s="15"/>
    </row>
    <row r="7" spans="1:9" x14ac:dyDescent="0.25">
      <c r="A7" s="19" t="s">
        <v>11</v>
      </c>
      <c r="B7" s="27"/>
      <c r="C7" s="28" t="s">
        <v>33</v>
      </c>
      <c r="D7" s="28"/>
      <c r="E7" s="5"/>
      <c r="F7" s="5"/>
      <c r="G7" s="5"/>
      <c r="H7" s="15"/>
      <c r="I7" s="15"/>
    </row>
    <row r="8" spans="1:9" x14ac:dyDescent="0.25">
      <c r="A8" s="19" t="s">
        <v>12</v>
      </c>
      <c r="B8" s="27"/>
      <c r="C8" s="28" t="s">
        <v>33</v>
      </c>
      <c r="D8" s="28"/>
      <c r="E8" s="5"/>
      <c r="F8" s="5"/>
      <c r="G8" s="5"/>
      <c r="H8" s="15"/>
      <c r="I8" s="15"/>
    </row>
    <row r="9" spans="1:9" x14ac:dyDescent="0.25">
      <c r="A9" s="19" t="s">
        <v>13</v>
      </c>
      <c r="B9" s="27"/>
      <c r="C9" s="28" t="s">
        <v>33</v>
      </c>
      <c r="D9" s="28"/>
      <c r="E9" s="5"/>
      <c r="F9" s="5"/>
      <c r="G9" s="5"/>
      <c r="H9" s="15"/>
      <c r="I9" s="15"/>
    </row>
    <row r="10" spans="1:9" x14ac:dyDescent="0.25">
      <c r="A10" s="19" t="s">
        <v>14</v>
      </c>
      <c r="B10" s="27"/>
      <c r="C10" s="28"/>
      <c r="D10" s="28" t="s">
        <v>33</v>
      </c>
      <c r="E10" s="5"/>
      <c r="F10" s="5"/>
      <c r="G10" s="5"/>
      <c r="H10" s="15"/>
      <c r="I10" s="15"/>
    </row>
    <row r="11" spans="1:9" x14ac:dyDescent="0.25">
      <c r="A11" s="19" t="s">
        <v>15</v>
      </c>
      <c r="B11" s="27"/>
      <c r="C11" s="28"/>
      <c r="D11" s="28" t="s">
        <v>33</v>
      </c>
      <c r="E11" s="5"/>
      <c r="F11" s="5"/>
      <c r="G11" s="5"/>
      <c r="H11" s="15"/>
      <c r="I11" s="15"/>
    </row>
    <row r="12" spans="1:9" x14ac:dyDescent="0.25">
      <c r="A12" s="19" t="s">
        <v>16</v>
      </c>
      <c r="B12" s="27"/>
      <c r="C12" s="28"/>
      <c r="D12" s="28" t="s">
        <v>33</v>
      </c>
      <c r="E12" s="5"/>
      <c r="F12" s="5"/>
      <c r="G12" s="5"/>
      <c r="H12" s="15"/>
      <c r="I12" s="15"/>
    </row>
    <row r="13" spans="1:9" x14ac:dyDescent="0.25">
      <c r="A13" s="19" t="s">
        <v>17</v>
      </c>
      <c r="B13" s="27"/>
      <c r="C13" s="28"/>
      <c r="D13" s="28" t="s">
        <v>33</v>
      </c>
      <c r="E13" s="5"/>
      <c r="F13" s="5"/>
      <c r="G13" s="5"/>
      <c r="H13" s="15"/>
      <c r="I13" s="15"/>
    </row>
    <row r="14" spans="1:9" x14ac:dyDescent="0.25">
      <c r="A14" s="19" t="s">
        <v>18</v>
      </c>
      <c r="B14" s="27"/>
      <c r="C14" s="28"/>
      <c r="D14" s="28" t="s">
        <v>33</v>
      </c>
      <c r="E14" s="5"/>
      <c r="F14" s="5"/>
      <c r="G14" s="5"/>
      <c r="H14" s="15"/>
      <c r="I14" s="15"/>
    </row>
    <row r="15" spans="1:9" x14ac:dyDescent="0.25">
      <c r="A15" s="19" t="s">
        <v>20</v>
      </c>
      <c r="B15" s="27"/>
      <c r="C15" s="28"/>
      <c r="D15" s="28" t="s">
        <v>33</v>
      </c>
      <c r="E15" s="5"/>
      <c r="F15" s="5"/>
      <c r="G15" s="5"/>
      <c r="H15" s="15"/>
      <c r="I15" s="15"/>
    </row>
    <row r="16" spans="1:9" x14ac:dyDescent="0.25">
      <c r="A16" s="19" t="s">
        <v>21</v>
      </c>
      <c r="B16" s="27"/>
      <c r="C16" s="28"/>
      <c r="D16" s="28" t="s">
        <v>33</v>
      </c>
      <c r="E16" s="5"/>
      <c r="F16" s="5"/>
      <c r="G16" s="5"/>
      <c r="H16" s="15"/>
      <c r="I16" s="15"/>
    </row>
    <row r="17" spans="1:9" x14ac:dyDescent="0.25">
      <c r="A17" s="19" t="s">
        <v>22</v>
      </c>
      <c r="B17" s="27"/>
      <c r="C17" s="28"/>
      <c r="D17" s="28" t="s">
        <v>33</v>
      </c>
      <c r="E17" s="5"/>
      <c r="F17" s="5"/>
      <c r="G17" s="5"/>
      <c r="H17" s="15"/>
      <c r="I17" s="15"/>
    </row>
    <row r="18" spans="1:9" x14ac:dyDescent="0.25">
      <c r="A18" s="19" t="s">
        <v>23</v>
      </c>
      <c r="B18" s="16"/>
      <c r="C18" s="5"/>
      <c r="D18" s="5"/>
      <c r="E18" s="4" t="s">
        <v>33</v>
      </c>
      <c r="F18" s="4"/>
      <c r="G18" s="4"/>
      <c r="H18" s="29"/>
      <c r="I18" s="15"/>
    </row>
    <row r="19" spans="1:9" x14ac:dyDescent="0.25">
      <c r="A19" s="19" t="s">
        <v>24</v>
      </c>
      <c r="B19" s="16"/>
      <c r="C19" s="5"/>
      <c r="D19" s="5"/>
      <c r="E19" s="4" t="s">
        <v>33</v>
      </c>
      <c r="F19" s="4"/>
      <c r="G19" s="4"/>
      <c r="H19" s="29"/>
      <c r="I19" s="15"/>
    </row>
    <row r="20" spans="1:9" x14ac:dyDescent="0.25">
      <c r="A20" s="19" t="s">
        <v>25</v>
      </c>
      <c r="B20" s="16"/>
      <c r="C20" s="5"/>
      <c r="D20" s="5"/>
      <c r="E20" s="4" t="s">
        <v>33</v>
      </c>
      <c r="F20" s="4"/>
      <c r="G20" s="4"/>
      <c r="H20" s="29"/>
      <c r="I20" s="15"/>
    </row>
    <row r="21" spans="1:9" x14ac:dyDescent="0.25">
      <c r="A21" s="19" t="s">
        <v>26</v>
      </c>
      <c r="B21" s="16"/>
      <c r="C21" s="5"/>
      <c r="D21" s="5"/>
      <c r="E21" s="4" t="s">
        <v>33</v>
      </c>
      <c r="F21" s="4"/>
      <c r="G21" s="4"/>
      <c r="H21" s="29"/>
      <c r="I21" s="15"/>
    </row>
    <row r="22" spans="1:9" x14ac:dyDescent="0.25">
      <c r="A22" s="19" t="s">
        <v>27</v>
      </c>
      <c r="B22" s="16"/>
      <c r="C22" s="5"/>
      <c r="D22" s="5"/>
      <c r="E22" s="4" t="s">
        <v>33</v>
      </c>
      <c r="F22" s="4"/>
      <c r="G22" s="4"/>
      <c r="H22" s="29"/>
      <c r="I22" s="15"/>
    </row>
    <row r="23" spans="1:9" x14ac:dyDescent="0.25">
      <c r="A23" s="19" t="s">
        <v>28</v>
      </c>
      <c r="B23" s="16"/>
      <c r="C23" s="5"/>
      <c r="D23" s="5"/>
      <c r="E23" s="4" t="s">
        <v>33</v>
      </c>
      <c r="F23" s="4"/>
      <c r="G23" s="4"/>
      <c r="H23" s="29"/>
      <c r="I23" s="15"/>
    </row>
    <row r="24" spans="1:9" x14ac:dyDescent="0.25">
      <c r="A24" s="19" t="s">
        <v>29</v>
      </c>
      <c r="B24" s="16"/>
      <c r="C24" s="5"/>
      <c r="D24" s="5"/>
      <c r="E24" s="4" t="s">
        <v>33</v>
      </c>
      <c r="F24" s="4"/>
      <c r="G24" s="4"/>
      <c r="H24" s="29"/>
      <c r="I24" s="15"/>
    </row>
    <row r="25" spans="1:9" x14ac:dyDescent="0.25">
      <c r="A25" s="19" t="s">
        <v>30</v>
      </c>
      <c r="B25" s="16"/>
      <c r="C25" s="5"/>
      <c r="D25" s="5"/>
      <c r="E25" s="4" t="s">
        <v>33</v>
      </c>
      <c r="F25" s="4"/>
      <c r="G25" s="4"/>
      <c r="H25" s="29"/>
      <c r="I25" s="15"/>
    </row>
    <row r="26" spans="1:9" x14ac:dyDescent="0.25">
      <c r="A26" s="19" t="s">
        <v>68</v>
      </c>
      <c r="B26" s="16"/>
      <c r="C26" s="15"/>
      <c r="D26" s="15"/>
      <c r="E26" s="29"/>
      <c r="F26" s="29" t="s">
        <v>33</v>
      </c>
      <c r="G26" s="29"/>
      <c r="H26" s="29"/>
      <c r="I26" s="15"/>
    </row>
    <row r="27" spans="1:9" x14ac:dyDescent="0.25">
      <c r="A27" s="19" t="s">
        <v>69</v>
      </c>
      <c r="B27" s="16"/>
      <c r="C27" s="15"/>
      <c r="D27" s="15"/>
      <c r="E27" s="29"/>
      <c r="F27" s="29" t="s">
        <v>33</v>
      </c>
      <c r="G27" s="29"/>
      <c r="H27" s="29"/>
      <c r="I27" s="15"/>
    </row>
    <row r="28" spans="1:9" x14ac:dyDescent="0.25">
      <c r="A28" s="19" t="s">
        <v>70</v>
      </c>
      <c r="B28" s="16"/>
      <c r="C28" s="15"/>
      <c r="D28" s="15"/>
      <c r="E28" s="29"/>
      <c r="F28" s="29" t="s">
        <v>33</v>
      </c>
      <c r="G28" s="29"/>
      <c r="H28" s="29"/>
      <c r="I28" s="15"/>
    </row>
    <row r="29" spans="1:9" x14ac:dyDescent="0.25">
      <c r="A29" s="19" t="s">
        <v>71</v>
      </c>
      <c r="B29" s="16"/>
      <c r="C29" s="15"/>
      <c r="D29" s="15"/>
      <c r="E29" s="29"/>
      <c r="F29" s="29" t="s">
        <v>33</v>
      </c>
      <c r="G29" s="29"/>
      <c r="H29" s="29"/>
      <c r="I29" s="15"/>
    </row>
    <row r="30" spans="1:9" x14ac:dyDescent="0.25">
      <c r="A30" s="19" t="s">
        <v>92</v>
      </c>
      <c r="B30" s="16"/>
      <c r="C30" s="15"/>
      <c r="D30" s="15"/>
      <c r="E30" s="29"/>
      <c r="F30" s="29"/>
      <c r="G30" s="29" t="s">
        <v>33</v>
      </c>
      <c r="H30" s="29"/>
      <c r="I30" s="15"/>
    </row>
    <row r="31" spans="1:9" x14ac:dyDescent="0.25">
      <c r="A31" s="19" t="s">
        <v>93</v>
      </c>
      <c r="B31" s="16"/>
      <c r="C31" s="15"/>
      <c r="D31" s="15"/>
      <c r="E31" s="29"/>
      <c r="F31" s="29"/>
      <c r="G31" s="29" t="s">
        <v>33</v>
      </c>
      <c r="H31" s="29"/>
      <c r="I31" s="15"/>
    </row>
    <row r="32" spans="1:9" x14ac:dyDescent="0.25">
      <c r="A32" s="19" t="s">
        <v>94</v>
      </c>
      <c r="B32" s="16"/>
      <c r="C32" s="15"/>
      <c r="D32" s="15"/>
      <c r="E32" s="29"/>
      <c r="F32" s="29"/>
      <c r="G32" s="29" t="s">
        <v>33</v>
      </c>
      <c r="H32" s="29"/>
      <c r="I32" s="15"/>
    </row>
    <row r="33" spans="1:9" x14ac:dyDescent="0.25">
      <c r="A33" s="19" t="s">
        <v>95</v>
      </c>
      <c r="B33" s="16"/>
      <c r="C33" s="15"/>
      <c r="D33" s="15"/>
      <c r="E33" s="29"/>
      <c r="F33" s="29"/>
      <c r="G33" s="29" t="s">
        <v>33</v>
      </c>
      <c r="H33" s="29"/>
      <c r="I33" s="15"/>
    </row>
    <row r="34" spans="1:9" x14ac:dyDescent="0.25">
      <c r="A34" s="19" t="s">
        <v>96</v>
      </c>
      <c r="B34" s="16"/>
      <c r="C34" s="15"/>
      <c r="D34" s="15"/>
      <c r="E34" s="29"/>
      <c r="F34" s="29"/>
      <c r="G34" s="29" t="s">
        <v>33</v>
      </c>
      <c r="H34" s="29"/>
      <c r="I34" s="15"/>
    </row>
    <row r="35" spans="1:9" x14ac:dyDescent="0.25">
      <c r="A35" s="19" t="s">
        <v>97</v>
      </c>
      <c r="B35" s="16"/>
      <c r="C35" s="15"/>
      <c r="D35" s="15"/>
      <c r="E35" s="29"/>
      <c r="F35" s="29"/>
      <c r="G35" s="29" t="s">
        <v>33</v>
      </c>
      <c r="H35" s="29"/>
      <c r="I35" s="15"/>
    </row>
    <row r="36" spans="1:9" x14ac:dyDescent="0.25">
      <c r="A36" s="19" t="s">
        <v>98</v>
      </c>
      <c r="B36" s="16"/>
      <c r="C36" s="15"/>
      <c r="D36" s="15"/>
      <c r="E36" s="29"/>
      <c r="F36" s="29"/>
      <c r="G36" s="29" t="s">
        <v>33</v>
      </c>
      <c r="H36" s="29"/>
      <c r="I36" s="15"/>
    </row>
    <row r="37" spans="1:9" x14ac:dyDescent="0.25">
      <c r="A37" s="19" t="s">
        <v>99</v>
      </c>
      <c r="B37" s="16"/>
      <c r="C37" s="15"/>
      <c r="D37" s="15"/>
      <c r="E37" s="29"/>
      <c r="F37" s="29"/>
      <c r="G37" s="29" t="s">
        <v>33</v>
      </c>
      <c r="H37" s="29"/>
      <c r="I37" s="15"/>
    </row>
    <row r="38" spans="1:9" x14ac:dyDescent="0.25">
      <c r="A38" s="19" t="s">
        <v>100</v>
      </c>
      <c r="B38" s="16"/>
      <c r="C38" s="15"/>
      <c r="D38" s="15"/>
      <c r="E38" s="29"/>
      <c r="F38" s="29"/>
      <c r="G38" s="29" t="s">
        <v>33</v>
      </c>
      <c r="H38" s="29"/>
      <c r="I38" s="15"/>
    </row>
    <row r="39" spans="1:9" x14ac:dyDescent="0.25">
      <c r="A39" s="19" t="s">
        <v>101</v>
      </c>
      <c r="B39" s="16"/>
      <c r="C39" s="15"/>
      <c r="D39" s="15"/>
      <c r="E39" s="29"/>
      <c r="F39" s="29"/>
      <c r="G39" s="29"/>
      <c r="H39" s="29" t="s">
        <v>33</v>
      </c>
      <c r="I39" s="15"/>
    </row>
    <row r="40" spans="1:9" x14ac:dyDescent="0.25">
      <c r="A40" s="19" t="s">
        <v>102</v>
      </c>
      <c r="B40" s="16"/>
      <c r="C40" s="15"/>
      <c r="D40" s="15"/>
      <c r="E40" s="29"/>
      <c r="F40" s="29"/>
      <c r="G40" s="29"/>
      <c r="H40" s="29" t="s">
        <v>33</v>
      </c>
      <c r="I40" s="15"/>
    </row>
    <row r="41" spans="1:9" x14ac:dyDescent="0.25">
      <c r="A41" s="19" t="s">
        <v>103</v>
      </c>
      <c r="B41" s="17"/>
      <c r="C41" s="18"/>
      <c r="D41" s="18"/>
      <c r="E41" s="18"/>
      <c r="F41" s="18"/>
      <c r="G41" s="18"/>
      <c r="H41" s="18"/>
      <c r="I41" s="30" t="s">
        <v>33</v>
      </c>
    </row>
    <row r="42" spans="1:9" x14ac:dyDescent="0.25">
      <c r="B42" s="11"/>
      <c r="C42" s="11"/>
      <c r="D42" s="11"/>
      <c r="E42" s="11"/>
      <c r="F42" s="11"/>
      <c r="G42" s="11"/>
      <c r="H42" s="11"/>
      <c r="I42" s="11"/>
    </row>
  </sheetData>
  <mergeCells count="2">
    <mergeCell ref="B2:D2"/>
    <mergeCell ref="E2:H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Trazability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Efrén Gonzalez</dc:creator>
  <cp:lastModifiedBy>Efrén Gonzalez</cp:lastModifiedBy>
  <dcterms:created xsi:type="dcterms:W3CDTF">2020-04-12T02:08:50Z</dcterms:created>
  <dcterms:modified xsi:type="dcterms:W3CDTF">2020-05-22T04:22:23Z</dcterms:modified>
</cp:coreProperties>
</file>