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im\Desktop\Reconciled  vs Market Purchase\"/>
    </mc:Choice>
  </mc:AlternateContent>
  <bookViews>
    <workbookView xWindow="0" yWindow="0" windowWidth="28800" windowHeight="12435" tabRatio="500"/>
  </bookViews>
  <sheets>
    <sheet name="Sheet1" sheetId="1" r:id="rId1"/>
    <sheet name="Limit" sheetId="2" r:id="rId2"/>
  </sheets>
  <calcPr calcId="152511"/>
</workbook>
</file>

<file path=xl/calcChain.xml><?xml version="1.0" encoding="utf-8"?>
<calcChain xmlns="http://schemas.openxmlformats.org/spreadsheetml/2006/main">
  <c r="C13" i="2" l="1"/>
  <c r="D13" i="2" s="1"/>
  <c r="B13" i="2"/>
  <c r="Q12" i="2"/>
  <c r="P12" i="2"/>
  <c r="D12" i="2"/>
  <c r="Q11" i="2"/>
  <c r="P11" i="2"/>
  <c r="D11" i="2"/>
  <c r="Q10" i="2"/>
  <c r="P10" i="2"/>
  <c r="D10" i="2"/>
  <c r="Q9" i="2"/>
  <c r="P9" i="2"/>
  <c r="D9" i="2"/>
  <c r="Q8" i="2"/>
  <c r="P8" i="2"/>
  <c r="D8" i="2"/>
  <c r="Q7" i="2"/>
  <c r="P7" i="2"/>
  <c r="D7" i="2"/>
  <c r="Q6" i="2"/>
  <c r="P6" i="2"/>
  <c r="D6" i="2"/>
  <c r="Q5" i="2"/>
  <c r="P5" i="2"/>
  <c r="D5" i="2"/>
  <c r="Q4" i="2"/>
  <c r="P4" i="2"/>
  <c r="D4" i="2"/>
  <c r="Q3" i="2"/>
  <c r="P3" i="2"/>
  <c r="D3" i="2"/>
  <c r="B1" i="2"/>
  <c r="D32" i="1"/>
  <c r="C32" i="1"/>
  <c r="A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" i="1"/>
  <c r="E32" i="1" l="1"/>
</calcChain>
</file>

<file path=xl/sharedStrings.xml><?xml version="1.0" encoding="utf-8"?>
<sst xmlns="http://schemas.openxmlformats.org/spreadsheetml/2006/main" count="67" uniqueCount="40">
  <si>
    <t>Reconciled QTY VS MarketPurchase Qty</t>
  </si>
  <si>
    <t>WID</t>
  </si>
  <si>
    <t>Warehouse</t>
  </si>
  <si>
    <t>ReconciledQTY</t>
  </si>
  <si>
    <t>MarketPurchaseQty</t>
  </si>
  <si>
    <t>Percentage</t>
  </si>
  <si>
    <t>Uttara</t>
  </si>
  <si>
    <t>Kallayanpur</t>
  </si>
  <si>
    <t>Banani</t>
  </si>
  <si>
    <t>Mirpur</t>
  </si>
  <si>
    <t>Rajarbagh</t>
  </si>
  <si>
    <t>Dhali Bari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</si>
  <si>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</si>
  <si>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</si>
  <si>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</si>
  <si>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</si>
  <si>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</si>
  <si>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</si>
  <si>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</si>
  <si>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</si>
  <si>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Hajiganj</t>
  </si>
  <si>
    <t>Char Syedpur</t>
  </si>
  <si>
    <t>Nikunja</t>
  </si>
  <si>
    <t>Chaktai</t>
  </si>
  <si>
    <t>Monsurabad</t>
  </si>
  <si>
    <t>GEC</t>
  </si>
  <si>
    <t>Jashore</t>
  </si>
  <si>
    <t>Shewrapara</t>
  </si>
  <si>
    <t>Lalmatia</t>
  </si>
  <si>
    <t>Khulna</t>
  </si>
  <si>
    <t>Sylhet</t>
  </si>
  <si>
    <t>Chairmanbari</t>
  </si>
  <si>
    <t>Rajshahi</t>
  </si>
  <si>
    <t>Lalbag</t>
  </si>
  <si>
    <t>Gazipur</t>
  </si>
  <si>
    <t xml:space="preserve">Date : </t>
  </si>
  <si>
    <t>warehouseid</t>
  </si>
  <si>
    <t>ProductQTY</t>
  </si>
  <si>
    <t>QTY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</si>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</sst>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yy;@"/>
    <numFmt numFmtId="165" formatCode="[$-409]dd\-mmm\-yy;@"/>
  </numFmts>
  <fonts count="4"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BDD7EE"/>
      </patternFill>
    </fill>
    <fill>
      <patternFill patternType="solid">
        <fgColor rgb="FFBDD7EE"/>
        <bgColor rgb="FFDAE3F3"/>
      </patternFill>
    </fill>
    <fill>
      <patternFill patternType="solid">
        <fgColor theme="0" tint="-0.14996795556505021"/>
        <bgColor rgb="FFBDD7EE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1" applyNumberFormat="1" applyFont="1" applyBorder="1" applyAlignment="1" applyProtection="1"/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10" fontId="1" fillId="0" borderId="2" xfId="1" applyNumberFormat="1" applyFont="1" applyBorder="1" applyAlignment="1" applyProtection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Font="1" applyBorder="1"/>
    <xf numFmtId="3" fontId="0" fillId="0" borderId="3" xfId="0" applyNumberFormat="1" applyFont="1" applyBorder="1"/>
    <xf numFmtId="3" fontId="1" fillId="5" borderId="2" xfId="0" applyNumberFormat="1" applyFont="1" applyFill="1" applyBorder="1" applyAlignment="1">
      <alignment horizontal="center" vertical="center"/>
    </xf>
    <xf numFmtId="10" fontId="1" fillId="5" borderId="2" xfId="1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AE3F3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8.625" defaultRowHeight="15.75"/>
  <cols>
    <col min="2" max="2" width="13.25" customWidth="1"/>
    <col min="3" max="3" width="13.625" customWidth="1"/>
    <col min="4" max="4" width="18.25" customWidth="1"/>
    <col min="5" max="5" width="10.5" customWidth="1"/>
    <col min="14" max="14" width="16.5" customWidth="1"/>
  </cols>
  <sheetData>
    <row r="1" spans="1:5">
      <c r="A1" s="17" t="s">
        <v>0</v>
      </c>
      <c r="B1" s="17"/>
      <c r="C1" s="17"/>
      <c r="D1" s="18">
        <f ca="1">TODAY()-1</f>
        <v>44640</v>
      </c>
      <c r="E1" s="18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12">
        <v>1</v>
      </c>
      <c r="B3" s="5" t="s">
        <v>6</v>
      </c>
      <c r="C3" s="6">
        <v>4061</v>
      </c>
      <c r="D3" s="6">
        <v>474</v>
      </c>
      <c r="E3" s="7">
        <f>D3/C3</f>
        <v>0.11672001969958139</v>
      </c>
    </row>
    <row r="4" spans="1:5">
      <c r="A4" s="12">
        <v>2</v>
      </c>
      <c r="B4" s="13" t="s">
        <v>7</v>
      </c>
      <c r="C4" s="14">
        <v>1846</v>
      </c>
      <c r="D4" s="14">
        <v>178</v>
      </c>
      <c r="E4" s="7">
        <f t="shared" ref="E4:E29" si="0">D4/C4</f>
        <v>9.6424702058504869E-2</v>
      </c>
    </row>
    <row r="5" spans="1:5">
      <c r="A5" s="12">
        <v>3</v>
      </c>
      <c r="B5" s="5" t="s">
        <v>8</v>
      </c>
      <c r="C5" s="6">
        <v>5286</v>
      </c>
      <c r="D5" s="6">
        <v>568</v>
      </c>
      <c r="E5" s="7">
        <f t="shared" si="0"/>
        <v>0.10745365115399168</v>
      </c>
    </row>
    <row r="6" spans="1:5">
      <c r="A6" s="12">
        <v>4</v>
      </c>
      <c r="B6" s="5" t="s">
        <v>9</v>
      </c>
      <c r="C6" s="6">
        <v>2134</v>
      </c>
      <c r="D6" s="6">
        <v>239</v>
      </c>
      <c r="E6" s="7">
        <f t="shared" si="0"/>
        <v>0.11199625117150891</v>
      </c>
    </row>
    <row r="7" spans="1:5">
      <c r="A7" s="12">
        <v>5</v>
      </c>
      <c r="B7" s="5" t="s">
        <v>10</v>
      </c>
      <c r="C7" s="6">
        <v>3862</v>
      </c>
      <c r="D7" s="6">
        <v>397</v>
      </c>
      <c r="E7" s="7">
        <f t="shared" si="0"/>
        <v>0.1027964785085448</v>
      </c>
    </row>
    <row r="8" spans="1:5">
      <c r="A8" s="12">
        <v>6</v>
      </c>
      <c r="B8" s="5" t="s">
        <v>11</v>
      </c>
      <c r="C8" s="6">
        <v>6107</v>
      </c>
      <c r="D8" s="6">
        <v>619</v>
      </c>
      <c r="E8" s="7">
        <f t="shared" si="0"/>
        <v>0.10135909611920747</v>
      </c>
    </row>
    <row r="9" spans="1:5">
      <c r="A9" s="12">
        <v>7</v>
      </c>
      <c r="B9" s="5" t="s">
        <v>12</v>
      </c>
      <c r="C9" s="6">
        <v>2266</v>
      </c>
      <c r="D9" s="6">
        <v>254</v>
      </c>
      <c r="E9" s="7">
        <f t="shared" si="0"/>
        <v>0.11209179170344219</v>
      </c>
    </row>
    <row r="10" spans="1:5">
      <c r="A10" s="12">
        <v>8</v>
      </c>
      <c r="B10" s="5" t="s">
        <v>13</v>
      </c>
      <c r="C10" s="6">
        <v>3263</v>
      </c>
      <c r="D10" s="6">
        <v>273</v>
      </c>
      <c r="E10" s="7">
        <f t="shared" si="0"/>
        <v>8.3665338645418322E-2</v>
      </c>
    </row>
    <row r="11" spans="1:5">
      <c r="A11" s="12">
        <v>9</v>
      </c>
      <c r="B11" s="5" t="s">
        <v>14</v>
      </c>
      <c r="C11" s="6">
        <v>2098</v>
      </c>
      <c r="D11" s="6">
        <v>187</v>
      </c>
      <c r="E11" s="7">
        <f t="shared" si="0"/>
        <v>8.9132507149666348E-2</v>
      </c>
    </row>
    <row r="12" spans="1:5">
      <c r="A12" s="12">
        <v>11</v>
      </c>
      <c r="B12" s="5" t="s">
        <v>15</v>
      </c>
      <c r="C12" s="6">
        <v>3782</v>
      </c>
      <c r="D12" s="6">
        <v>533</v>
      </c>
      <c r="E12" s="7">
        <f t="shared" si="0"/>
        <v>0.14093072448439978</v>
      </c>
    </row>
    <row r="13" spans="1:5">
      <c r="A13" s="12">
        <v>12</v>
      </c>
      <c r="B13" s="5" t="s">
        <v>16</v>
      </c>
      <c r="C13" s="6">
        <v>3499</v>
      </c>
      <c r="D13" s="6">
        <v>420</v>
      </c>
      <c r="E13" s="7">
        <f t="shared" si="0"/>
        <v>0.12003429551300372</v>
      </c>
    </row>
    <row r="14" spans="1:5">
      <c r="A14" s="12">
        <v>14</v>
      </c>
      <c r="B14" s="5" t="s">
        <v>17</v>
      </c>
      <c r="C14" s="6">
        <v>1971</v>
      </c>
      <c r="D14" s="6">
        <v>146</v>
      </c>
      <c r="E14" s="7">
        <f t="shared" si="0"/>
        <v>7.407407407407407E-2</v>
      </c>
    </row>
    <row r="15" spans="1:5">
      <c r="A15" s="12">
        <v>15</v>
      </c>
      <c r="B15" s="5" t="s">
        <v>18</v>
      </c>
      <c r="C15" s="6">
        <v>1594</v>
      </c>
      <c r="D15" s="6">
        <v>139</v>
      </c>
      <c r="E15" s="7">
        <f t="shared" si="0"/>
        <v>8.720200752823086E-2</v>
      </c>
    </row>
    <row r="16" spans="1:5">
      <c r="A16" s="12">
        <v>16</v>
      </c>
      <c r="B16" s="5" t="s">
        <v>19</v>
      </c>
      <c r="C16" s="6">
        <v>2611</v>
      </c>
      <c r="D16" s="6">
        <v>301</v>
      </c>
      <c r="E16" s="7">
        <f t="shared" si="0"/>
        <v>0.11528150134048257</v>
      </c>
    </row>
    <row r="17" spans="1:5">
      <c r="A17" s="12">
        <v>18</v>
      </c>
      <c r="B17" s="5" t="s">
        <v>20</v>
      </c>
      <c r="C17" s="6">
        <v>1201</v>
      </c>
      <c r="D17" s="6">
        <v>72</v>
      </c>
      <c r="E17" s="7">
        <f t="shared" si="0"/>
        <v>5.9950041631973358E-2</v>
      </c>
    </row>
    <row r="18" spans="1:5">
      <c r="A18" s="12">
        <v>19</v>
      </c>
      <c r="B18" s="5" t="s">
        <v>21</v>
      </c>
      <c r="C18" s="6">
        <v>666</v>
      </c>
      <c r="D18" s="6">
        <v>35</v>
      </c>
      <c r="E18" s="7">
        <f t="shared" si="0"/>
        <v>5.2552552552552555E-2</v>
      </c>
    </row>
    <row r="19" spans="1:5">
      <c r="A19" s="12">
        <v>21</v>
      </c>
      <c r="B19" s="5" t="s">
        <v>22</v>
      </c>
      <c r="C19" s="6">
        <v>2904</v>
      </c>
      <c r="D19" s="6">
        <v>256</v>
      </c>
      <c r="E19" s="7">
        <f t="shared" si="0"/>
        <v>8.8154269972451793E-2</v>
      </c>
    </row>
    <row r="20" spans="1:5">
      <c r="A20" s="12">
        <v>22</v>
      </c>
      <c r="B20" s="5" t="s">
        <v>23</v>
      </c>
      <c r="C20" s="6">
        <v>1141</v>
      </c>
      <c r="D20" s="6">
        <v>147</v>
      </c>
      <c r="E20" s="7">
        <f t="shared" si="0"/>
        <v>0.12883435582822086</v>
      </c>
    </row>
    <row r="21" spans="1:5">
      <c r="A21" s="12">
        <v>23</v>
      </c>
      <c r="B21" s="5" t="s">
        <v>24</v>
      </c>
      <c r="C21" s="6">
        <v>1340</v>
      </c>
      <c r="D21" s="6">
        <v>162</v>
      </c>
      <c r="E21" s="7">
        <f t="shared" si="0"/>
        <v>0.1208955223880597</v>
      </c>
    </row>
    <row r="22" spans="1:5">
      <c r="A22" s="12">
        <v>24</v>
      </c>
      <c r="B22" s="5" t="s">
        <v>25</v>
      </c>
      <c r="C22" s="6">
        <v>2057</v>
      </c>
      <c r="D22" s="6">
        <v>252</v>
      </c>
      <c r="E22" s="7">
        <f t="shared" si="0"/>
        <v>0.1225085075352455</v>
      </c>
    </row>
    <row r="23" spans="1:5">
      <c r="A23" s="12">
        <v>25</v>
      </c>
      <c r="B23" s="5" t="s">
        <v>26</v>
      </c>
      <c r="C23" s="6">
        <v>1746</v>
      </c>
      <c r="D23" s="6">
        <v>152</v>
      </c>
      <c r="E23" s="7">
        <f t="shared" si="0"/>
        <v>8.7056128293241691E-2</v>
      </c>
    </row>
    <row r="24" spans="1:5">
      <c r="A24" s="12">
        <v>26</v>
      </c>
      <c r="B24" s="5" t="s">
        <v>27</v>
      </c>
      <c r="C24" s="6">
        <v>1929</v>
      </c>
      <c r="D24" s="6">
        <v>254</v>
      </c>
      <c r="E24" s="7">
        <f t="shared" si="0"/>
        <v>0.13167444271643339</v>
      </c>
    </row>
    <row r="25" spans="1:5">
      <c r="A25" s="12">
        <v>27</v>
      </c>
      <c r="B25" s="5" t="s">
        <v>28</v>
      </c>
      <c r="C25" s="6">
        <v>3090</v>
      </c>
      <c r="D25" s="6">
        <v>326</v>
      </c>
      <c r="E25" s="7">
        <f t="shared" si="0"/>
        <v>0.10550161812297734</v>
      </c>
    </row>
    <row r="26" spans="1:5">
      <c r="A26" s="12">
        <v>37</v>
      </c>
      <c r="B26" s="5" t="s">
        <v>29</v>
      </c>
      <c r="C26" s="6">
        <v>1205</v>
      </c>
      <c r="D26" s="6">
        <v>101</v>
      </c>
      <c r="E26" s="7">
        <f t="shared" si="0"/>
        <v>8.381742738589211E-2</v>
      </c>
    </row>
    <row r="27" spans="1:5">
      <c r="A27" s="12">
        <v>40</v>
      </c>
      <c r="B27" s="5" t="s">
        <v>30</v>
      </c>
      <c r="C27" s="6">
        <v>1223</v>
      </c>
      <c r="D27" s="6">
        <v>145</v>
      </c>
      <c r="E27" s="7">
        <f t="shared" si="0"/>
        <v>0.11856091578086672</v>
      </c>
    </row>
    <row r="28" spans="1:5">
      <c r="A28" s="12">
        <v>41</v>
      </c>
      <c r="B28" s="5" t="s">
        <v>31</v>
      </c>
      <c r="C28" s="6">
        <v>4064</v>
      </c>
      <c r="D28" s="6">
        <v>521</v>
      </c>
      <c r="E28" s="7">
        <f t="shared" si="0"/>
        <v>0.12819881889763779</v>
      </c>
    </row>
    <row r="29" spans="1:5">
      <c r="A29" s="12">
        <v>44</v>
      </c>
      <c r="B29" s="5" t="s">
        <v>32</v>
      </c>
      <c r="C29" s="6">
        <v>1206</v>
      </c>
      <c r="D29" s="6">
        <v>287</v>
      </c>
      <c r="E29" s="7">
        <f t="shared" si="0"/>
        <v>0.23797678275290216</v>
      </c>
    </row>
    <row r="30" spans="1:5">
      <c r="A30" s="12">
        <v>45</v>
      </c>
      <c r="B30" s="5" t="s">
        <v>33</v>
      </c>
      <c r="C30" s="6">
        <v>676</v>
      </c>
      <c r="D30" s="6">
        <v>114</v>
      </c>
      <c r="E30" s="7">
        <f>D30/C30</f>
        <v>0.16863905325443787</v>
      </c>
    </row>
    <row r="31" spans="1:5" s="11" customFormat="1">
      <c r="A31" s="12">
        <v>48</v>
      </c>
      <c r="B31" s="5" t="s">
        <v>34</v>
      </c>
      <c r="C31" s="6">
        <v>654</v>
      </c>
      <c r="D31" s="6">
        <v>115</v>
      </c>
      <c r="E31" s="7">
        <f>D31/C31</f>
        <v>0.17584097859327216</v>
      </c>
    </row>
    <row r="32" spans="1:5">
      <c r="A32" s="19" t="str">
        <f>"Total WH Count  =  "&amp;COUNT(A3:A31)</f>
        <v>Total WH Count  =  29</v>
      </c>
      <c r="B32" s="20"/>
      <c r="C32" s="15">
        <f>SUM(C3:C31)</f>
        <v>69482</v>
      </c>
      <c r="D32" s="15">
        <f>SUM(D3:D31)</f>
        <v>7667</v>
      </c>
      <c r="E32" s="16">
        <f>D32/C32</f>
        <v>0.11034512535620736</v>
      </c>
    </row>
  </sheetData>
  <mergeCells count="3">
    <mergeCell ref="A1:C1"/>
    <mergeCell ref="D1:E1"/>
    <mergeCell ref="A32:B32"/>
  </mergeCells>
  <conditionalFormatting sqref="E3:E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ColWidth="8.625" defaultRowHeight="15.75"/>
  <cols>
    <col min="1" max="1" width="13.25" customWidth="1"/>
    <col min="2" max="2" width="13.625" customWidth="1"/>
    <col min="3" max="3" width="18.25" customWidth="1"/>
    <col min="4" max="4" width="10.5" customWidth="1"/>
    <col min="14" max="14" width="16.5" customWidth="1"/>
  </cols>
  <sheetData>
    <row r="1" spans="1:23">
      <c r="A1" s="1" t="s">
        <v>35</v>
      </c>
      <c r="B1" s="2">
        <f ca="1">TODAY()-1</f>
        <v>44640</v>
      </c>
      <c r="C1" s="3"/>
      <c r="D1" s="3"/>
      <c r="P1" s="4" t="s">
        <v>3</v>
      </c>
      <c r="Q1" s="4" t="s">
        <v>4</v>
      </c>
    </row>
    <row r="2" spans="1:23">
      <c r="A2" s="4" t="s">
        <v>2</v>
      </c>
      <c r="B2" s="4" t="s">
        <v>3</v>
      </c>
      <c r="C2" s="4" t="s">
        <v>4</v>
      </c>
      <c r="D2" s="4" t="s">
        <v>5</v>
      </c>
    </row>
    <row r="3" spans="1:23">
      <c r="A3" s="5" t="s">
        <v>6</v>
      </c>
      <c r="B3" s="6">
        <v>4977</v>
      </c>
      <c r="C3" s="6">
        <v>274</v>
      </c>
      <c r="D3" s="7">
        <f t="shared" ref="D3:D13" si="0">C3/B3</f>
        <v>5.5053244926662651E-2</v>
      </c>
      <c r="N3" t="s">
        <v>6</v>
      </c>
      <c r="O3">
        <v>1</v>
      </c>
      <c r="P3">
        <f t="shared" ref="P3:P12" si="1">IFERROR(VLOOKUP(O3,V:W,2,FALSE()),)</f>
        <v>4977</v>
      </c>
      <c r="Q3">
        <f t="shared" ref="Q3:Q12" si="2">IFERROR(VLOOKUP(O3,S:T,2,FALSE()),)</f>
        <v>274</v>
      </c>
    </row>
    <row r="4" spans="1:23">
      <c r="A4" s="5" t="s">
        <v>8</v>
      </c>
      <c r="B4" s="6">
        <v>4656</v>
      </c>
      <c r="C4" s="6">
        <v>579</v>
      </c>
      <c r="D4" s="7">
        <f t="shared" si="0"/>
        <v>0.12435567010309279</v>
      </c>
      <c r="N4" t="s">
        <v>8</v>
      </c>
      <c r="O4">
        <v>3</v>
      </c>
      <c r="P4">
        <f t="shared" si="1"/>
        <v>4656</v>
      </c>
      <c r="Q4">
        <f t="shared" si="2"/>
        <v>579</v>
      </c>
    </row>
    <row r="5" spans="1:23">
      <c r="A5" s="5" t="s">
        <v>9</v>
      </c>
      <c r="B5" s="6">
        <v>4965</v>
      </c>
      <c r="C5" s="6">
        <v>481</v>
      </c>
      <c r="D5" s="7">
        <f t="shared" si="0"/>
        <v>9.6878147029204428E-2</v>
      </c>
      <c r="N5" t="s">
        <v>9</v>
      </c>
      <c r="O5">
        <v>4</v>
      </c>
      <c r="P5">
        <f t="shared" si="1"/>
        <v>4965</v>
      </c>
      <c r="Q5">
        <f t="shared" si="2"/>
        <v>481</v>
      </c>
    </row>
    <row r="6" spans="1:23">
      <c r="A6" s="5" t="s">
        <v>11</v>
      </c>
      <c r="B6" s="6">
        <v>6594</v>
      </c>
      <c r="C6" s="6">
        <v>817</v>
      </c>
      <c r="D6" s="7">
        <f t="shared" si="0"/>
        <v>0.12390051562026085</v>
      </c>
      <c r="N6" t="s">
        <v>11</v>
      </c>
      <c r="O6">
        <v>6</v>
      </c>
      <c r="P6">
        <f t="shared" si="1"/>
        <v>6594</v>
      </c>
      <c r="Q6">
        <f t="shared" si="2"/>
        <v>817</v>
      </c>
    </row>
    <row r="7" spans="1:23">
      <c r="A7" s="5" t="s">
        <v>12</v>
      </c>
      <c r="B7" s="6">
        <v>5588</v>
      </c>
      <c r="C7" s="6">
        <v>442</v>
      </c>
      <c r="D7" s="7">
        <f t="shared" si="0"/>
        <v>7.9098067287043661E-2</v>
      </c>
      <c r="N7" t="s">
        <v>12</v>
      </c>
      <c r="O7">
        <v>7</v>
      </c>
      <c r="P7">
        <f t="shared" si="1"/>
        <v>5588</v>
      </c>
      <c r="Q7">
        <f t="shared" si="2"/>
        <v>442</v>
      </c>
    </row>
    <row r="8" spans="1:23">
      <c r="A8" s="5" t="s">
        <v>13</v>
      </c>
      <c r="B8" s="6">
        <v>4481</v>
      </c>
      <c r="C8" s="6">
        <v>418</v>
      </c>
      <c r="D8" s="7">
        <f t="shared" si="0"/>
        <v>9.32827493862977E-2</v>
      </c>
      <c r="N8" t="s">
        <v>13</v>
      </c>
      <c r="O8">
        <v>8</v>
      </c>
      <c r="P8">
        <f t="shared" si="1"/>
        <v>4077</v>
      </c>
      <c r="Q8">
        <f t="shared" si="2"/>
        <v>372</v>
      </c>
    </row>
    <row r="9" spans="1:23">
      <c r="A9" s="5" t="s">
        <v>20</v>
      </c>
      <c r="B9" s="6">
        <v>1197</v>
      </c>
      <c r="C9" s="6">
        <v>197</v>
      </c>
      <c r="D9" s="7">
        <f t="shared" si="0"/>
        <v>0.16457811194653299</v>
      </c>
      <c r="N9" t="s">
        <v>20</v>
      </c>
      <c r="O9">
        <v>18</v>
      </c>
      <c r="P9">
        <f t="shared" si="1"/>
        <v>1197</v>
      </c>
      <c r="Q9">
        <f t="shared" si="2"/>
        <v>197</v>
      </c>
    </row>
    <row r="10" spans="1:23">
      <c r="A10" s="5" t="s">
        <v>25</v>
      </c>
      <c r="B10" s="6">
        <v>2825</v>
      </c>
      <c r="C10" s="6">
        <v>455</v>
      </c>
      <c r="D10" s="7">
        <f t="shared" si="0"/>
        <v>0.16106194690265488</v>
      </c>
      <c r="N10" t="s">
        <v>25</v>
      </c>
      <c r="O10">
        <v>24</v>
      </c>
      <c r="P10">
        <f t="shared" si="1"/>
        <v>2825</v>
      </c>
      <c r="Q10">
        <f t="shared" si="2"/>
        <v>455</v>
      </c>
    </row>
    <row r="11" spans="1:23">
      <c r="A11" s="5" t="s">
        <v>26</v>
      </c>
      <c r="B11" s="6">
        <v>1066</v>
      </c>
      <c r="C11" s="6">
        <v>75</v>
      </c>
      <c r="D11" s="7">
        <f t="shared" si="0"/>
        <v>7.0356472795497185E-2</v>
      </c>
      <c r="N11" t="s">
        <v>26</v>
      </c>
      <c r="O11">
        <v>25</v>
      </c>
      <c r="P11">
        <f t="shared" si="1"/>
        <v>1066</v>
      </c>
      <c r="Q11">
        <f t="shared" si="2"/>
        <v>75</v>
      </c>
    </row>
    <row r="12" spans="1:23">
      <c r="A12" s="5" t="s">
        <v>28</v>
      </c>
      <c r="B12" s="6">
        <v>4303</v>
      </c>
      <c r="C12" s="6">
        <v>843</v>
      </c>
      <c r="D12" s="7">
        <f t="shared" si="0"/>
        <v>0.19590983035091797</v>
      </c>
      <c r="N12" t="s">
        <v>28</v>
      </c>
      <c r="O12">
        <v>27</v>
      </c>
      <c r="P12">
        <f t="shared" si="1"/>
        <v>3941</v>
      </c>
      <c r="Q12">
        <f t="shared" si="2"/>
        <v>775</v>
      </c>
      <c r="S12" t="s">
        <v>36</v>
      </c>
      <c r="T12" t="s">
        <v>37</v>
      </c>
      <c r="V12" t="s">
        <v>36</v>
      </c>
      <c r="W12" t="s">
        <v>38</v>
      </c>
    </row>
    <row r="13" spans="1:23">
      <c r="A13" s="8" t="s">
        <v>39</v>
      </c>
      <c r="B13" s="9">
        <f>SUM(B3:B12)</f>
        <v>40652</v>
      </c>
      <c r="C13" s="9">
        <f>SUM(C3:C12)</f>
        <v>4581</v>
      </c>
      <c r="D13" s="10">
        <f t="shared" si="0"/>
        <v>0.11268818262324116</v>
      </c>
      <c r="S13">
        <v>1</v>
      </c>
      <c r="T13">
        <v>274</v>
      </c>
      <c r="V13">
        <v>1</v>
      </c>
      <c r="W13">
        <v>4977</v>
      </c>
    </row>
    <row r="14" spans="1:23">
      <c r="S14">
        <v>3</v>
      </c>
      <c r="T14">
        <v>579</v>
      </c>
      <c r="V14">
        <v>3</v>
      </c>
      <c r="W14">
        <v>4656</v>
      </c>
    </row>
    <row r="15" spans="1:23">
      <c r="S15">
        <v>4</v>
      </c>
      <c r="T15">
        <v>481</v>
      </c>
      <c r="V15">
        <v>4</v>
      </c>
      <c r="W15">
        <v>4965</v>
      </c>
    </row>
    <row r="16" spans="1:23">
      <c r="S16">
        <v>6</v>
      </c>
      <c r="T16">
        <v>817</v>
      </c>
      <c r="V16">
        <v>6</v>
      </c>
      <c r="W16">
        <v>6594</v>
      </c>
    </row>
    <row r="17" spans="19:23">
      <c r="S17">
        <v>7</v>
      </c>
      <c r="T17">
        <v>442</v>
      </c>
      <c r="V17">
        <v>7</v>
      </c>
      <c r="W17">
        <v>5588</v>
      </c>
    </row>
    <row r="18" spans="19:23">
      <c r="S18">
        <v>8</v>
      </c>
      <c r="T18">
        <v>372</v>
      </c>
      <c r="V18">
        <v>8</v>
      </c>
      <c r="W18">
        <v>4077</v>
      </c>
    </row>
    <row r="19" spans="19:23">
      <c r="S19">
        <v>18</v>
      </c>
      <c r="T19">
        <v>197</v>
      </c>
      <c r="V19">
        <v>18</v>
      </c>
      <c r="W19">
        <v>1197</v>
      </c>
    </row>
    <row r="20" spans="19:23">
      <c r="S20">
        <v>24</v>
      </c>
      <c r="T20">
        <v>455</v>
      </c>
      <c r="V20">
        <v>24</v>
      </c>
      <c r="W20">
        <v>2825</v>
      </c>
    </row>
    <row r="21" spans="19:23">
      <c r="S21">
        <v>25</v>
      </c>
      <c r="T21">
        <v>75</v>
      </c>
      <c r="V21">
        <v>25</v>
      </c>
      <c r="W21">
        <v>1066</v>
      </c>
    </row>
    <row r="22" spans="19:23">
      <c r="S22">
        <v>27</v>
      </c>
      <c r="T22">
        <v>775</v>
      </c>
      <c r="V22">
        <v>27</v>
      </c>
      <c r="W22">
        <v>3941</v>
      </c>
    </row>
  </sheetData>
  <conditionalFormatting sqref="D3:D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 PC</dc:creator>
  <cp:lastModifiedBy>Naim</cp:lastModifiedBy>
  <cp:revision>1</cp:revision>
  <cp:lastPrinted>2021-08-21T18:34:00Z</cp:lastPrinted>
  <dcterms:created xsi:type="dcterms:W3CDTF">2021-04-03T17:56:00Z</dcterms:created>
  <dcterms:modified xsi:type="dcterms:W3CDTF">2022-03-20T18:10:09Z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D3816764D4C44C2AAAFF56DC096F21C1</vt:lpwstr>
  </property>
  <property fmtid="{D5CDD505-2E9C-101B-9397-08002B2CF9AE}" pid="3" name="KSOProductBuildVer">
    <vt:lpwstr>1033-11.2.0.11029</vt:lpwstr>
  </property>
</Properties>
</file>