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All Dashboards\"/>
    </mc:Choice>
  </mc:AlternateContent>
  <xr:revisionPtr revIDLastSave="0" documentId="13_ncr:1_{A745D68F-F703-4E00-9A64-0A02129596F3}" xr6:coauthVersionLast="47" xr6:coauthVersionMax="47" xr10:uidLastSave="{00000000-0000-0000-0000-000000000000}"/>
  <bookViews>
    <workbookView xWindow="0" yWindow="672" windowWidth="23040" windowHeight="12288" tabRatio="788" firstSheet="1" activeTab="9" xr2:uid="{BC31ED2B-7C4E-4DE5-88B9-754937804255}"/>
  </bookViews>
  <sheets>
    <sheet name="KPI" sheetId="2" r:id="rId1"/>
    <sheet name="Rating" sheetId="6" r:id="rId2"/>
    <sheet name="Gender" sheetId="7" r:id="rId3"/>
    <sheet name="Education by Attrition" sheetId="8" r:id="rId4"/>
    <sheet name="Attrition by Job" sheetId="9" r:id="rId5"/>
    <sheet name="Dept wise Attrition" sheetId="10" r:id="rId6"/>
    <sheet name="Attrition by Age group" sheetId="11" r:id="rId7"/>
    <sheet name="Marital Status" sheetId="12" r:id="rId8"/>
    <sheet name="Data" sheetId="1" r:id="rId9"/>
    <sheet name="Dashboard" sheetId="5" r:id="rId10"/>
  </sheets>
  <definedNames>
    <definedName name="_xlchart.v1.0" hidden="1">'Attrition by Job'!$D$4:$D$12</definedName>
    <definedName name="_xlchart.v1.1" hidden="1">'Attrition by Job'!$E$4:$E$12</definedName>
    <definedName name="_xlchart.v1.5" hidden="1">'Attrition by Job'!$D$4:$D$12</definedName>
    <definedName name="_xlchart.v1.6" hidden="1">'Attrition by Job'!$E$4:$E$12</definedName>
    <definedName name="_xlchart.v2.2" hidden="1">'Marital Status'!$D$4:$D$6</definedName>
    <definedName name="_xlchart.v2.3" hidden="1">'Marital Status'!$E$3</definedName>
    <definedName name="_xlchart.v2.4" hidden="1">'Marital Status'!$E$4:$E$6</definedName>
    <definedName name="_xlchart.v2.7" hidden="1">'Marital Status'!$D$4:$D$6</definedName>
    <definedName name="_xlchart.v2.8" hidden="1">'Marital Status'!$E$3</definedName>
    <definedName name="_xlchart.v2.9" hidden="1">'Marital Status'!$E$4:$E$6</definedName>
    <definedName name="Slicer_Department">#N/A</definedName>
    <definedName name="Slicer_Education_Field2">#N/A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12" l="1"/>
  <c r="D4" i="12"/>
  <c r="D5" i="12"/>
  <c r="D5" i="9"/>
  <c r="D6" i="9"/>
  <c r="D7" i="9"/>
  <c r="D8" i="9"/>
  <c r="D9" i="9"/>
  <c r="D10" i="9"/>
  <c r="D11" i="9"/>
  <c r="D12" i="9"/>
  <c r="D4" i="9"/>
  <c r="E4" i="12"/>
  <c r="E6" i="12"/>
  <c r="E5" i="12"/>
  <c r="E10" i="9"/>
  <c r="E11" i="9"/>
  <c r="E12" i="9"/>
  <c r="E5" i="9"/>
  <c r="E6" i="9"/>
  <c r="E7" i="9"/>
  <c r="E8" i="9"/>
  <c r="E9" i="9"/>
  <c r="E4" i="9"/>
  <c r="B11" i="7"/>
  <c r="B10" i="7"/>
  <c r="B6" i="6"/>
  <c r="C8" i="2"/>
  <c r="B8" i="2"/>
  <c r="A8" i="2"/>
  <c r="C10" i="7" l="1"/>
  <c r="C11" i="7"/>
  <c r="C6" i="6"/>
  <c r="B7" i="6"/>
  <c r="C7" i="6" s="1"/>
  <c r="D8" i="2"/>
  <c r="E8" i="2"/>
</calcChain>
</file>

<file path=xl/sharedStrings.xml><?xml version="1.0" encoding="utf-8"?>
<sst xmlns="http://schemas.openxmlformats.org/spreadsheetml/2006/main" count="19216" uniqueCount="1569">
  <si>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</si>
  <si>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</si>
  <si>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</si>
  <si>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</si>
  <si>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</si>
  <si>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</si>
  <si>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</si>
  <si>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</si>
  <si>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</si>
  <si>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</si>
  <si>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</si>
  <si>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</si>
  <si>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</si>
  <si>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</si>
  <si>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</si>
  <si>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</si>
  <si>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</si>
  <si>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</si>
  <si>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</si>
  <si>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</si>
  <si>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</si>
  <si>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</si>
  <si>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</si>
  <si>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</si>
  <si>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</si>
  <si>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</si>
  <si>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</si>
  <si>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</si>
  <si>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</si>
  <si>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</si>
  <si>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</si>
  <si>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</si>
  <si>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</si>
  <si>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</si>
  <si>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</si>
  <si>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</si>
  <si>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</si>
  <si>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</si>
  <si>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</si>
  <si>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</si>
  <si>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</si>
  <si>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</si>
  <si>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</si>
  <si>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</si>
  <si>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</si>
  <si>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</si>
  <si>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</si>
  <si>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</si>
  <si>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</si>
  <si>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</si>
  <si>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</si>
  <si>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</si>
  <si>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</si>
  <si>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</si>
  <si>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</si>
  <si>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</si>
  <si>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</si>
  <si>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</si>
  <si>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</si>
  <si>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</si>
  <si>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</si>
  <si>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</si>
  <si>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</si>
  <si>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</si>
  <si>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</si>
  <si>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</si>
  <si>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</si>
  <si>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</si>
  <si>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</si>
  <si>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</si>
  <si>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</si>
  <si>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</si>
  <si>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</si>
  <si>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</si>
  <si>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</si>
  <si>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</si>
  <si>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</si>
  <si>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</si>
  <si>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</si>
  <si>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</si>
  <si>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</si>
  <si>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</si>
  <si>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</si>
  <si>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</si>
  <si>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</si>
  <si>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</si>
  <si>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</si>
  <si>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</si>
  <si>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</si>
  <si>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</si>
  <si>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</si>
  <si>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</si>
  <si>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</si>
  <si>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</si>
  <si>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</si>
  <si>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</si>
  <si>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</si>
  <si>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</si>
  <si>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</si>
  <si>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</si>
  <si>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</si>
  <si>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</si>
  <si>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</si>
  <si>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</si>
  <si>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</si>
  <si>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</si>
  <si>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</si>
  <si>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</si>
  <si>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</si>
  <si>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</si>
  <si>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</si>
  <si>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</si>
  <si>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</si>
  <si>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</si>
  <si>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</si>
  <si>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</si>
  <si>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</si>
  <si>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</si>
  <si>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</si>
  <si>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</si>
  <si>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</si>
  <si>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</si>
  <si>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</si>
  <si>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</si>
  <si>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</si>
  <si>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</si>
  <si>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</si>
  <si>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</si>
  <si>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</si>
  <si>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</si>
  <si>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</si>
  <si>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</si>
  <si>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</si>
  <si>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</si>
  <si>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</si>
  <si>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</si>
  <si>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</si>
  <si>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</si>
  <si>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</si>
  <si>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</si>
  <si>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</si>
  <si>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</si>
  <si>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</si>
  <si>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</si>
  <si>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</si>
  <si>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</si>
  <si>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</si>
  <si>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</si>
  <si>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</si>
  <si>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</si>
  <si>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</si>
  <si>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</si>
  <si>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</si>
  <si>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</si>
  <si>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</si>
  <si>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</si>
  <si>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</si>
  <si>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</si>
  <si>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</si>
  <si>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</si>
  <si>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</si>
  <si>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</si>
  <si>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</si>
  <si>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</si>
  <si>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</si>
  <si>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</si>
  <si>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</si>
  <si>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</si>
  <si>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</si>
  <si>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</si>
  <si>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</si>
  <si>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</si>
  <si>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</si>
  <si>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</si>
  <si>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</si>
  <si>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</si>
  <si>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</si>
  <si>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</si>
  <si>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</si>
  <si>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</si>
  <si>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</si>
  <si>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</si>
  <si>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</si>
  <si>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</si>
  <si>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</si>
  <si>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</si>
  <si>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</si>
  <si>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</si>
  <si>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</si>
  <si>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</si>
  <si>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</si>
  <si>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</si>
  <si>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</si>
  <si>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</si>
  <si>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</si>
  <si>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</si>
  <si>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</si>
  <si>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</si>
  <si>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</si>
  <si>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</si>
  <si>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</si>
  <si>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</si>
  <si>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</si>
  <si>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</si>
  <si>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</si>
  <si>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</si>
  <si>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</si>
  <si>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</si>
  <si>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</si>
  <si>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</si>
  <si>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</si>
  <si>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</si>
  <si>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</si>
  <si>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</si>
  <si>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</si>
  <si>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</si>
  <si>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</si>
  <si>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</si>
  <si>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</si>
  <si>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</si>
  <si>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</si>
  <si>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</si>
  <si>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</si>
  <si>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</si>
  <si>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</si>
  <si>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</si>
  <si>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</si>
  <si>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</si>
  <si>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</si>
  <si>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</si>
  <si>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</si>
  <si>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</si>
  <si>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</si>
  <si>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</si>
  <si>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</si>
  <si>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</si>
  <si>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</si>
  <si>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</si>
  <si>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</si>
  <si>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</si>
  <si>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</si>
  <si>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</si>
  <si>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</si>
  <si>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</si>
  <si>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</si>
  <si>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</si>
  <si>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</si>
  <si>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</si>
  <si>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</si>
  <si>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</si>
  <si>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</si>
  <si>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</si>
  <si>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</si>
  <si>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</si>
  <si>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</si>
  <si>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</si>
  <si>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</si>
  <si>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</si>
  <si>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</si>
  <si>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</si>
  <si>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</si>
  <si>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</si>
  <si>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</si>
  <si>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</si>
  <si>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</si>
  <si>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</si>
  <si>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</si>
  <si>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</si>
  <si>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</si>
  <si>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</si>
  <si>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</si>
  <si>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</si>
  <si>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</si>
  <si>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</si>
  <si>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</si>
  <si>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</si>
  <si>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</si>
  <si>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</si>
  <si>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</si>
  <si>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</si>
  <si>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</si>
  <si>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</si>
  <si>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</si>
  <si>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</si>
  <si>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</si>
  <si>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</si>
  <si>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</si>
  <si>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</si>
  <si>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</si>
  <si>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</si>
  <si>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</si>
  <si>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</si>
  <si>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</si>
  <si>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</si>
  <si>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</si>
  <si>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</si>
  <si>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</si>
  <si>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</si>
  <si>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</si>
  <si>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</si>
  <si>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</si>
  <si>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</si>
  <si>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</si>
  <si>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</si>
  <si>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</si>
  <si>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</si>
  <si>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</si>
  <si>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</si>
  <si>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</si>
  <si>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</si>
  <si>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</si>
  <si>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</si>
  <si>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</si>
  <si>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</si>
  <si>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</si>
  <si>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</si>
  <si>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</si>
  <si>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</si>
  <si>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</si>
  <si>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</si>
  <si>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</si>
  <si>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</si>
  <si>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</si>
  <si>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</si>
  <si>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</si>
  <si>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</si>
  <si>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</si>
  <si>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</si>
  <si>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</si>
  <si>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</si>
  <si>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</si>
  <si>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</si>
  <si>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</si>
  <si>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</si>
  <si>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</si>
  <si>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</si>
  <si>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</si>
  <si>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</si>
  <si>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</si>
  <si>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</si>
  <si>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</si>
  <si>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</si>
  <si>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</si>
  <si>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</si>
  <si>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</si>
  <si>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</si>
  <si>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</si>
  <si>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</si>
  <si>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</si>
  <si>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</si>
  <si>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</si>
  <si>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</si>
  <si>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</si>
  <si>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</si>
  <si>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</si>
  <si>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</si>
  <si>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</si>
  <si>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</si>
  <si>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</si>
  <si>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</si>
  <si>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</si>
  <si>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</si>
  <si>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</si>
  <si>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</si>
  <si>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</si>
  <si>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</si>
  <si>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</si>
  <si>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</si>
  <si>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</si>
  <si>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</si>
  <si>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</si>
  <si>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</si>
  <si>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</si>
  <si>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</si>
  <si>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</si>
  <si>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</si>
  <si>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</si>
  <si>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</si>
  <si>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</si>
  <si>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</si>
  <si>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</si>
  <si>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</si>
  <si>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</si>
  <si>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</si>
  <si>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</si>
  <si>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</si>
  <si>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</si>
  <si>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</si>
  <si>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</si>
  <si>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</si>
  <si>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</si>
  <si>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</si>
  <si>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</si>
  <si>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</si>
  <si>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</si>
  <si>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</si>
  <si>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</si>
  <si>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</si>
  <si>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</si>
  <si>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</si>
  <si>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</si>
  <si>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</si>
  <si>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</si>
  <si>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</si>
  <si>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</si>
  <si>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</si>
  <si>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</si>
  <si>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</si>
  <si>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</si>
  <si>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</si>
  <si>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</si>
  <si>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</si>
  <si>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</si>
  <si>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</si>
  <si>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</si>
  <si>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</si>
  <si>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</si>
  <si>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</si>
  <si>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</si>
  <si>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</si>
  <si>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</si>
  <si>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</si>
  <si>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</si>
  <si>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</si>
  <si>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</si>
  <si>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</si>
  <si>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</si>
  <si>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</si>
  <si>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</si>
  <si>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</si>
  <si>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</si>
  <si>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</si>
  <si>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</si>
  <si>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</si>
  <si>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</si>
  <si>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</si>
  <si>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</si>
  <si>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</si>
  <si>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</si>
  <si>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</si>
  <si>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</si>
  <si>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</si>
  <si>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</si>
  <si>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</si>
  <si>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</si>
  <si>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</si>
  <si>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</si>
  <si>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</si>
  <si>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</si>
  <si>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</si>
  <si>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</si>
  <si>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</si>
  <si>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</si>
  <si>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</si>
  <si>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</si>
  <si>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</si>
  <si>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</si>
  <si>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</si>
  <si>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</si>
  <si>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</si>
  <si>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</si>
  <si>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</si>
  <si>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</si>
  <si>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</si>
  <si>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</si>
  <si>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</si>
  <si>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</si>
  <si>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</si>
  <si>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</si>
  <si>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</si>
  <si>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</si>
  <si>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</si>
  <si>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</si>
  <si>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</si>
  <si>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</si>
  <si>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</si>
  <si>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</si>
  <si>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</si>
  <si>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</si>
  <si>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</si>
  <si>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</si>
  <si>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</si>
  <si>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</si>
  <si>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</si>
  <si>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</si>
  <si>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</si>
  <si>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</si>
  <si>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</si>
  <si>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</si>
  <si>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</si>
  <si>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</si>
  <si>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</si>
  <si>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</si>
  <si>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</si>
  <si>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</si>
  <si>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</si>
  <si>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</si>
  <si>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</si>
  <si>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</si>
  <si>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</si>
  <si>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</si>
  <si>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</si>
  <si>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</si>
  <si>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</si>
  <si>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</si>
  <si>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</si>
  <si>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</si>
  <si>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</si>
  <si>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</si>
  <si>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</si>
  <si>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</si>
  <si>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</si>
  <si>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</si>
  <si>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</si>
  <si>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</si>
  <si>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</si>
  <si>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</si>
  <si>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</si>
  <si>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</si>
  <si>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</si>
  <si>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</si>
  <si>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</si>
  <si>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</si>
  <si>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</si>
  <si>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</si>
  <si>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</si>
  <si>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</si>
  <si>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</si>
  <si>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</si>
  <si>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</si>
  <si>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</si>
  <si>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</si>
  <si>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</si>
  <si>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</si>
  <si>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</si>
  <si>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</si>
  <si>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</si>
  <si>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</si>
  <si>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</si>
  <si>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</si>
  <si>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</si>
  <si>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</si>
  <si>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</si>
  <si>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</si>
  <si>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</si>
  <si>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</si>
  <si>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</si>
  <si>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</si>
  <si>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</si>
  <si>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</si>
  <si>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</si>
  <si>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</si>
  <si>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</si>
  <si>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</si>
  <si>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</si>
  <si>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</si>
  <si>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</si>
  <si>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</si>
  <si>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</si>
  <si>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</si>
  <si>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</si>
  <si>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</si>
  <si>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</si>
  <si>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</si>
  <si>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</si>
  <si>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</si>
  <si>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</si>
  <si>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</si>
  <si>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</si>
  <si>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</si>
  <si>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</si>
  <si>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</si>
  <si>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</si>
  <si>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</si>
  <si>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</si>
  <si>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</si>
  <si>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</si>
  <si>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</si>
  <si>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</si>
  <si>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</si>
  <si>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</si>
  <si>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</si>
  <si>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</si>
  <si>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</si>
  <si>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</si>
  <si>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</si>
  <si>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</si>
  <si>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</si>
  <si>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</si>
  <si>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</si>
  <si>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</si>
  <si>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</si>
  <si>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</si>
  <si>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</si>
  <si>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</si>
  <si>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</si>
  <si>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</si>
  <si>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</si>
  <si>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</si>
  <si>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</si>
  <si>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</si>
  <si>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</si>
  <si>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</si>
  <si>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</si>
  <si>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</si>
  <si>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</si>
  <si>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</si>
  <si>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</si>
  <si>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</si>
  <si>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</si>
  <si>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</si>
  <si>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</si>
  <si>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</si>
  <si>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</si>
  <si>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</si>
  <si>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</si>
  <si>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</si>
  <si>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</si>
  <si>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</si>
  <si>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</si>
  <si>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</si>
  <si>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</si>
  <si>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</si>
  <si>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</si>
  <si>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</si>
  <si>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</si>
  <si>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</si>
  <si>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</si>
  <si>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</si>
  <si>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</si>
  <si>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</si>
  <si>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</si>
  <si>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</si>
  <si>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</si>
  <si>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</si>
  <si>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</si>
  <si>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</si>
  <si>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</si>
  <si>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</si>
  <si>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</si>
  <si>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</si>
  <si>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</si>
  <si>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</si>
  <si>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</si>
  <si>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</si>
  <si>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</si>
  <si>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</si>
  <si>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</si>
  <si>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</si>
  <si>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</si>
  <si>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</si>
  <si>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</si>
  <si>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</si>
  <si>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</si>
  <si>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</si>
  <si>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</si>
  <si>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</si>
  <si>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</si>
  <si>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</si>
  <si>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</si>
  <si>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</si>
  <si>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</si>
  <si>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</si>
  <si>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</si>
  <si>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</si>
  <si>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</si>
  <si>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</si>
  <si>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</si>
  <si>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</si>
  <si>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</si>
  <si>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</si>
  <si>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</si>
  <si>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</si>
  <si>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</si>
  <si>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</si>
  <si>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</si>
  <si>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</si>
  <si>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</si>
  <si>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</si>
  <si>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</si>
  <si>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</si>
  <si>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</si>
  <si>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</si>
  <si>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</si>
  <si>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</si>
  <si>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</si>
  <si>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</si>
  <si>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</si>
  <si>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</si>
  <si>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</si>
  <si>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</si>
  <si>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</si>
  <si>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</si>
  <si>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</si>
  <si>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</si>
  <si>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</si>
  <si>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</si>
  <si>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</si>
  <si>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</si>
  <si>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</si>
  <si>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</si>
  <si>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</si>
  <si>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</si>
  <si>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</si>
  <si>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</si>
  <si>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</si>
  <si>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</si>
  <si>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</si>
  <si>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</si>
  <si>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</si>
  <si>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</si>
  <si>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</si>
  <si>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</si>
  <si>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</si>
  <si>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</si>
  <si>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</si>
  <si>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</si>
  <si>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</si>
  <si>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</si>
  <si>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</si>
  <si>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</si>
  <si>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</si>
  <si>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</si>
  <si>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</si>
  <si>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</si>
  <si>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</si>
  <si>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</si>
  <si>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</si>
  <si>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</si>
  <si>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</si>
  <si>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</si>
  <si>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</si>
  <si>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</si>
  <si>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</si>
  <si>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</si>
  <si>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</si>
  <si>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</si>
  <si>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</si>
  <si>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</si>
  <si>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</si>
  <si>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</si>
  <si>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</si>
  <si>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</si>
  <si>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</si>
  <si>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</si>
  <si>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</si>
  <si>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</si>
  <si>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</si>
  <si>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</si>
  <si>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</si>
  <si>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</si>
  <si>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</si>
  <si>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</si>
  <si>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</si>
  <si>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</si>
  <si>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</si>
  <si>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</si>
  <si>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</si>
  <si>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</si>
  <si>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</si>
  <si>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</si>
  <si>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</si>
  <si>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</si>
  <si>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</si>
  <si>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</si>
  <si>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</si>
  <si>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</si>
  <si>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</si>
  <si>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</si>
  <si>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</si>
  <si>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</si>
  <si>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</si>
  <si>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</si>
  <si>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</si>
  <si>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</si>
  <si>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</si>
  <si>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</si>
  <si>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</si>
  <si>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</si>
  <si>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</si>
  <si>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</si>
  <si>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</si>
  <si>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</si>
  <si>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</si>
  <si>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</si>
  <si>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</si>
  <si>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</si>
  <si>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</si>
  <si>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</si>
  <si>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</si>
  <si>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</si>
  <si>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</si>
  <si>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</si>
  <si>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</si>
  <si>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</si>
  <si>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</si>
  <si>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</si>
  <si>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</si>
  <si>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</si>
  <si>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</si>
  <si>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</si>
  <si>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</si>
  <si>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</si>
  <si>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</si>
  <si>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</si>
  <si>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</si>
  <si>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</si>
  <si>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</si>
  <si>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</si>
  <si>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</si>
  <si>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</si>
  <si>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</si>
  <si>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</si>
  <si>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</si>
  <si>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</si>
  <si>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</si>
  <si>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</si>
  <si>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</si>
  <si>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</si>
  <si>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</si>
  <si>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</si>
  <si>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</si>
  <si>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</si>
  <si>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</si>
  <si>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</si>
  <si>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</si>
  <si>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</si>
  <si>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</si>
  <si>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</si>
  <si>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</si>
  <si>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</si>
  <si>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</si>
  <si>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</si>
  <si>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</si>
  <si>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</si>
  <si>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</si>
  <si>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</si>
  <si>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</si>
  <si>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</si>
  <si>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</si>
  <si>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</si>
  <si>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</si>
  <si>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</si>
  <si>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</si>
  <si>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</si>
  <si>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</si>
  <si>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</si>
  <si>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</si>
  <si>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</si>
  <si>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</si>
  <si>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</si>
  <si>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</si>
  <si>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</si>
  <si>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</si>
  <si>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</si>
  <si>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</si>
  <si>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</si>
  <si>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</si>
  <si>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</si>
  <si>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</si>
  <si>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</si>
  <si>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</si>
  <si>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</si>
  <si>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</si>
  <si>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</si>
  <si>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</si>
  <si>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</si>
  <si>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</si>
  <si>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</si>
  <si>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</si>
  <si>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</si>
  <si>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</si>
  <si>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</si>
  <si>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</si>
  <si>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</si>
  <si>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</si>
  <si>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</si>
  <si>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</si>
  <si>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</si>
  <si>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</si>
  <si>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</si>
  <si>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</si>
  <si>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</si>
  <si>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</si>
  <si>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</si>
  <si>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</si>
  <si>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</si>
  <si>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</si>
  <si>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</si>
  <si>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</si>
  <si>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</si>
  <si>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</si>
  <si>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</si>
  <si>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</si>
  <si>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</si>
  <si>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</si>
  <si>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</si>
  <si>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</si>
  <si>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</si>
  <si>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</si>
  <si>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</si>
  <si>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</si>
  <si>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</si>
  <si>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</si>
  <si>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</si>
  <si>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</si>
  <si>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</si>
  <si>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</si>
  <si>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</si>
  <si>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</si>
  <si>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</si>
  <si>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</si>
  <si>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</si>
  <si>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</si>
  <si>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</si>
  <si>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</si>
  <si>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</si>
  <si>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</si>
  <si>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</si>
  <si>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</si>
  <si>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</si>
  <si>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</si>
  <si>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</si>
  <si>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</si>
  <si>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</si>
  <si>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</si>
  <si>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</si>
  <si>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</si>
  <si>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</si>
  <si>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</si>
  <si>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</si>
  <si>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</si>
  <si>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</si>
  <si>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</si>
  <si>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</si>
  <si>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</si>
  <si>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</si>
  <si>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</si>
  <si>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</si>
  <si>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</si>
  <si>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</si>
  <si>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</si>
  <si>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</si>
  <si>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</si>
  <si>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</si>
  <si>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</si>
  <si>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</si>
  <si>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</si>
  <si>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</si>
  <si>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</si>
  <si>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</si>
  <si>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</si>
  <si>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</si>
  <si>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</si>
  <si>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</si>
  <si>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</si>
  <si>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</si>
  <si>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</si>
  <si>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</si>
  <si>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</si>
  <si>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</si>
  <si>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</si>
  <si>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</si>
  <si>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</si>
  <si>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</si>
  <si>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</si>
  <si>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</si>
  <si>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</si>
  <si>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</si>
  <si>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</si>
  <si>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</si>
  <si>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</si>
  <si>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</si>
  <si>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</si>
  <si>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</si>
  <si>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</si>
  <si>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</si>
  <si>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</si>
  <si>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</si>
  <si>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</si>
  <si>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</si>
  <si>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</si>
  <si>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</si>
  <si>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</si>
  <si>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</si>
  <si>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</si>
  <si>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</si>
  <si>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</si>
  <si>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</si>
  <si>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</si>
  <si>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</si>
  <si>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</si>
  <si>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</si>
  <si>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</si>
  <si>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</si>
  <si>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</si>
  <si>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</si>
  <si>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</si>
  <si>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</si>
  <si>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</si>
  <si>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</si>
  <si>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</si>
  <si>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</si>
  <si>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</si>
  <si>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</si>
  <si>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</si>
  <si>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</si>
  <si>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</si>
  <si>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</si>
  <si>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</si>
  <si>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</si>
  <si>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</si>
  <si>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</si>
  <si>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</si>
  <si>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</si>
  <si>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</si>
  <si>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</si>
  <si>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</si>
  <si>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</si>
  <si>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</si>
  <si>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</si>
  <si>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</si>
  <si>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</si>
  <si>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</si>
  <si>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</si>
  <si>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</si>
  <si>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</si>
  <si>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</si>
  <si>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</si>
  <si>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</si>
  <si>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</si>
  <si>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</si>
  <si>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</si>
  <si>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</si>
  <si>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</si>
  <si>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</si>
  <si>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</si>
  <si>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</si>
  <si>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</si>
  <si>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</si>
  <si>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</si>
  <si>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</si>
  <si>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</si>
  <si>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</si>
  <si>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</si>
  <si>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</si>
  <si>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</si>
  <si>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</si>
  <si>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</si>
  <si>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</si>
  <si>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</si>
  <si>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</si>
  <si>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</si>
  <si>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</si>
  <si>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</si>
  <si>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</si>
  <si>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</si>
  <si>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</si>
  <si>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</si>
  <si>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</si>
  <si>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</si>
  <si>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</si>
  <si>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</si>
  <si>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</si>
  <si>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</si>
  <si>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</si>
  <si>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</si>
  <si>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</si>
  <si>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</si>
  <si>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</si>
  <si>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</si>
  <si>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</si>
  <si>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</si>
  <si>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</si>
  <si>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</si>
  <si>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</si>
  <si>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</si>
  <si>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</si>
  <si>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</si>
  <si>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</si>
  <si>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</si>
  <si>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</si>
  <si>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</si>
  <si>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</si>
  <si>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</si>
  <si>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</si>
  <si>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</si>
  <si>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</si>
  <si>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</si>
  <si>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</si>
  <si>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</si>
  <si>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</si>
  <si>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</si>
  <si>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</si>
  <si>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</si>
  <si>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</si>
  <si>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</si>
  <si>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</si>
  <si>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</si>
  <si>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</si>
  <si>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</si>
  <si>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</si>
  <si>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</si>
  <si>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</si>
  <si>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</si>
  <si>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</si>
  <si>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</si>
  <si>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</si>
  <si>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</si>
  <si>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</si>
  <si>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</si>
  <si>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</si>
  <si>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</si>
  <si>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</si>
  <si>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</si>
  <si>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</si>
  <si>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</si>
  <si>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</si>
  <si>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</si>
  <si>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</si>
  <si>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</si>
  <si>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</si>
  <si>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</si>
  <si>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</si>
  <si>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</si>
  <si>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</si>
  <si>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</si>
  <si>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</si>
  <si>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</si>
  <si>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</si>
  <si>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</si>
  <si>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</si>
  <si>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</si>
  <si>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</si>
  <si>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</si>
  <si>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</si>
  <si>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</si>
  <si>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</si>
  <si>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</si>
  <si>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</si>
  <si>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</si>
  <si>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</si>
  <si>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</si>
  <si>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</si>
  <si>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</si>
  <si>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</si>
  <si>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</si>
  <si>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</si>
  <si>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</si>
  <si>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</si>
  <si>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</si>
  <si>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</si>
  <si>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</si>
  <si>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</si>
  <si>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</si>
  <si>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</si>
  <si>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</si>
  <si>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</si>
  <si>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</si>
  <si>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</si>
  <si>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</si>
  <si>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</si>
  <si>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</si>
  <si>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</si>
  <si>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</si>
  <si>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</si>
  <si>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</si>
  <si>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</si>
  <si>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</si>
  <si>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</si>
  <si>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</si>
  <si>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</si>
  <si>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</si>
  <si>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</si>
  <si>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</si>
  <si>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</si>
  <si>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</si>
  <si>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</si>
  <si>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</si>
  <si>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</si>
  <si>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</si>
  <si>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</si>
  <si>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</si>
  <si>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</si>
  <si>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</si>
  <si>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</si>
  <si>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</si>
  <si>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</si>
  <si>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</si>
  <si>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</si>
  <si>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</si>
  <si>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</si>
  <si>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</si>
  <si>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</si>
  <si>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</si>
  <si>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</si>
  <si>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</si>
  <si>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</si>
  <si>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</si>
  <si>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</si>
  <si>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</si>
  <si>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</si>
  <si>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</si>
  <si>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</si>
  <si>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</si>
  <si>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</si>
  <si>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</si>
  <si>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</si>
  <si>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</si>
  <si>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</si>
  <si>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</si>
  <si>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</si>
  <si>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</si>
  <si>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</si>
  <si>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</si>
  <si>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</si>
  <si>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</si>
  <si>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</si>
  <si>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</si>
  <si>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</si>
  <si>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</si>
  <si>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</si>
  <si>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</si>
  <si>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</si>
  <si>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</si>
  <si>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</si>
  <si>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</si>
  <si>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</si>
  <si>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</si>
  <si>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</si>
  <si>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</si>
  <si>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</si>
  <si>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</si>
  <si>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</si>
  <si>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</si>
  <si>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</si>
  <si>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</si>
  <si>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</si>
  <si>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</si>
  <si>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</si>
  <si>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</si>
  <si>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</si>
  <si>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</si>
  <si>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</si>
  <si>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</si>
  <si>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</si>
  <si>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</si>
  <si>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</si>
  <si>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</si>
  <si>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</si>
  <si>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</si>
  <si>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</si>
  <si>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</si>
  <si>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</si>
  <si>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</si>
  <si>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</si>
  <si>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</si>
  <si>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</si>
  <si>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</si>
  <si>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</si>
  <si>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</si>
  <si>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</si>
  <si>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</si>
  <si>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</si>
  <si>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</si>
  <si>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</si>
  <si>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</si>
  <si>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</si>
  <si>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</si>
  <si>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</si>
  <si>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</si>
  <si>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</si>
  <si>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</si>
  <si>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</si>
  <si>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</si>
  <si>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</si>
  <si>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</si>
  <si>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</si>
  <si>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</si>
  <si>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</si>
  <si>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</si>
  <si>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</si>
  <si>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</si>
  <si>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</si>
  <si>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</si>
  <si>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</si>
  <si>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</si>
  <si>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</si>
  <si>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</si>
  <si>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</si>
  <si>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</si>
  <si>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</si>
  <si>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</si>
  <si>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</si>
  <si>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</si>
  <si>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</si>
  <si>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</si>
  <si>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</si>
  <si>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</si>
  <si>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</si>
  <si>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</si>
  <si>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</si>
  <si>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</si>
  <si>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</si>
  <si>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</si>
  <si>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</si>
  <si>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</si>
  <si>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</si>
  <si>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</si>
  <si>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</si>
  <si>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</si>
  <si>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</si>
  <si>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</si>
  <si>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</si>
  <si>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</si>
  <si>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</si>
  <si>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</si>
  <si>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</si>
  <si>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</si>
  <si>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</si>
  <si>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</si>
  <si>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</si>
  <si>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</si>
  <si>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</si>
  <si>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</si>
  <si>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</si>
  <si>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</si>
  <si>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</si>
  <si>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</si>
  <si>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</si>
  <si>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</si>
  <si>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</si>
  <si>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</si>
  <si>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</si>
  <si>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</si>
  <si>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</si>
  <si>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</si>
  <si>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</si>
  <si>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</si>
  <si>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</si>
  <si>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</si>
  <si>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</si>
  <si>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</si>
  <si>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</si>
  <si>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</si>
  <si>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</si>
  <si>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</si>
  <si>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</si>
  <si>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</si>
  <si>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</si>
  <si>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</si>
  <si>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</si>
  <si>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</si>
  <si>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</si>
  <si>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</si>
  <si>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</si>
  <si>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</si>
  <si>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</si>
  <si>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</si>
  <si>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</si>
  <si>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</si>
  <si>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</si>
  <si>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</si>
  <si>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</si>
  <si>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</si>
  <si>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</si>
  <si>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</si>
  <si>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</si>
  <si>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</si>
  <si>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</si>
  <si>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</si>
  <si>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</si>
  <si>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</si>
  <si>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</si>
  <si>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</si>
  <si>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</si>
  <si>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</si>
  <si>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</si>
  <si>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</si>
  <si>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</si>
  <si>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</si>
  <si>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</si>
  <si>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</si>
  <si>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</si>
  <si>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</si>
  <si>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</si>
  <si>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</si>
  <si>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</si>
  <si>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</si>
  <si>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</si>
  <si>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</si>
  <si>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</si>
  <si>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</si>
  <si>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</si>
  <si>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</si>
  <si>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</si>
  <si>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</si>
  <si>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</si>
  <si>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</si>
  <si>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</si>
  <si>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</si>
  <si>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</si>
  <si>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</si>
  <si>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</si>
  <si>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</si>
  <si>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</si>
  <si>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</si>
  <si>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</si>
  <si>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</si>
  <si>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</si>
  <si>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</si>
  <si>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</si>
  <si>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</si>
  <si>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</si>
  <si>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</si>
  <si>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</si>
  <si>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</si>
  <si>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</si>
  <si>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</si>
  <si>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</si>
  <si>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</si>
  <si>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</si>
  <si>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</si>
  <si>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</si>
  <si>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</si>
  <si>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</si>
  <si>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</si>
  <si>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</si>
  <si>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</si>
  <si>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</si>
  <si>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</si>
  <si>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</si>
  <si>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</si>
  <si>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</si>
  <si>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</si>
  <si>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</si>
  <si>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</si>
  <si>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</si>
  <si>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</si>
  <si>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</si>
  <si>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</si>
  <si>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</si>
  <si>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</si>
  <si>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</si>
  <si>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</si>
  <si>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</si>
  <si>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</si>
  <si>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</si>
  <si>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</si>
  <si>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</si>
  <si>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</si>
  <si>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</si>
  <si>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</si>
  <si>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</si>
  <si>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</si>
  <si>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</si>
  <si>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</si>
  <si>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</si>
  <si>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</si>
  <si>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</si>
  <si>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</si>
  <si>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</si>
  <si>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</si>
  <si>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</si>
  <si>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</si>
  <si>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</si>
  <si>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</si>
  <si>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</si>
  <si>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</si>
  <si>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</si>
  <si>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</si>
  <si>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</si>
  <si>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</si>
  <si>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</si>
  <si>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</si>
  <si>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</si>
  <si>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</si>
  <si>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</si>
  <si>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</si>
  <si>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</si>
  <si>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</si>
  <si>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</si>
  <si>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</si>
  <si>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</si>
  <si>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</si>
  <si>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</si>
  <si>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</si>
  <si>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</si>
  <si>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</si>
  <si>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</si>
  <si>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</si>
  <si>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</si>
  <si>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</si>
  <si>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</si>
  <si>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</si>
  <si>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</si>
  <si>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</si>
  <si>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</si>
  <si>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</si>
  <si>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</si>
  <si>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</si>
  <si>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</si>
  <si>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</si>
  <si>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</si>
  <si>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</si>
  <si>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</si>
  <si>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</si>
  <si>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</si>
  <si>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</si>
  <si>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</si>
  <si>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</si>
  <si>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</si>
  <si>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</si>
  <si>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</si>
  <si>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</si>
  <si>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</si>
  <si>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</si>
  <si>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</si>
  <si>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</si>
  <si>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</si>
  <si>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</si>
  <si>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</si>
  <si>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</si>
  <si>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</si>
  <si>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</si>
  <si>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</si>
  <si>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</si>
  <si>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</si>
  <si>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</si>
  <si>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</si>
  <si>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</si>
  <si>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</si>
  <si>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</si>
  <si>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</si>
  <si>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</si>
  <si>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</si>
  <si>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</si>
  <si>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</si>
  <si>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</si>
  <si>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</si>
  <si>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</si>
  <si>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</si>
  <si>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</si>
  <si>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</si>
  <si>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</si>
  <si>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</si>
  <si>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</si>
  <si>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</si>
  <si>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</si>
  <si>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</si>
  <si>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</si>
  <si>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</si>
  <si>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</si>
  <si>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</si>
  <si>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</si>
  <si>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</si>
  <si>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</si>
  <si>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t>
  </si>
  <si>
    <t>Average of Age</t>
  </si>
  <si>
    <t>Total Employee</t>
  </si>
  <si>
    <t>Attrition Count</t>
  </si>
  <si>
    <t>Average Age</t>
  </si>
  <si>
    <t>Active Employees</t>
  </si>
  <si>
    <t>Attrition Rate</t>
  </si>
  <si>
    <t>Average of Job Satisfaction</t>
  </si>
  <si>
    <t>Rating</t>
  </si>
  <si>
    <t>Balance Rating</t>
  </si>
  <si>
    <t>Count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</si>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</sst>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2" borderId="0" xfId="0" applyFill="1"/>
    <xf numFmtId="10" fontId="0" fillId="0" borderId="0" xfId="0" applyNumberFormat="1"/>
  </cellXfs>
  <cellStyles count="2">
    <cellStyle name="Normal" xfId="0" builtinId="0"/>
    <cellStyle name="Percent" xfId="1" builtinId="5"/>
  </cellStyles>
  <dxfs count="2">
    <dxf>
      <numFmt numFmtId="164" formatCode="0.0"/>
    </dxf>
    <dxf>
      <fill>
        <patternFill>
          <bgColor theme="0" tint="-4.9989318521683403E-2"/>
        </patternFill>
      </fill>
    </dxf>
  </dxfs>
  <tableStyles count="1" defaultTableStyle="TableStyleMedium2" defaultPivotStyle="PivotStyleLight16">
    <tableStyle name="Slicer" pivot="0" table="0" count="4" xr9:uid="{AB83FA5B-23A9-4664-82EF-94B74CCCC5E4}">
      <tableStyleElement type="wholeTable" dxfId="1"/>
    </tableStyle>
  </tableStyles>
  <colors>
    <mruColors>
      <color rgb="FF602928"/>
      <color rgb="FF901C7F"/>
      <color rgb="FF69115F"/>
      <color rgb="FFE78DD8"/>
      <color rgb="FF601A54"/>
    </mruColors>
  </colors>
  <extLst>
    <ext xmlns:x14="http://schemas.microsoft.com/office/spreadsheetml/2009/9/main" uri="{46F421CA-312F-682f-3DD2-61675219B42D}">
      <x14:dxfs count="3">
        <dxf>
          <fill>
            <gradientFill>
              <stop position="0">
                <color theme="1" tint="0.25098422193060094"/>
              </stop>
              <stop position="1">
                <color theme="0" tint="-0.49803155613879818"/>
              </stop>
            </gradientFill>
          </fill>
        </dxf>
        <dxf>
          <font>
            <b/>
            <i val="0"/>
            <color theme="0"/>
            <name val="Calibri"/>
            <family val="2"/>
            <scheme val="minor"/>
          </font>
          <fill>
            <gradientFill>
              <stop position="0">
                <color theme="9" tint="-0.49803155613879818"/>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8E-48FC-9695-61A9E1B5EF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8E-48FC-9695-61A9E1B5EF6D}"/>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D34C-4D8D-8CC2-0C62818E77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E3F6-42AB-829A-72DC71694B72}"/>
              </c:ext>
            </c:extLst>
          </c:dPt>
          <c:dPt>
            <c:idx val="1"/>
            <c:bubble3D val="0"/>
            <c:spPr>
              <a:gradFill>
                <a:gsLst>
                  <a:gs pos="0">
                    <a:schemeClr val="accent1">
                      <a:lumMod val="50000"/>
                    </a:schemeClr>
                  </a:gs>
                  <a:gs pos="100000">
                    <a:schemeClr val="accent5">
                      <a:lumMod val="75000"/>
                    </a:schemeClr>
                  </a:gs>
                </a:gsLst>
                <a:lin ang="10800000" scaled="0"/>
              </a:gradFill>
              <a:ln w="19050">
                <a:noFill/>
              </a:ln>
              <a:effectLst/>
            </c:spPr>
            <c:extLst>
              <c:ext xmlns:c16="http://schemas.microsoft.com/office/drawing/2014/chart" uri="{C3380CC4-5D6E-409C-BE32-E72D297353CC}">
                <c16:uniqueId val="{00000003-E3F6-42AB-829A-72DC71694B72}"/>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E3F6-42AB-829A-72DC71694B7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 by Attrition!Education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6">
                    <a:lumMod val="50000"/>
                  </a:schemeClr>
                </a:gs>
                <a:gs pos="100000">
                  <a:schemeClr val="accent6">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4CA7-41FB-922C-F3492BEB7664}"/>
            </c:ext>
          </c:extLst>
        </c:ser>
        <c:dLbls>
          <c:dLblPos val="outEnd"/>
          <c:showLegendKey val="0"/>
          <c:showVal val="1"/>
          <c:showCatName val="0"/>
          <c:showSerName val="0"/>
          <c:showPercent val="0"/>
          <c:showBubbleSize val="0"/>
        </c:dLbls>
        <c:gapWidth val="75"/>
        <c:axId val="104375135"/>
        <c:axId val="104373055"/>
      </c:barChart>
      <c:catAx>
        <c:axId val="1043751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373055"/>
        <c:crosses val="autoZero"/>
        <c:auto val="1"/>
        <c:lblAlgn val="ctr"/>
        <c:lblOffset val="100"/>
        <c:noMultiLvlLbl val="0"/>
      </c:catAx>
      <c:valAx>
        <c:axId val="104373055"/>
        <c:scaling>
          <c:orientation val="minMax"/>
        </c:scaling>
        <c:delete val="1"/>
        <c:axPos val="b"/>
        <c:numFmt formatCode="General" sourceLinked="1"/>
        <c:majorTickMark val="out"/>
        <c:minorTickMark val="none"/>
        <c:tickLblPos val="nextTo"/>
        <c:crossAx val="1043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Analytics.xlsx]Dept wise Attrition!Dept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75000"/>
                </a:schemeClr>
              </a:gs>
              <a:gs pos="100000">
                <a:schemeClr val="accent1">
                  <a:lumMod val="60000"/>
                  <a:lumOff val="40000"/>
                </a:schemeClr>
              </a:gs>
            </a:gsLst>
            <a:lin ang="10800000" scaled="0"/>
          </a:gradFill>
          <a:ln w="9525">
            <a:solidFill>
              <a:schemeClr val="bg1">
                <a:lumMod val="85000"/>
              </a:schemeClr>
            </a:solidFill>
          </a:ln>
          <a:effectLst/>
        </c:spPr>
      </c:pivotFmt>
      <c:pivotFmt>
        <c:idx val="7"/>
        <c:spPr>
          <a:gradFill>
            <a:gsLst>
              <a:gs pos="0">
                <a:schemeClr val="accent5">
                  <a:lumMod val="50000"/>
                </a:schemeClr>
              </a:gs>
              <a:gs pos="100000">
                <a:schemeClr val="accent5">
                  <a:lumMod val="75000"/>
                </a:schemeClr>
              </a:gs>
            </a:gsLst>
            <a:lin ang="10800000" scaled="0"/>
          </a:gradFill>
          <a:ln w="9525">
            <a:solidFill>
              <a:schemeClr val="bg1">
                <a:lumMod val="85000"/>
              </a:schemeClr>
            </a:solidFill>
          </a:ln>
          <a:effectLst/>
        </c:spPr>
      </c:pivotFmt>
      <c:pivotFmt>
        <c:idx val="8"/>
        <c:spPr>
          <a:gradFill>
            <a:gsLst>
              <a:gs pos="0">
                <a:schemeClr val="accent3">
                  <a:lumMod val="50000"/>
                </a:schemeClr>
              </a:gs>
              <a:gs pos="100000">
                <a:schemeClr val="accent3">
                  <a:lumMod val="75000"/>
                </a:schemeClr>
              </a:gs>
            </a:gsLst>
            <a:lin ang="10800000" scaled="0"/>
          </a:gradFill>
          <a:ln w="9525">
            <a:solidFill>
              <a:schemeClr val="bg1">
                <a:lumMod val="85000"/>
              </a:schemeClr>
            </a:solidFill>
          </a:ln>
          <a:effectLst/>
        </c:spPr>
      </c:pivotFmt>
    </c:pivotFmts>
    <c:plotArea>
      <c:layout/>
      <c:pieChart>
        <c:varyColors val="1"/>
        <c:ser>
          <c:idx val="0"/>
          <c:order val="0"/>
          <c:tx>
            <c:strRef>
              <c:f>'Dept wise Attrition'!$B$3</c:f>
              <c:strCache>
                <c:ptCount val="1"/>
                <c:pt idx="0">
                  <c:v>Total</c:v>
                </c:pt>
              </c:strCache>
            </c:strRef>
          </c:tx>
          <c:spPr>
            <a:ln w="9525">
              <a:solidFill>
                <a:schemeClr val="bg1">
                  <a:lumMod val="85000"/>
                </a:schemeClr>
              </a:solidFill>
            </a:ln>
          </c:spPr>
          <c:dPt>
            <c:idx val="0"/>
            <c:bubble3D val="0"/>
            <c:spPr>
              <a:gradFill>
                <a:gsLst>
                  <a:gs pos="0">
                    <a:schemeClr val="accent1">
                      <a:lumMod val="75000"/>
                    </a:schemeClr>
                  </a:gs>
                  <a:gs pos="100000">
                    <a:schemeClr val="accent1">
                      <a:lumMod val="60000"/>
                      <a:lumOff val="40000"/>
                    </a:schemeClr>
                  </a:gs>
                </a:gsLst>
                <a:lin ang="10800000" scaled="0"/>
              </a:gradFill>
              <a:ln w="9525">
                <a:solidFill>
                  <a:schemeClr val="bg1">
                    <a:lumMod val="85000"/>
                  </a:schemeClr>
                </a:solidFill>
              </a:ln>
              <a:effectLst/>
            </c:spPr>
            <c:extLst>
              <c:ext xmlns:c16="http://schemas.microsoft.com/office/drawing/2014/chart" uri="{C3380CC4-5D6E-409C-BE32-E72D297353CC}">
                <c16:uniqueId val="{00000001-BF22-4E26-80F0-6C448DDFBC40}"/>
              </c:ext>
            </c:extLst>
          </c:dPt>
          <c:dPt>
            <c:idx val="1"/>
            <c:bubble3D val="0"/>
            <c:spPr>
              <a:gradFill>
                <a:gsLst>
                  <a:gs pos="0">
                    <a:schemeClr val="accent5">
                      <a:lumMod val="50000"/>
                    </a:schemeClr>
                  </a:gs>
                  <a:gs pos="100000">
                    <a:schemeClr val="accent5">
                      <a:lumMod val="75000"/>
                    </a:schemeClr>
                  </a:gs>
                </a:gsLst>
                <a:lin ang="10800000" scaled="0"/>
              </a:gradFill>
              <a:ln w="9525">
                <a:solidFill>
                  <a:schemeClr val="bg1">
                    <a:lumMod val="85000"/>
                  </a:schemeClr>
                </a:solidFill>
              </a:ln>
              <a:effectLst/>
            </c:spPr>
            <c:extLst>
              <c:ext xmlns:c16="http://schemas.microsoft.com/office/drawing/2014/chart" uri="{C3380CC4-5D6E-409C-BE32-E72D297353CC}">
                <c16:uniqueId val="{00000003-BF22-4E26-80F0-6C448DDFBC40}"/>
              </c:ext>
            </c:extLst>
          </c:dPt>
          <c:dPt>
            <c:idx val="2"/>
            <c:bubble3D val="0"/>
            <c:spPr>
              <a:gradFill>
                <a:gsLst>
                  <a:gs pos="0">
                    <a:schemeClr val="accent3">
                      <a:lumMod val="50000"/>
                    </a:schemeClr>
                  </a:gs>
                  <a:gs pos="100000">
                    <a:schemeClr val="accent3">
                      <a:lumMod val="75000"/>
                    </a:schemeClr>
                  </a:gs>
                </a:gsLst>
                <a:lin ang="10800000" scaled="0"/>
              </a:gradFill>
              <a:ln w="9525">
                <a:solidFill>
                  <a:schemeClr val="bg1">
                    <a:lumMod val="85000"/>
                  </a:schemeClr>
                </a:solidFill>
              </a:ln>
              <a:effectLst/>
            </c:spPr>
            <c:extLst>
              <c:ext xmlns:c16="http://schemas.microsoft.com/office/drawing/2014/chart" uri="{C3380CC4-5D6E-409C-BE32-E72D297353CC}">
                <c16:uniqueId val="{00000005-BF22-4E26-80F0-6C448DDFBC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BF22-4E26-80F0-6C448DDFBC4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2">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lumMod val="75000"/>
                </a:schemeClr>
              </a:gs>
              <a:gs pos="100000">
                <a:schemeClr val="accent2">
                  <a:lumMod val="50000"/>
                </a:schemeClr>
              </a:gs>
            </a:gsLst>
            <a:lin ang="5400000" scaled="0"/>
          </a:gradFill>
          <a:ln>
            <a:noFill/>
          </a:ln>
          <a:effectLst/>
        </c:spPr>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2">
                    <a:lumMod val="75000"/>
                  </a:schemeClr>
                </a:gs>
                <a:gs pos="100000">
                  <a:schemeClr val="accent2">
                    <a:lumMod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5B0A-4F1D-8717-006FB504DC51}"/>
            </c:ext>
          </c:extLst>
        </c:ser>
        <c:dLbls>
          <c:dLblPos val="outEnd"/>
          <c:showLegendKey val="0"/>
          <c:showVal val="1"/>
          <c:showCatName val="0"/>
          <c:showSerName val="0"/>
          <c:showPercent val="0"/>
          <c:showBubbleSize val="0"/>
        </c:dLbls>
        <c:gapWidth val="107"/>
        <c:overlap val="-27"/>
        <c:axId val="580701295"/>
        <c:axId val="580699215"/>
      </c:barChart>
      <c:catAx>
        <c:axId val="58070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0699215"/>
        <c:crosses val="autoZero"/>
        <c:auto val="1"/>
        <c:lblAlgn val="ctr"/>
        <c:lblOffset val="100"/>
        <c:noMultiLvlLbl val="0"/>
      </c:catAx>
      <c:valAx>
        <c:axId val="580699215"/>
        <c:scaling>
          <c:orientation val="minMax"/>
        </c:scaling>
        <c:delete val="1"/>
        <c:axPos val="l"/>
        <c:numFmt formatCode="General" sourceLinked="1"/>
        <c:majorTickMark val="none"/>
        <c:minorTickMark val="none"/>
        <c:tickLblPos val="nextTo"/>
        <c:crossAx val="58070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982F-44F4-B8E1-81ECEE5EB409}"/>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2-982F-44F4-B8E1-81ECEE5EB409}"/>
            </c:ext>
          </c:extLst>
        </c:ser>
        <c:dLbls>
          <c:showLegendKey val="0"/>
          <c:showVal val="0"/>
          <c:showCatName val="0"/>
          <c:showSerName val="0"/>
          <c:showPercent val="0"/>
          <c:showBubbleSize val="0"/>
        </c:dLbls>
        <c:gapWidth val="0"/>
        <c:overlap val="100"/>
        <c:axId val="328673583"/>
        <c:axId val="328672335"/>
      </c:barChart>
      <c:catAx>
        <c:axId val="328673583"/>
        <c:scaling>
          <c:orientation val="minMax"/>
        </c:scaling>
        <c:delete val="1"/>
        <c:axPos val="l"/>
        <c:majorTickMark val="out"/>
        <c:minorTickMark val="none"/>
        <c:tickLblPos val="nextTo"/>
        <c:crossAx val="328672335"/>
        <c:crosses val="autoZero"/>
        <c:auto val="1"/>
        <c:lblAlgn val="ctr"/>
        <c:lblOffset val="100"/>
        <c:noMultiLvlLbl val="0"/>
      </c:catAx>
      <c:valAx>
        <c:axId val="328672335"/>
        <c:scaling>
          <c:orientation val="minMax"/>
          <c:max val="4"/>
          <c:min val="0"/>
        </c:scaling>
        <c:delete val="1"/>
        <c:axPos val="b"/>
        <c:numFmt formatCode="0.0" sourceLinked="1"/>
        <c:majorTickMark val="out"/>
        <c:minorTickMark val="none"/>
        <c:tickLblPos val="nextTo"/>
        <c:crossAx val="328673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F0-455B-A4A9-FB3D99DA9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F0-455B-A4A9-FB3D99DA94FC}"/>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0-42B7-455F-888C-DB24B4F1D8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F7D-4DDA-BCF4-4870A4013B3B}"/>
            </c:ext>
          </c:extLst>
        </c:ser>
        <c:dLbls>
          <c:dLblPos val="outEnd"/>
          <c:showLegendKey val="0"/>
          <c:showVal val="1"/>
          <c:showCatName val="0"/>
          <c:showSerName val="0"/>
          <c:showPercent val="0"/>
          <c:showBubbleSize val="0"/>
        </c:dLbls>
        <c:gapWidth val="182"/>
        <c:axId val="104375135"/>
        <c:axId val="104373055"/>
      </c:barChart>
      <c:catAx>
        <c:axId val="1043751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3055"/>
        <c:crosses val="autoZero"/>
        <c:auto val="1"/>
        <c:lblAlgn val="ctr"/>
        <c:lblOffset val="100"/>
        <c:noMultiLvlLbl val="0"/>
      </c:catAx>
      <c:valAx>
        <c:axId val="104373055"/>
        <c:scaling>
          <c:orientation val="minMax"/>
        </c:scaling>
        <c:delete val="1"/>
        <c:axPos val="b"/>
        <c:numFmt formatCode="General" sourceLinked="1"/>
        <c:majorTickMark val="out"/>
        <c:minorTickMark val="none"/>
        <c:tickLblPos val="nextTo"/>
        <c:crossAx val="1043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7B-4814-B38A-DEDC61A40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7B-4814-B38A-DEDC61A40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7B-4814-B38A-DEDC61A40F8F}"/>
              </c:ext>
            </c:extLst>
          </c:dPt>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03A0-43CC-A8C6-6975D83D17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AD51-417D-89DF-212CFBF9F61D}"/>
            </c:ext>
          </c:extLst>
        </c:ser>
        <c:dLbls>
          <c:showLegendKey val="0"/>
          <c:showVal val="0"/>
          <c:showCatName val="0"/>
          <c:showSerName val="0"/>
          <c:showPercent val="0"/>
          <c:showBubbleSize val="0"/>
        </c:dLbls>
        <c:gapWidth val="219"/>
        <c:overlap val="-27"/>
        <c:axId val="580701295"/>
        <c:axId val="580699215"/>
      </c:barChart>
      <c:catAx>
        <c:axId val="58070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99215"/>
        <c:crosses val="autoZero"/>
        <c:auto val="1"/>
        <c:lblAlgn val="ctr"/>
        <c:lblOffset val="100"/>
        <c:noMultiLvlLbl val="0"/>
      </c:catAx>
      <c:valAx>
        <c:axId val="580699215"/>
        <c:scaling>
          <c:orientation val="minMax"/>
        </c:scaling>
        <c:delete val="1"/>
        <c:axPos val="l"/>
        <c:numFmt formatCode="General" sourceLinked="1"/>
        <c:majorTickMark val="none"/>
        <c:minorTickMark val="none"/>
        <c:tickLblPos val="nextTo"/>
        <c:crossAx val="58070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73FF-44E9-8510-0F0AEEC85630}"/>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73FF-44E9-8510-0F0AEEC85630}"/>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73FF-44E9-8510-0F0AEEC8563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67B2-4B97-AFD0-D7A8816DD350}"/>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67B2-4B97-AFD0-D7A8816DD350}"/>
            </c:ext>
          </c:extLst>
        </c:ser>
        <c:dLbls>
          <c:showLegendKey val="0"/>
          <c:showVal val="0"/>
          <c:showCatName val="0"/>
          <c:showSerName val="0"/>
          <c:showPercent val="0"/>
          <c:showBubbleSize val="0"/>
        </c:dLbls>
        <c:gapWidth val="0"/>
        <c:overlap val="100"/>
        <c:axId val="328673583"/>
        <c:axId val="328672335"/>
      </c:barChart>
      <c:catAx>
        <c:axId val="328673583"/>
        <c:scaling>
          <c:orientation val="minMax"/>
        </c:scaling>
        <c:delete val="1"/>
        <c:axPos val="l"/>
        <c:majorTickMark val="out"/>
        <c:minorTickMark val="none"/>
        <c:tickLblPos val="nextTo"/>
        <c:crossAx val="328672335"/>
        <c:crosses val="autoZero"/>
        <c:auto val="1"/>
        <c:lblAlgn val="ctr"/>
        <c:lblOffset val="100"/>
        <c:noMultiLvlLbl val="0"/>
      </c:catAx>
      <c:valAx>
        <c:axId val="328672335"/>
        <c:scaling>
          <c:orientation val="minMax"/>
          <c:max val="4"/>
          <c:min val="0"/>
        </c:scaling>
        <c:delete val="1"/>
        <c:axPos val="b"/>
        <c:numFmt formatCode="0.0" sourceLinked="1"/>
        <c:majorTickMark val="out"/>
        <c:minorTickMark val="none"/>
        <c:tickLblPos val="nextTo"/>
        <c:crossAx val="328673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7B2B-411E-A508-C749960D60F1}"/>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7B2B-411E-A508-C749960D60F1}"/>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7B2B-411E-A508-C749960D60F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B19A039-4CCA-485B-BB3B-161E90CFFA49}">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7A05D78C-9B26-4847-90E0-019ECBF9DB62}">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9B19A039-4CCA-485B-BB3B-161E90CFFA49}">
          <cx:dataPt idx="2">
            <cx:spPr>
              <a:solidFill>
                <a:srgbClr val="5B9BD5">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7A05D78C-9B26-4847-90E0-019ECBF9DB62}">
          <cx:tx>
            <cx:txData>
              <cx:f>_xlchart.v2.8</cx:f>
              <cx:v>Attrition</cx:v>
            </cx:txData>
          </cx:tx>
          <cx:spPr>
            <a:gradFill>
              <a:gsLst>
                <a:gs pos="0">
                  <a:schemeClr val="accent6">
                    <a:lumMod val="50000"/>
                  </a:schemeClr>
                </a:gs>
                <a:gs pos="100000">
                  <a:schemeClr val="accent6">
                    <a:lumMod val="75000"/>
                  </a:schemeClr>
                </a:gs>
              </a:gsLst>
              <a:lin ang="10800000" scaled="0"/>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9</xdr:col>
      <xdr:colOff>281940</xdr:colOff>
      <xdr:row>3</xdr:row>
      <xdr:rowOff>7621</xdr:rowOff>
    </xdr:from>
    <xdr:to>
      <xdr:col>12</xdr:col>
      <xdr:colOff>99060</xdr:colOff>
      <xdr:row>9</xdr:row>
      <xdr:rowOff>7621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60710E1-8073-BB8E-250B-987757C9E3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30740" y="6019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3</xdr:row>
      <xdr:rowOff>114300</xdr:rowOff>
    </xdr:from>
    <xdr:to>
      <xdr:col>6</xdr:col>
      <xdr:colOff>339090</xdr:colOff>
      <xdr:row>8</xdr:row>
      <xdr:rowOff>87630</xdr:rowOff>
    </xdr:to>
    <xdr:graphicFrame macro="">
      <xdr:nvGraphicFramePr>
        <xdr:cNvPr id="2" name="Chart 1">
          <a:extLst>
            <a:ext uri="{FF2B5EF4-FFF2-40B4-BE49-F238E27FC236}">
              <a16:creationId xmlns:a16="http://schemas.microsoft.com/office/drawing/2014/main" id="{AE0B3E68-AEF3-CABE-F1A4-2471E702E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350520</xdr:colOff>
      <xdr:row>1</xdr:row>
      <xdr:rowOff>15241</xdr:rowOff>
    </xdr:from>
    <xdr:to>
      <xdr:col>11</xdr:col>
      <xdr:colOff>167640</xdr:colOff>
      <xdr:row>6</xdr:row>
      <xdr:rowOff>68581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D256C141-22AB-DC18-25C6-E83E995B30B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72300" y="21336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1352550</xdr:colOff>
      <xdr:row>18</xdr:row>
      <xdr:rowOff>60960</xdr:rowOff>
    </xdr:from>
    <xdr:to>
      <xdr:col>6</xdr:col>
      <xdr:colOff>643890</xdr:colOff>
      <xdr:row>25</xdr:row>
      <xdr:rowOff>34290</xdr:rowOff>
    </xdr:to>
    <xdr:graphicFrame macro="">
      <xdr:nvGraphicFramePr>
        <xdr:cNvPr id="4" name="Chart 3">
          <a:extLst>
            <a:ext uri="{FF2B5EF4-FFF2-40B4-BE49-F238E27FC236}">
              <a16:creationId xmlns:a16="http://schemas.microsoft.com/office/drawing/2014/main" id="{20EDF540-7386-979B-74C4-355C2DE47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144780</xdr:colOff>
      <xdr:row>7</xdr:row>
      <xdr:rowOff>137160</xdr:rowOff>
    </xdr:from>
    <xdr:to>
      <xdr:col>14</xdr:col>
      <xdr:colOff>632460</xdr:colOff>
      <xdr:row>21</xdr:row>
      <xdr:rowOff>59055</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B8BF8405-2D2E-772A-F0AF-1587789ABC8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448800" y="15240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22860</xdr:colOff>
      <xdr:row>3</xdr:row>
      <xdr:rowOff>30480</xdr:rowOff>
    </xdr:from>
    <xdr:to>
      <xdr:col>9</xdr:col>
      <xdr:colOff>510540</xdr:colOff>
      <xdr:row>16</xdr:row>
      <xdr:rowOff>150495</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C9771135-3D71-2A2D-C54B-91D9DD33F0C2}"/>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050280" y="6248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480060</xdr:colOff>
      <xdr:row>4</xdr:row>
      <xdr:rowOff>137160</xdr:rowOff>
    </xdr:from>
    <xdr:to>
      <xdr:col>12</xdr:col>
      <xdr:colOff>297180</xdr:colOff>
      <xdr:row>18</xdr:row>
      <xdr:rowOff>59055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BB347597-BD85-3746-14E5-B3206167F7D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848600" y="9296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34290</xdr:colOff>
      <xdr:row>12</xdr:row>
      <xdr:rowOff>144780</xdr:rowOff>
    </xdr:from>
    <xdr:to>
      <xdr:col>2</xdr:col>
      <xdr:colOff>228600</xdr:colOff>
      <xdr:row>21</xdr:row>
      <xdr:rowOff>34290</xdr:rowOff>
    </xdr:to>
    <xdr:graphicFrame macro="">
      <xdr:nvGraphicFramePr>
        <xdr:cNvPr id="4" name="Chart 3">
          <a:extLst>
            <a:ext uri="{FF2B5EF4-FFF2-40B4-BE49-F238E27FC236}">
              <a16:creationId xmlns:a16="http://schemas.microsoft.com/office/drawing/2014/main" id="{35F56409-8DB2-D4D3-A920-D2680E9C9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491490</xdr:colOff>
      <xdr:row>9</xdr:row>
      <xdr:rowOff>80010</xdr:rowOff>
    </xdr:from>
    <xdr:to>
      <xdr:col>11</xdr:col>
      <xdr:colOff>369570</xdr:colOff>
      <xdr:row>23</xdr:row>
      <xdr:rowOff>49530</xdr:rowOff>
    </xdr:to>
    <xdr:graphicFrame macro="">
      <xdr:nvGraphicFramePr>
        <xdr:cNvPr id="2" name="Chart 1">
          <a:extLst>
            <a:ext uri="{FF2B5EF4-FFF2-40B4-BE49-F238E27FC236}">
              <a16:creationId xmlns:a16="http://schemas.microsoft.com/office/drawing/2014/main" id="{587B37C0-FF02-DD5D-1393-8F305CE3F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3</xdr:row>
      <xdr:rowOff>179070</xdr:rowOff>
    </xdr:from>
    <xdr:to>
      <xdr:col>12</xdr:col>
      <xdr:colOff>163830</xdr:colOff>
      <xdr:row>17</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89E0064-AB00-7B2D-F6F2-8DDE0DD3A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15150" y="7734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445770</xdr:colOff>
      <xdr:row>9</xdr:row>
      <xdr:rowOff>80010</xdr:rowOff>
    </xdr:from>
    <xdr:to>
      <xdr:col>9</xdr:col>
      <xdr:colOff>323850</xdr:colOff>
      <xdr:row>23</xdr:row>
      <xdr:rowOff>49530</xdr:rowOff>
    </xdr:to>
    <xdr:graphicFrame macro="">
      <xdr:nvGraphicFramePr>
        <xdr:cNvPr id="2" name="Chart 1">
          <a:extLst>
            <a:ext uri="{FF2B5EF4-FFF2-40B4-BE49-F238E27FC236}">
              <a16:creationId xmlns:a16="http://schemas.microsoft.com/office/drawing/2014/main" id="{42608AEE-04B5-A1E9-988F-FBC6369AE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102870</xdr:colOff>
      <xdr:row>9</xdr:row>
      <xdr:rowOff>80010</xdr:rowOff>
    </xdr:from>
    <xdr:to>
      <xdr:col>11</xdr:col>
      <xdr:colOff>651510</xdr:colOff>
      <xdr:row>23</xdr:row>
      <xdr:rowOff>49530</xdr:rowOff>
    </xdr:to>
    <xdr:graphicFrame macro="">
      <xdr:nvGraphicFramePr>
        <xdr:cNvPr id="2" name="Chart 1">
          <a:extLst>
            <a:ext uri="{FF2B5EF4-FFF2-40B4-BE49-F238E27FC236}">
              <a16:creationId xmlns:a16="http://schemas.microsoft.com/office/drawing/2014/main" id="{534A5384-FEC4-8220-8E56-FEF972A01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426720</xdr:colOff>
      <xdr:row>4</xdr:row>
      <xdr:rowOff>7620</xdr:rowOff>
    </xdr:from>
    <xdr:to>
      <xdr:col>15</xdr:col>
      <xdr:colOff>243840</xdr:colOff>
      <xdr:row>17</xdr:row>
      <xdr:rowOff>127635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CF3525E-1D31-B629-8B69-998938B6263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806940" y="800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3</xdr:row>
      <xdr:rowOff>167640</xdr:rowOff>
    </xdr:from>
    <xdr:to>
      <xdr:col>18</xdr:col>
      <xdr:colOff>198120</xdr:colOff>
      <xdr:row>17</xdr:row>
      <xdr:rowOff>89535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C30A4358-377A-E8E3-E3AF-E4107AD3571A}"/>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1772900" y="7620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323850</xdr:colOff>
      <xdr:row>9</xdr:row>
      <xdr:rowOff>80010</xdr:rowOff>
    </xdr:from>
    <xdr:to>
      <xdr:col>12</xdr:col>
      <xdr:colOff>201930</xdr:colOff>
      <xdr:row>23</xdr:row>
      <xdr:rowOff>49530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9D6A208-1689-9C0B-ED00-1DF91E93FB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863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200025</xdr:colOff>
      <xdr:row>0</xdr:row>
      <xdr:rowOff>161925</xdr:rowOff>
    </xdr:from>
    <xdr:to>
      <xdr:col>23</xdr:col>
      <xdr:colOff>257175</xdr:colOff>
      <xdr:row>40</xdr:row>
      <xdr:rowOff>11220</xdr:rowOff>
    </xdr:to>
    <xdr:grpSp>
      <xdr:nvGrpSpPr>
        <xdr:cNvPr id="2" name="Group 1">
          <a:extLst>
            <a:ext uri="{FF2B5EF4-FFF2-40B4-BE49-F238E27FC236}">
              <a16:creationId xmlns:a16="http://schemas.microsoft.com/office/drawing/2014/main" id="{EBC970F4-ABD6-4811-80D3-6564E8E7D1D5}"/>
            </a:ext>
          </a:extLst>
        </xdr:cNvPr>
        <xdr:cNvGrpSpPr/>
      </xdr:nvGrpSpPr>
      <xdr:grpSpPr>
        <a:xfrm>
          <a:off x="2200275" y="161925"/>
          <a:ext cx="13392150" cy="7850295"/>
          <a:chOff x="1752600" y="190500"/>
          <a:chExt cx="13468350" cy="7776000"/>
        </a:xfrm>
      </xdr:grpSpPr>
      <xdr:sp macro="" textlink="">
        <xdr:nvSpPr>
          <xdr:cNvPr id="3" name="Rectangle: Rounded Corners 2">
            <a:extLst>
              <a:ext uri="{FF2B5EF4-FFF2-40B4-BE49-F238E27FC236}">
                <a16:creationId xmlns:a16="http://schemas.microsoft.com/office/drawing/2014/main" id="{B1BA5607-41AF-7814-D205-BC3FF9E6EE7E}"/>
              </a:ext>
            </a:extLst>
          </xdr:cNvPr>
          <xdr:cNvSpPr/>
        </xdr:nvSpPr>
        <xdr:spPr>
          <a:xfrm>
            <a:off x="1752600" y="190500"/>
            <a:ext cx="13468350" cy="7776000"/>
          </a:xfrm>
          <a:prstGeom prst="roundRect">
            <a:avLst>
              <a:gd name="adj" fmla="val 1112"/>
            </a:avLst>
          </a:prstGeom>
          <a:solidFill>
            <a:schemeClr val="tx2"/>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ADA502EE-98E5-430B-BE36-09964D6E2F27}"/>
              </a:ext>
            </a:extLst>
          </xdr:cNvPr>
          <xdr:cNvSpPr/>
        </xdr:nvSpPr>
        <xdr:spPr>
          <a:xfrm>
            <a:off x="1852449" y="270899"/>
            <a:ext cx="769160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2A4935EB-C531-2DA8-A901-29A0A8AD0685}"/>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111BD100-754D-B278-C677-B8BD25C7D43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DE2C13CB-AC64-E770-8715-77B6D6D58AB9}"/>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970784C5-5112-809F-0F33-78C7BF109FD1}"/>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E3C9B007-FB4A-06AA-554C-2ECF51440110}"/>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8E03C9D6-A937-D8F0-7816-B9FE83D5484A}"/>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7A0AE997-4F0B-CDCD-06DC-012A3EBDB237}"/>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D9E282AF-19DC-50EE-B8C8-18773A0669F9}"/>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06381C2E-2A73-446B-A408-C68028192867}"/>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7C86E8F3-BC67-00C7-2CCD-EFC872BEC038}"/>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45FDAC48-4D4C-9A2A-AD12-07738FDCC86F}"/>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AC5F6361-072C-228A-8184-8236E82031EF}"/>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3EBA8070-5A33-57FA-1DA5-9A16E4706143}"/>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C9A7DEBC-E4EE-DF4E-31D2-34F25FCC5593}"/>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724C8A02-4C56-77E4-D40A-F0CB676D762B}"/>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27595EA9-0B3E-3E80-A369-DE2D20B30420}"/>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BE7FACF9-0D99-1FEC-0155-FC97E4E34D23}"/>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A5472DD0-C75B-D452-89DF-ACC5380C2A5B}"/>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794C5AA7-E937-03A2-41C1-48E8AEC4F0B9}"/>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A8BC039A-8458-DB17-1DE4-C839E13974B0}"/>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47BF4443-8DF2-4AEC-2E88-90A3B3285850}"/>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58BF0A5E-C86F-857B-5EFF-EA5ECCA6A1AD}"/>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400050</xdr:colOff>
      <xdr:row>6</xdr:row>
      <xdr:rowOff>19050</xdr:rowOff>
    </xdr:from>
    <xdr:to>
      <xdr:col>6</xdr:col>
      <xdr:colOff>371475</xdr:colOff>
      <xdr:row>7</xdr:row>
      <xdr:rowOff>142875</xdr:rowOff>
    </xdr:to>
    <xdr:sp macro="" textlink="">
      <xdr:nvSpPr>
        <xdr:cNvPr id="27" name="TextBox 26">
          <a:extLst>
            <a:ext uri="{FF2B5EF4-FFF2-40B4-BE49-F238E27FC236}">
              <a16:creationId xmlns:a16="http://schemas.microsoft.com/office/drawing/2014/main" id="{EDC3E768-E872-4029-18DB-B7B5AAC5882E}"/>
            </a:ext>
          </a:extLst>
        </xdr:cNvPr>
        <xdr:cNvSpPr txBox="1"/>
      </xdr:nvSpPr>
      <xdr:spPr>
        <a:xfrm>
          <a:off x="2400300" y="1219200"/>
          <a:ext cx="1971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602928"/>
              </a:solidFill>
              <a:latin typeface="Lato Black" panose="020F0A02020204030203" pitchFamily="34" charset="0"/>
            </a:rPr>
            <a:t>Total</a:t>
          </a:r>
          <a:r>
            <a:rPr lang="en-IN" sz="1800" baseline="0">
              <a:solidFill>
                <a:srgbClr val="602928"/>
              </a:solidFill>
              <a:latin typeface="Lato Black" panose="020F0A02020204030203" pitchFamily="34" charset="0"/>
            </a:rPr>
            <a:t> Employees</a:t>
          </a:r>
          <a:endParaRPr lang="en-IN" sz="1800">
            <a:solidFill>
              <a:srgbClr val="602928"/>
            </a:solidFill>
            <a:latin typeface="Lato Black" panose="020F0A02020204030203" pitchFamily="34" charset="0"/>
          </a:endParaRPr>
        </a:p>
      </xdr:txBody>
    </xdr:sp>
    <xdr:clientData/>
  </xdr:twoCellAnchor>
  <xdr:twoCellAnchor>
    <xdr:from>
      <xdr:col>3</xdr:col>
      <xdr:colOff>600075</xdr:colOff>
      <xdr:row>8</xdr:row>
      <xdr:rowOff>0</xdr:rowOff>
    </xdr:from>
    <xdr:to>
      <xdr:col>6</xdr:col>
      <xdr:colOff>381000</xdr:colOff>
      <xdr:row>10</xdr:row>
      <xdr:rowOff>76200</xdr:rowOff>
    </xdr:to>
    <xdr:sp macro="" textlink="KPI!A8">
      <xdr:nvSpPr>
        <xdr:cNvPr id="28" name="TextBox 27">
          <a:extLst>
            <a:ext uri="{FF2B5EF4-FFF2-40B4-BE49-F238E27FC236}">
              <a16:creationId xmlns:a16="http://schemas.microsoft.com/office/drawing/2014/main" id="{CF21F27E-D90B-AFCC-5247-242E70E36B2D}"/>
            </a:ext>
          </a:extLst>
        </xdr:cNvPr>
        <xdr:cNvSpPr txBox="1"/>
      </xdr:nvSpPr>
      <xdr:spPr>
        <a:xfrm>
          <a:off x="2600325" y="1600200"/>
          <a:ext cx="1781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3793C9-00BA-446E-8EB1-1E9F4202852F}" type="TxLink">
            <a:rPr lang="en-US" sz="2600" b="0" i="0" u="none" strike="noStrike">
              <a:solidFill>
                <a:srgbClr val="002060"/>
              </a:solidFill>
              <a:latin typeface="Lato Black" panose="020F0A02020204030203" pitchFamily="34" charset="0"/>
              <a:ea typeface="Calibri"/>
              <a:cs typeface="Calibri"/>
            </a:rPr>
            <a:pPr algn="ctr"/>
            <a:t>1470</a:t>
          </a:fld>
          <a:endParaRPr lang="en-US" sz="2600">
            <a:solidFill>
              <a:srgbClr val="002060"/>
            </a:solidFill>
            <a:latin typeface="Lato Black" panose="020F0A02020204030203" pitchFamily="34" charset="0"/>
          </a:endParaRPr>
        </a:p>
      </xdr:txBody>
    </xdr:sp>
    <xdr:clientData/>
  </xdr:twoCellAnchor>
  <xdr:twoCellAnchor>
    <xdr:from>
      <xdr:col>7</xdr:col>
      <xdr:colOff>276225</xdr:colOff>
      <xdr:row>5</xdr:row>
      <xdr:rowOff>190500</xdr:rowOff>
    </xdr:from>
    <xdr:to>
      <xdr:col>10</xdr:col>
      <xdr:colOff>247650</xdr:colOff>
      <xdr:row>7</xdr:row>
      <xdr:rowOff>114300</xdr:rowOff>
    </xdr:to>
    <xdr:sp macro="" textlink="">
      <xdr:nvSpPr>
        <xdr:cNvPr id="29" name="TextBox 28">
          <a:extLst>
            <a:ext uri="{FF2B5EF4-FFF2-40B4-BE49-F238E27FC236}">
              <a16:creationId xmlns:a16="http://schemas.microsoft.com/office/drawing/2014/main" id="{D4901D52-0DCB-464E-8295-8EDC5A75C672}"/>
            </a:ext>
          </a:extLst>
        </xdr:cNvPr>
        <xdr:cNvSpPr txBox="1"/>
      </xdr:nvSpPr>
      <xdr:spPr>
        <a:xfrm>
          <a:off x="4943475" y="1190625"/>
          <a:ext cx="1971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602928"/>
              </a:solidFill>
              <a:latin typeface="Lato Black" panose="020F0A02020204030203" pitchFamily="34" charset="0"/>
            </a:rPr>
            <a:t>Attrition</a:t>
          </a:r>
        </a:p>
      </xdr:txBody>
    </xdr:sp>
    <xdr:clientData/>
  </xdr:twoCellAnchor>
  <xdr:twoCellAnchor>
    <xdr:from>
      <xdr:col>8</xdr:col>
      <xdr:colOff>47625</xdr:colOff>
      <xdr:row>8</xdr:row>
      <xdr:rowOff>9525</xdr:rowOff>
    </xdr:from>
    <xdr:to>
      <xdr:col>10</xdr:col>
      <xdr:colOff>495300</xdr:colOff>
      <xdr:row>10</xdr:row>
      <xdr:rowOff>85725</xdr:rowOff>
    </xdr:to>
    <xdr:sp macro="" textlink="KPI!B8">
      <xdr:nvSpPr>
        <xdr:cNvPr id="30" name="TextBox 29">
          <a:extLst>
            <a:ext uri="{FF2B5EF4-FFF2-40B4-BE49-F238E27FC236}">
              <a16:creationId xmlns:a16="http://schemas.microsoft.com/office/drawing/2014/main" id="{27143222-1B15-48AF-9539-F19E19816E42}"/>
            </a:ext>
          </a:extLst>
        </xdr:cNvPr>
        <xdr:cNvSpPr txBox="1"/>
      </xdr:nvSpPr>
      <xdr:spPr>
        <a:xfrm>
          <a:off x="5381625" y="1609725"/>
          <a:ext cx="1781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4D5445-C7EB-4735-BA46-BC7E9135D42E}" type="TxLink">
            <a:rPr lang="en-US" sz="2600" b="0" i="0" u="none" strike="noStrike">
              <a:solidFill>
                <a:srgbClr val="002060"/>
              </a:solidFill>
              <a:latin typeface="Lato Black" panose="020F0A02020204030203" pitchFamily="34" charset="0"/>
              <a:ea typeface="Calibri"/>
              <a:cs typeface="Calibri"/>
            </a:rPr>
            <a:pPr algn="ctr"/>
            <a:t>237</a:t>
          </a:fld>
          <a:endParaRPr lang="en-US" sz="2600">
            <a:solidFill>
              <a:srgbClr val="002060"/>
            </a:solidFill>
            <a:latin typeface="Lato Black" panose="020F0A02020204030203" pitchFamily="34" charset="0"/>
          </a:endParaRPr>
        </a:p>
      </xdr:txBody>
    </xdr:sp>
    <xdr:clientData/>
  </xdr:twoCellAnchor>
  <xdr:twoCellAnchor>
    <xdr:from>
      <xdr:col>11</xdr:col>
      <xdr:colOff>304800</xdr:colOff>
      <xdr:row>5</xdr:row>
      <xdr:rowOff>180975</xdr:rowOff>
    </xdr:from>
    <xdr:to>
      <xdr:col>14</xdr:col>
      <xdr:colOff>276225</xdr:colOff>
      <xdr:row>7</xdr:row>
      <xdr:rowOff>104775</xdr:rowOff>
    </xdr:to>
    <xdr:sp macro="" textlink="">
      <xdr:nvSpPr>
        <xdr:cNvPr id="31" name="TextBox 30">
          <a:extLst>
            <a:ext uri="{FF2B5EF4-FFF2-40B4-BE49-F238E27FC236}">
              <a16:creationId xmlns:a16="http://schemas.microsoft.com/office/drawing/2014/main" id="{A5C5A766-5B83-4F4A-B7CE-E7F831D3D008}"/>
            </a:ext>
          </a:extLst>
        </xdr:cNvPr>
        <xdr:cNvSpPr txBox="1"/>
      </xdr:nvSpPr>
      <xdr:spPr>
        <a:xfrm>
          <a:off x="7639050" y="1181100"/>
          <a:ext cx="1971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602928"/>
              </a:solidFill>
              <a:latin typeface="Lato Black" panose="020F0A02020204030203" pitchFamily="34" charset="0"/>
            </a:rPr>
            <a:t>Active</a:t>
          </a:r>
          <a:r>
            <a:rPr lang="en-IN" sz="1800" baseline="0">
              <a:solidFill>
                <a:srgbClr val="602928"/>
              </a:solidFill>
              <a:latin typeface="Lato Black" panose="020F0A02020204030203" pitchFamily="34" charset="0"/>
            </a:rPr>
            <a:t> Employees</a:t>
          </a:r>
          <a:endParaRPr lang="en-IN" sz="1800">
            <a:solidFill>
              <a:srgbClr val="602928"/>
            </a:solidFill>
            <a:latin typeface="Lato Black" panose="020F0A02020204030203" pitchFamily="34" charset="0"/>
          </a:endParaRPr>
        </a:p>
      </xdr:txBody>
    </xdr:sp>
    <xdr:clientData/>
  </xdr:twoCellAnchor>
  <xdr:twoCellAnchor>
    <xdr:from>
      <xdr:col>12</xdr:col>
      <xdr:colOff>0</xdr:colOff>
      <xdr:row>8</xdr:row>
      <xdr:rowOff>0</xdr:rowOff>
    </xdr:from>
    <xdr:to>
      <xdr:col>14</xdr:col>
      <xdr:colOff>447675</xdr:colOff>
      <xdr:row>10</xdr:row>
      <xdr:rowOff>76200</xdr:rowOff>
    </xdr:to>
    <xdr:sp macro="" textlink="KPI!D8">
      <xdr:nvSpPr>
        <xdr:cNvPr id="32" name="TextBox 31">
          <a:extLst>
            <a:ext uri="{FF2B5EF4-FFF2-40B4-BE49-F238E27FC236}">
              <a16:creationId xmlns:a16="http://schemas.microsoft.com/office/drawing/2014/main" id="{F9A27C53-2AF7-4F41-AA10-7925D64C3195}"/>
            </a:ext>
          </a:extLst>
        </xdr:cNvPr>
        <xdr:cNvSpPr txBox="1"/>
      </xdr:nvSpPr>
      <xdr:spPr>
        <a:xfrm>
          <a:off x="8001000" y="1600200"/>
          <a:ext cx="1781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EDD65-0679-46C8-B4E8-A117039D96A5}" type="TxLink">
            <a:rPr lang="en-US" sz="2600" b="0" i="0" u="none" strike="noStrike">
              <a:solidFill>
                <a:srgbClr val="002060"/>
              </a:solidFill>
              <a:latin typeface="Lato Black" panose="020F0A02020204030203" pitchFamily="34" charset="0"/>
              <a:ea typeface="Calibri"/>
              <a:cs typeface="Calibri"/>
            </a:rPr>
            <a:pPr algn="ctr"/>
            <a:t>1233</a:t>
          </a:fld>
          <a:endParaRPr lang="en-US" sz="2600">
            <a:solidFill>
              <a:srgbClr val="002060"/>
            </a:solidFill>
            <a:latin typeface="Lato Black" panose="020F0A02020204030203" pitchFamily="34" charset="0"/>
          </a:endParaRPr>
        </a:p>
      </xdr:txBody>
    </xdr:sp>
    <xdr:clientData/>
  </xdr:twoCellAnchor>
  <xdr:twoCellAnchor>
    <xdr:from>
      <xdr:col>15</xdr:col>
      <xdr:colOff>333375</xdr:colOff>
      <xdr:row>5</xdr:row>
      <xdr:rowOff>180213</xdr:rowOff>
    </xdr:from>
    <xdr:to>
      <xdr:col>18</xdr:col>
      <xdr:colOff>304800</xdr:colOff>
      <xdr:row>7</xdr:row>
      <xdr:rowOff>142875</xdr:rowOff>
    </xdr:to>
    <xdr:sp macro="" textlink="">
      <xdr:nvSpPr>
        <xdr:cNvPr id="33" name="TextBox 32">
          <a:extLst>
            <a:ext uri="{FF2B5EF4-FFF2-40B4-BE49-F238E27FC236}">
              <a16:creationId xmlns:a16="http://schemas.microsoft.com/office/drawing/2014/main" id="{711F52D7-F082-4558-AFB4-0A56BDE7A598}"/>
            </a:ext>
          </a:extLst>
        </xdr:cNvPr>
        <xdr:cNvSpPr txBox="1"/>
      </xdr:nvSpPr>
      <xdr:spPr>
        <a:xfrm>
          <a:off x="10334625" y="1180338"/>
          <a:ext cx="1971675" cy="36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602928"/>
              </a:solidFill>
              <a:latin typeface="Lato Black" panose="020F0A02020204030203" pitchFamily="34" charset="0"/>
            </a:rPr>
            <a:t>Attrition Rate</a:t>
          </a:r>
        </a:p>
      </xdr:txBody>
    </xdr:sp>
    <xdr:clientData/>
  </xdr:twoCellAnchor>
  <xdr:twoCellAnchor>
    <xdr:from>
      <xdr:col>16</xdr:col>
      <xdr:colOff>28575</xdr:colOff>
      <xdr:row>7</xdr:row>
      <xdr:rowOff>180975</xdr:rowOff>
    </xdr:from>
    <xdr:to>
      <xdr:col>18</xdr:col>
      <xdr:colOff>476250</xdr:colOff>
      <xdr:row>10</xdr:row>
      <xdr:rowOff>114300</xdr:rowOff>
    </xdr:to>
    <xdr:sp macro="" textlink="KPI!E8">
      <xdr:nvSpPr>
        <xdr:cNvPr id="34" name="TextBox 33">
          <a:extLst>
            <a:ext uri="{FF2B5EF4-FFF2-40B4-BE49-F238E27FC236}">
              <a16:creationId xmlns:a16="http://schemas.microsoft.com/office/drawing/2014/main" id="{7C7080CB-BB46-455B-B1CA-255902B479DE}"/>
            </a:ext>
          </a:extLst>
        </xdr:cNvPr>
        <xdr:cNvSpPr txBox="1"/>
      </xdr:nvSpPr>
      <xdr:spPr>
        <a:xfrm>
          <a:off x="10696575" y="1581150"/>
          <a:ext cx="17811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A4FDC-C4C5-4876-A090-89D9AC7AB874}" type="TxLink">
            <a:rPr lang="en-US" sz="2600" b="0" i="0" u="none" strike="noStrike">
              <a:solidFill>
                <a:srgbClr val="002060"/>
              </a:solidFill>
              <a:latin typeface="Lato Black" panose="020F0A02020204030203" pitchFamily="34" charset="0"/>
              <a:ea typeface="Calibri"/>
              <a:cs typeface="Calibri"/>
            </a:rPr>
            <a:pPr algn="ctr"/>
            <a:t>16.12%</a:t>
          </a:fld>
          <a:endParaRPr lang="en-US" sz="2600">
            <a:solidFill>
              <a:srgbClr val="002060"/>
            </a:solidFill>
            <a:latin typeface="Lato Black" panose="020F0A02020204030203" pitchFamily="34" charset="0"/>
          </a:endParaRPr>
        </a:p>
      </xdr:txBody>
    </xdr:sp>
    <xdr:clientData/>
  </xdr:twoCellAnchor>
  <xdr:twoCellAnchor>
    <xdr:from>
      <xdr:col>19</xdr:col>
      <xdr:colOff>352425</xdr:colOff>
      <xdr:row>5</xdr:row>
      <xdr:rowOff>180213</xdr:rowOff>
    </xdr:from>
    <xdr:to>
      <xdr:col>22</xdr:col>
      <xdr:colOff>323850</xdr:colOff>
      <xdr:row>7</xdr:row>
      <xdr:rowOff>104013</xdr:rowOff>
    </xdr:to>
    <xdr:sp macro="" textlink="">
      <xdr:nvSpPr>
        <xdr:cNvPr id="35" name="TextBox 34">
          <a:extLst>
            <a:ext uri="{FF2B5EF4-FFF2-40B4-BE49-F238E27FC236}">
              <a16:creationId xmlns:a16="http://schemas.microsoft.com/office/drawing/2014/main" id="{E4FCD0AC-C2D3-4C25-9221-311F8EC14B39}"/>
            </a:ext>
          </a:extLst>
        </xdr:cNvPr>
        <xdr:cNvSpPr txBox="1"/>
      </xdr:nvSpPr>
      <xdr:spPr>
        <a:xfrm>
          <a:off x="13020675" y="1180338"/>
          <a:ext cx="1971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602928"/>
              </a:solidFill>
              <a:latin typeface="Lato Black" panose="020F0A02020204030203" pitchFamily="34" charset="0"/>
            </a:rPr>
            <a:t>Average Age</a:t>
          </a:r>
        </a:p>
      </xdr:txBody>
    </xdr:sp>
    <xdr:clientData/>
  </xdr:twoCellAnchor>
  <xdr:twoCellAnchor>
    <xdr:from>
      <xdr:col>20</xdr:col>
      <xdr:colOff>47625</xdr:colOff>
      <xdr:row>7</xdr:row>
      <xdr:rowOff>199263</xdr:rowOff>
    </xdr:from>
    <xdr:to>
      <xdr:col>22</xdr:col>
      <xdr:colOff>495300</xdr:colOff>
      <xdr:row>10</xdr:row>
      <xdr:rowOff>75438</xdr:rowOff>
    </xdr:to>
    <xdr:sp macro="" textlink="KPI!C8">
      <xdr:nvSpPr>
        <xdr:cNvPr id="36" name="TextBox 35">
          <a:extLst>
            <a:ext uri="{FF2B5EF4-FFF2-40B4-BE49-F238E27FC236}">
              <a16:creationId xmlns:a16="http://schemas.microsoft.com/office/drawing/2014/main" id="{6D642ED8-63EA-4765-BE2D-359DC8F09BD1}"/>
            </a:ext>
          </a:extLst>
        </xdr:cNvPr>
        <xdr:cNvSpPr txBox="1"/>
      </xdr:nvSpPr>
      <xdr:spPr>
        <a:xfrm>
          <a:off x="13382625" y="1599438"/>
          <a:ext cx="1781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C82438-408A-4A4A-BA52-88BFAAF22DDB}" type="TxLink">
            <a:rPr lang="en-US" sz="2600" b="0" i="0" u="none" strike="noStrike">
              <a:solidFill>
                <a:srgbClr val="002060"/>
              </a:solidFill>
              <a:latin typeface="Lato Black" panose="020F0A02020204030203" pitchFamily="34" charset="0"/>
              <a:ea typeface="Calibri"/>
              <a:cs typeface="Calibri"/>
            </a:rPr>
            <a:pPr algn="ctr"/>
            <a:t>37</a:t>
          </a:fld>
          <a:endParaRPr lang="en-US" sz="2600">
            <a:solidFill>
              <a:srgbClr val="002060"/>
            </a:solidFill>
            <a:latin typeface="Lato Black" panose="020F0A02020204030203" pitchFamily="34" charset="0"/>
          </a:endParaRPr>
        </a:p>
      </xdr:txBody>
    </xdr:sp>
    <xdr:clientData/>
  </xdr:twoCellAnchor>
  <xdr:twoCellAnchor editAs="oneCell">
    <xdr:from>
      <xdr:col>6</xdr:col>
      <xdr:colOff>427893</xdr:colOff>
      <xdr:row>6</xdr:row>
      <xdr:rowOff>57149</xdr:rowOff>
    </xdr:from>
    <xdr:to>
      <xdr:col>7</xdr:col>
      <xdr:colOff>94979</xdr:colOff>
      <xdr:row>7</xdr:row>
      <xdr:rowOff>180711</xdr:rowOff>
    </xdr:to>
    <xdr:pic>
      <xdr:nvPicPr>
        <xdr:cNvPr id="39" name="Picture 38">
          <a:extLst>
            <a:ext uri="{FF2B5EF4-FFF2-40B4-BE49-F238E27FC236}">
              <a16:creationId xmlns:a16="http://schemas.microsoft.com/office/drawing/2014/main" id="{BBED18D3-AF7F-B394-5EA0-D75F4017D627}"/>
            </a:ext>
          </a:extLst>
        </xdr:cNvPr>
        <xdr:cNvPicPr>
          <a:picLocks noChangeAspect="1"/>
        </xdr:cNvPicPr>
      </xdr:nvPicPr>
      <xdr:blipFill>
        <a:blip xmlns:r="http://schemas.openxmlformats.org/officeDocument/2006/relationships" r:embed="rId1"/>
        <a:stretch>
          <a:fillRect/>
        </a:stretch>
      </xdr:blipFill>
      <xdr:spPr>
        <a:xfrm>
          <a:off x="4428393" y="1257299"/>
          <a:ext cx="333836" cy="323587"/>
        </a:xfrm>
        <a:prstGeom prst="rect">
          <a:avLst/>
        </a:prstGeom>
      </xdr:spPr>
    </xdr:pic>
    <xdr:clientData/>
  </xdr:twoCellAnchor>
  <xdr:twoCellAnchor editAs="oneCell">
    <xdr:from>
      <xdr:col>14</xdr:col>
      <xdr:colOff>431800</xdr:colOff>
      <xdr:row>6</xdr:row>
      <xdr:rowOff>57150</xdr:rowOff>
    </xdr:from>
    <xdr:to>
      <xdr:col>15</xdr:col>
      <xdr:colOff>113275</xdr:colOff>
      <xdr:row>7</xdr:row>
      <xdr:rowOff>170527</xdr:rowOff>
    </xdr:to>
    <xdr:pic>
      <xdr:nvPicPr>
        <xdr:cNvPr id="40" name="Picture 39">
          <a:extLst>
            <a:ext uri="{FF2B5EF4-FFF2-40B4-BE49-F238E27FC236}">
              <a16:creationId xmlns:a16="http://schemas.microsoft.com/office/drawing/2014/main" id="{3175DCD4-D2AC-04BB-ECA4-AEC0B095F6B5}"/>
            </a:ext>
          </a:extLst>
        </xdr:cNvPr>
        <xdr:cNvPicPr>
          <a:picLocks noChangeAspect="1"/>
        </xdr:cNvPicPr>
      </xdr:nvPicPr>
      <xdr:blipFill>
        <a:blip xmlns:r="http://schemas.openxmlformats.org/officeDocument/2006/relationships" r:embed="rId2"/>
        <a:stretch>
          <a:fillRect/>
        </a:stretch>
      </xdr:blipFill>
      <xdr:spPr>
        <a:xfrm>
          <a:off x="9766300" y="1257300"/>
          <a:ext cx="348225" cy="313402"/>
        </a:xfrm>
        <a:prstGeom prst="rect">
          <a:avLst/>
        </a:prstGeom>
      </xdr:spPr>
    </xdr:pic>
    <xdr:clientData/>
  </xdr:twoCellAnchor>
  <xdr:twoCellAnchor editAs="oneCell">
    <xdr:from>
      <xdr:col>18</xdr:col>
      <xdr:colOff>438150</xdr:colOff>
      <xdr:row>6</xdr:row>
      <xdr:rowOff>57150</xdr:rowOff>
    </xdr:from>
    <xdr:to>
      <xdr:col>19</xdr:col>
      <xdr:colOff>94639</xdr:colOff>
      <xdr:row>7</xdr:row>
      <xdr:rowOff>180364</xdr:rowOff>
    </xdr:to>
    <xdr:pic>
      <xdr:nvPicPr>
        <xdr:cNvPr id="41" name="Picture 40">
          <a:extLst>
            <a:ext uri="{FF2B5EF4-FFF2-40B4-BE49-F238E27FC236}">
              <a16:creationId xmlns:a16="http://schemas.microsoft.com/office/drawing/2014/main" id="{7A98C40D-DAAF-9C8A-7515-B01E8C95A16A}"/>
            </a:ext>
          </a:extLst>
        </xdr:cNvPr>
        <xdr:cNvPicPr>
          <a:picLocks noChangeAspect="1"/>
        </xdr:cNvPicPr>
      </xdr:nvPicPr>
      <xdr:blipFill>
        <a:blip xmlns:r="http://schemas.openxmlformats.org/officeDocument/2006/relationships" r:embed="rId3"/>
        <a:stretch>
          <a:fillRect/>
        </a:stretch>
      </xdr:blipFill>
      <xdr:spPr>
        <a:xfrm>
          <a:off x="12439650" y="1257300"/>
          <a:ext cx="323239" cy="323239"/>
        </a:xfrm>
        <a:prstGeom prst="rect">
          <a:avLst/>
        </a:prstGeom>
      </xdr:spPr>
    </xdr:pic>
    <xdr:clientData/>
  </xdr:twoCellAnchor>
  <xdr:twoCellAnchor editAs="oneCell">
    <xdr:from>
      <xdr:col>22</xdr:col>
      <xdr:colOff>397851</xdr:colOff>
      <xdr:row>6</xdr:row>
      <xdr:rowOff>76200</xdr:rowOff>
    </xdr:from>
    <xdr:to>
      <xdr:col>23</xdr:col>
      <xdr:colOff>27408</xdr:colOff>
      <xdr:row>7</xdr:row>
      <xdr:rowOff>151317</xdr:rowOff>
    </xdr:to>
    <xdr:pic>
      <xdr:nvPicPr>
        <xdr:cNvPr id="42" name="Picture 41">
          <a:extLst>
            <a:ext uri="{FF2B5EF4-FFF2-40B4-BE49-F238E27FC236}">
              <a16:creationId xmlns:a16="http://schemas.microsoft.com/office/drawing/2014/main" id="{D5807B1E-C7D8-3F1F-5D7D-0A3EB6CB1CE5}"/>
            </a:ext>
          </a:extLst>
        </xdr:cNvPr>
        <xdr:cNvPicPr>
          <a:picLocks noChangeAspect="1"/>
        </xdr:cNvPicPr>
      </xdr:nvPicPr>
      <xdr:blipFill>
        <a:blip xmlns:r="http://schemas.openxmlformats.org/officeDocument/2006/relationships" r:embed="rId4"/>
        <a:stretch>
          <a:fillRect/>
        </a:stretch>
      </xdr:blipFill>
      <xdr:spPr>
        <a:xfrm>
          <a:off x="15066351" y="1276350"/>
          <a:ext cx="296307" cy="275142"/>
        </a:xfrm>
        <a:prstGeom prst="rect">
          <a:avLst/>
        </a:prstGeom>
      </xdr:spPr>
    </xdr:pic>
    <xdr:clientData/>
  </xdr:twoCellAnchor>
  <xdr:twoCellAnchor editAs="oneCell">
    <xdr:from>
      <xdr:col>10</xdr:col>
      <xdr:colOff>361950</xdr:colOff>
      <xdr:row>6</xdr:row>
      <xdr:rowOff>19050</xdr:rowOff>
    </xdr:from>
    <xdr:to>
      <xdr:col>11</xdr:col>
      <xdr:colOff>113347</xdr:colOff>
      <xdr:row>8</xdr:row>
      <xdr:rowOff>37147</xdr:rowOff>
    </xdr:to>
    <xdr:pic>
      <xdr:nvPicPr>
        <xdr:cNvPr id="43" name="Picture 42">
          <a:extLst>
            <a:ext uri="{FF2B5EF4-FFF2-40B4-BE49-F238E27FC236}">
              <a16:creationId xmlns:a16="http://schemas.microsoft.com/office/drawing/2014/main" id="{4D167D74-14B3-10D0-C2D4-E76990D1B2A1}"/>
            </a:ext>
          </a:extLst>
        </xdr:cNvPr>
        <xdr:cNvPicPr>
          <a:picLocks noChangeAspect="1"/>
        </xdr:cNvPicPr>
      </xdr:nvPicPr>
      <xdr:blipFill>
        <a:blip xmlns:r="http://schemas.openxmlformats.org/officeDocument/2006/relationships" r:embed="rId5"/>
        <a:stretch>
          <a:fillRect/>
        </a:stretch>
      </xdr:blipFill>
      <xdr:spPr>
        <a:xfrm>
          <a:off x="7029450" y="1219200"/>
          <a:ext cx="418147" cy="418147"/>
        </a:xfrm>
        <a:prstGeom prst="rect">
          <a:avLst/>
        </a:prstGeom>
      </xdr:spPr>
    </xdr:pic>
    <xdr:clientData/>
  </xdr:twoCellAnchor>
  <xdr:twoCellAnchor>
    <xdr:from>
      <xdr:col>4</xdr:col>
      <xdr:colOff>390525</xdr:colOff>
      <xdr:row>1</xdr:row>
      <xdr:rowOff>133350</xdr:rowOff>
    </xdr:from>
    <xdr:to>
      <xdr:col>14</xdr:col>
      <xdr:colOff>561975</xdr:colOff>
      <xdr:row>4</xdr:row>
      <xdr:rowOff>142875</xdr:rowOff>
    </xdr:to>
    <xdr:sp macro="" textlink="">
      <xdr:nvSpPr>
        <xdr:cNvPr id="44" name="TextBox 43">
          <a:extLst>
            <a:ext uri="{FF2B5EF4-FFF2-40B4-BE49-F238E27FC236}">
              <a16:creationId xmlns:a16="http://schemas.microsoft.com/office/drawing/2014/main" id="{EC71311A-D49B-ABD4-8798-FF55CCCFE133}"/>
            </a:ext>
          </a:extLst>
        </xdr:cNvPr>
        <xdr:cNvSpPr txBox="1"/>
      </xdr:nvSpPr>
      <xdr:spPr>
        <a:xfrm>
          <a:off x="3057525" y="333375"/>
          <a:ext cx="68389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700">
              <a:solidFill>
                <a:schemeClr val="accent1">
                  <a:lumMod val="75000"/>
                </a:schemeClr>
              </a:solidFill>
              <a:latin typeface="Lato Black" panose="020F0A02020204030203" pitchFamily="34" charset="0"/>
            </a:rPr>
            <a:t>HR ANALYTICS DASHBOARD</a:t>
          </a:r>
        </a:p>
      </xdr:txBody>
    </xdr:sp>
    <xdr:clientData/>
  </xdr:twoCellAnchor>
  <xdr:twoCellAnchor editAs="oneCell">
    <xdr:from>
      <xdr:col>3</xdr:col>
      <xdr:colOff>409574</xdr:colOff>
      <xdr:row>1</xdr:row>
      <xdr:rowOff>189889</xdr:rowOff>
    </xdr:from>
    <xdr:to>
      <xdr:col>4</xdr:col>
      <xdr:colOff>285750</xdr:colOff>
      <xdr:row>4</xdr:row>
      <xdr:rowOff>132740</xdr:rowOff>
    </xdr:to>
    <xdr:pic>
      <xdr:nvPicPr>
        <xdr:cNvPr id="45" name="Picture 44">
          <a:extLst>
            <a:ext uri="{FF2B5EF4-FFF2-40B4-BE49-F238E27FC236}">
              <a16:creationId xmlns:a16="http://schemas.microsoft.com/office/drawing/2014/main" id="{E9958E23-8621-E8F7-5B2F-85EC1DFA5F70}"/>
            </a:ext>
          </a:extLst>
        </xdr:cNvPr>
        <xdr:cNvPicPr>
          <a:picLocks noChangeAspect="1"/>
        </xdr:cNvPicPr>
      </xdr:nvPicPr>
      <xdr:blipFill>
        <a:blip xmlns:r="http://schemas.openxmlformats.org/officeDocument/2006/relationships" r:embed="rId6"/>
        <a:stretch>
          <a:fillRect/>
        </a:stretch>
      </xdr:blipFill>
      <xdr:spPr>
        <a:xfrm>
          <a:off x="2409824" y="389914"/>
          <a:ext cx="542926" cy="542926"/>
        </a:xfrm>
        <a:prstGeom prst="rect">
          <a:avLst/>
        </a:prstGeom>
      </xdr:spPr>
    </xdr:pic>
    <xdr:clientData/>
  </xdr:twoCellAnchor>
  <xdr:twoCellAnchor editAs="oneCell">
    <xdr:from>
      <xdr:col>15</xdr:col>
      <xdr:colOff>219074</xdr:colOff>
      <xdr:row>1</xdr:row>
      <xdr:rowOff>133349</xdr:rowOff>
    </xdr:from>
    <xdr:to>
      <xdr:col>16</xdr:col>
      <xdr:colOff>208939</xdr:colOff>
      <xdr:row>4</xdr:row>
      <xdr:rowOff>189889</xdr:rowOff>
    </xdr:to>
    <xdr:pic>
      <xdr:nvPicPr>
        <xdr:cNvPr id="46" name="Picture 45">
          <a:extLst>
            <a:ext uri="{FF2B5EF4-FFF2-40B4-BE49-F238E27FC236}">
              <a16:creationId xmlns:a16="http://schemas.microsoft.com/office/drawing/2014/main" id="{EE1DCC8A-66A2-8EFF-7EED-7E12EAF349ED}"/>
            </a:ext>
          </a:extLst>
        </xdr:cNvPr>
        <xdr:cNvPicPr>
          <a:picLocks noChangeAspect="1"/>
        </xdr:cNvPicPr>
      </xdr:nvPicPr>
      <xdr:blipFill>
        <a:blip xmlns:r="http://schemas.openxmlformats.org/officeDocument/2006/relationships" r:embed="rId7"/>
        <a:stretch>
          <a:fillRect/>
        </a:stretch>
      </xdr:blipFill>
      <xdr:spPr>
        <a:xfrm>
          <a:off x="10220324" y="333374"/>
          <a:ext cx="656615" cy="656615"/>
        </a:xfrm>
        <a:prstGeom prst="rect">
          <a:avLst/>
        </a:prstGeom>
      </xdr:spPr>
    </xdr:pic>
    <xdr:clientData/>
  </xdr:twoCellAnchor>
  <xdr:twoCellAnchor>
    <xdr:from>
      <xdr:col>16</xdr:col>
      <xdr:colOff>247650</xdr:colOff>
      <xdr:row>1</xdr:row>
      <xdr:rowOff>85725</xdr:rowOff>
    </xdr:from>
    <xdr:to>
      <xdr:col>18</xdr:col>
      <xdr:colOff>590550</xdr:colOff>
      <xdr:row>5</xdr:row>
      <xdr:rowOff>47624</xdr:rowOff>
    </xdr:to>
    <xdr:sp macro="" textlink="">
      <xdr:nvSpPr>
        <xdr:cNvPr id="47" name="TextBox 46">
          <a:extLst>
            <a:ext uri="{FF2B5EF4-FFF2-40B4-BE49-F238E27FC236}">
              <a16:creationId xmlns:a16="http://schemas.microsoft.com/office/drawing/2014/main" id="{20621A35-AD84-0095-B3EB-CAEAD4E79087}"/>
            </a:ext>
          </a:extLst>
        </xdr:cNvPr>
        <xdr:cNvSpPr txBox="1"/>
      </xdr:nvSpPr>
      <xdr:spPr>
        <a:xfrm>
          <a:off x="10915650" y="285750"/>
          <a:ext cx="1676400"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rgbClr val="602928"/>
              </a:solidFill>
              <a:latin typeface="Lato Black" panose="020F0A02020204030203" pitchFamily="34" charset="0"/>
            </a:rPr>
            <a:t>JOB </a:t>
          </a:r>
        </a:p>
        <a:p>
          <a:pPr algn="ctr"/>
          <a:r>
            <a:rPr lang="en-IN" sz="1400">
              <a:solidFill>
                <a:srgbClr val="602928"/>
              </a:solidFill>
              <a:latin typeface="Lato Black" panose="020F0A02020204030203" pitchFamily="34" charset="0"/>
            </a:rPr>
            <a:t>SATISFACTION</a:t>
          </a:r>
          <a:endParaRPr lang="en-IN" sz="1400" baseline="0">
            <a:solidFill>
              <a:srgbClr val="602928"/>
            </a:solidFill>
            <a:latin typeface="Lato Black" panose="020F0A02020204030203" pitchFamily="34" charset="0"/>
          </a:endParaRPr>
        </a:p>
        <a:p>
          <a:pPr algn="ctr"/>
          <a:r>
            <a:rPr lang="en-IN" sz="1400" baseline="0">
              <a:solidFill>
                <a:srgbClr val="602928"/>
              </a:solidFill>
              <a:latin typeface="Lato Black" panose="020F0A02020204030203" pitchFamily="34" charset="0"/>
            </a:rPr>
            <a:t>RATING</a:t>
          </a:r>
          <a:endParaRPr lang="en-IN" sz="1400">
            <a:solidFill>
              <a:srgbClr val="602928"/>
            </a:solidFill>
            <a:latin typeface="Lato Black" panose="020F0A02020204030203" pitchFamily="34" charset="0"/>
          </a:endParaRPr>
        </a:p>
      </xdr:txBody>
    </xdr:sp>
    <xdr:clientData/>
  </xdr:twoCellAnchor>
  <xdr:twoCellAnchor>
    <xdr:from>
      <xdr:col>18</xdr:col>
      <xdr:colOff>190499</xdr:colOff>
      <xdr:row>1</xdr:row>
      <xdr:rowOff>47625</xdr:rowOff>
    </xdr:from>
    <xdr:to>
      <xdr:col>20</xdr:col>
      <xdr:colOff>161925</xdr:colOff>
      <xdr:row>5</xdr:row>
      <xdr:rowOff>116205</xdr:rowOff>
    </xdr:to>
    <xdr:graphicFrame macro="">
      <xdr:nvGraphicFramePr>
        <xdr:cNvPr id="48" name="Chart 47">
          <a:extLst>
            <a:ext uri="{FF2B5EF4-FFF2-40B4-BE49-F238E27FC236}">
              <a16:creationId xmlns:a16="http://schemas.microsoft.com/office/drawing/2014/main" id="{E1F47FDE-7067-4F93-8018-5E3E1822D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628650</xdr:colOff>
      <xdr:row>2</xdr:row>
      <xdr:rowOff>104775</xdr:rowOff>
    </xdr:from>
    <xdr:to>
      <xdr:col>19</xdr:col>
      <xdr:colOff>371475</xdr:colOff>
      <xdr:row>4</xdr:row>
      <xdr:rowOff>19050</xdr:rowOff>
    </xdr:to>
    <xdr:sp macro="" textlink="Rating!$B$6">
      <xdr:nvSpPr>
        <xdr:cNvPr id="49" name="TextBox 48">
          <a:extLst>
            <a:ext uri="{FF2B5EF4-FFF2-40B4-BE49-F238E27FC236}">
              <a16:creationId xmlns:a16="http://schemas.microsoft.com/office/drawing/2014/main" id="{412B59F7-812F-6E30-F303-50D9DDEAD7B3}"/>
            </a:ext>
          </a:extLst>
        </xdr:cNvPr>
        <xdr:cNvSpPr txBox="1"/>
      </xdr:nvSpPr>
      <xdr:spPr>
        <a:xfrm>
          <a:off x="12630150" y="504825"/>
          <a:ext cx="409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974E80D-BA6C-48F3-9592-CA94AED95862}" type="TxLink">
            <a:rPr lang="en-US" sz="1200" b="0" i="0" u="none" strike="noStrike">
              <a:solidFill>
                <a:srgbClr val="002060"/>
              </a:solidFill>
              <a:latin typeface="Lato Black" panose="020F0A02020204030203" pitchFamily="34" charset="0"/>
              <a:ea typeface="Calibri"/>
              <a:cs typeface="Calibri"/>
            </a:rPr>
            <a:pPr/>
            <a:t>2.6</a:t>
          </a:fld>
          <a:endParaRPr lang="en-IN" sz="1100">
            <a:solidFill>
              <a:srgbClr val="002060"/>
            </a:solidFill>
            <a:latin typeface="Lato Black" panose="020F0A02020204030203" pitchFamily="34" charset="0"/>
          </a:endParaRPr>
        </a:p>
      </xdr:txBody>
    </xdr:sp>
    <xdr:clientData/>
  </xdr:twoCellAnchor>
  <xdr:twoCellAnchor>
    <xdr:from>
      <xdr:col>19</xdr:col>
      <xdr:colOff>647701</xdr:colOff>
      <xdr:row>1</xdr:row>
      <xdr:rowOff>47625</xdr:rowOff>
    </xdr:from>
    <xdr:to>
      <xdr:col>22</xdr:col>
      <xdr:colOff>628651</xdr:colOff>
      <xdr:row>4</xdr:row>
      <xdr:rowOff>180975</xdr:rowOff>
    </xdr:to>
    <xdr:graphicFrame macro="">
      <xdr:nvGraphicFramePr>
        <xdr:cNvPr id="51" name="Chart 50">
          <a:extLst>
            <a:ext uri="{FF2B5EF4-FFF2-40B4-BE49-F238E27FC236}">
              <a16:creationId xmlns:a16="http://schemas.microsoft.com/office/drawing/2014/main" id="{DF552CCB-1882-42BD-A7E4-035C9B400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9526</xdr:colOff>
      <xdr:row>1</xdr:row>
      <xdr:rowOff>152400</xdr:rowOff>
    </xdr:from>
    <xdr:to>
      <xdr:col>22</xdr:col>
      <xdr:colOff>619126</xdr:colOff>
      <xdr:row>4</xdr:row>
      <xdr:rowOff>84773</xdr:rowOff>
    </xdr:to>
    <xdr:sp macro="" textlink="">
      <xdr:nvSpPr>
        <xdr:cNvPr id="52" name="Freeform: Shape 51">
          <a:extLst>
            <a:ext uri="{FF2B5EF4-FFF2-40B4-BE49-F238E27FC236}">
              <a16:creationId xmlns:a16="http://schemas.microsoft.com/office/drawing/2014/main" id="{3575D3DC-6098-3FE6-D602-1B8601BEB16E}"/>
            </a:ext>
          </a:extLst>
        </xdr:cNvPr>
        <xdr:cNvSpPr/>
      </xdr:nvSpPr>
      <xdr:spPr>
        <a:xfrm>
          <a:off x="13344526" y="352425"/>
          <a:ext cx="1943100" cy="532448"/>
        </a:xfrm>
        <a:custGeom>
          <a:avLst/>
          <a:gdLst>
            <a:gd name="connsiteX0" fmla="*/ 1552756 w 1837426"/>
            <a:gd name="connsiteY0" fmla="*/ 25878 h 416943"/>
            <a:gd name="connsiteX1" fmla="*/ 1507956 w 1837426"/>
            <a:gd name="connsiteY1" fmla="*/ 151089 h 416943"/>
            <a:gd name="connsiteX2" fmla="*/ 1362975 w 1837426"/>
            <a:gd name="connsiteY2" fmla="*/ 151088 h 416943"/>
            <a:gd name="connsiteX3" fmla="*/ 1480267 w 1837426"/>
            <a:gd name="connsiteY3" fmla="*/ 228471 h 416943"/>
            <a:gd name="connsiteX4" fmla="*/ 1435465 w 1837426"/>
            <a:gd name="connsiteY4" fmla="*/ 353681 h 416943"/>
            <a:gd name="connsiteX5" fmla="*/ 1552756 w 1837426"/>
            <a:gd name="connsiteY5" fmla="*/ 276296 h 416943"/>
            <a:gd name="connsiteX6" fmla="*/ 1670047 w 1837426"/>
            <a:gd name="connsiteY6" fmla="*/ 353681 h 416943"/>
            <a:gd name="connsiteX7" fmla="*/ 1625245 w 1837426"/>
            <a:gd name="connsiteY7" fmla="*/ 228471 h 416943"/>
            <a:gd name="connsiteX8" fmla="*/ 1742537 w 1837426"/>
            <a:gd name="connsiteY8" fmla="*/ 151088 h 416943"/>
            <a:gd name="connsiteX9" fmla="*/ 1597556 w 1837426"/>
            <a:gd name="connsiteY9" fmla="*/ 151089 h 416943"/>
            <a:gd name="connsiteX10" fmla="*/ 1127185 w 1837426"/>
            <a:gd name="connsiteY10" fmla="*/ 25878 h 416943"/>
            <a:gd name="connsiteX11" fmla="*/ 1082385 w 1837426"/>
            <a:gd name="connsiteY11" fmla="*/ 151089 h 416943"/>
            <a:gd name="connsiteX12" fmla="*/ 937404 w 1837426"/>
            <a:gd name="connsiteY12" fmla="*/ 151088 h 416943"/>
            <a:gd name="connsiteX13" fmla="*/ 1054696 w 1837426"/>
            <a:gd name="connsiteY13" fmla="*/ 228471 h 416943"/>
            <a:gd name="connsiteX14" fmla="*/ 1009894 w 1837426"/>
            <a:gd name="connsiteY14" fmla="*/ 353681 h 416943"/>
            <a:gd name="connsiteX15" fmla="*/ 1127185 w 1837426"/>
            <a:gd name="connsiteY15" fmla="*/ 276296 h 416943"/>
            <a:gd name="connsiteX16" fmla="*/ 1244476 w 1837426"/>
            <a:gd name="connsiteY16" fmla="*/ 353681 h 416943"/>
            <a:gd name="connsiteX17" fmla="*/ 1199674 w 1837426"/>
            <a:gd name="connsiteY17" fmla="*/ 228471 h 416943"/>
            <a:gd name="connsiteX18" fmla="*/ 1316966 w 1837426"/>
            <a:gd name="connsiteY18" fmla="*/ 151088 h 416943"/>
            <a:gd name="connsiteX19" fmla="*/ 1171985 w 1837426"/>
            <a:gd name="connsiteY19" fmla="*/ 151089 h 416943"/>
            <a:gd name="connsiteX20" fmla="*/ 701615 w 1837426"/>
            <a:gd name="connsiteY20" fmla="*/ 25878 h 416943"/>
            <a:gd name="connsiteX21" fmla="*/ 656815 w 1837426"/>
            <a:gd name="connsiteY21" fmla="*/ 151089 h 416943"/>
            <a:gd name="connsiteX22" fmla="*/ 511834 w 1837426"/>
            <a:gd name="connsiteY22" fmla="*/ 151088 h 416943"/>
            <a:gd name="connsiteX23" fmla="*/ 629126 w 1837426"/>
            <a:gd name="connsiteY23" fmla="*/ 228471 h 416943"/>
            <a:gd name="connsiteX24" fmla="*/ 584324 w 1837426"/>
            <a:gd name="connsiteY24" fmla="*/ 353681 h 416943"/>
            <a:gd name="connsiteX25" fmla="*/ 701615 w 1837426"/>
            <a:gd name="connsiteY25" fmla="*/ 276296 h 416943"/>
            <a:gd name="connsiteX26" fmla="*/ 818906 w 1837426"/>
            <a:gd name="connsiteY26" fmla="*/ 353681 h 416943"/>
            <a:gd name="connsiteX27" fmla="*/ 774104 w 1837426"/>
            <a:gd name="connsiteY27" fmla="*/ 228471 h 416943"/>
            <a:gd name="connsiteX28" fmla="*/ 891396 w 1837426"/>
            <a:gd name="connsiteY28" fmla="*/ 151088 h 416943"/>
            <a:gd name="connsiteX29" fmla="*/ 746415 w 1837426"/>
            <a:gd name="connsiteY29" fmla="*/ 151089 h 416943"/>
            <a:gd name="connsiteX30" fmla="*/ 276045 w 1837426"/>
            <a:gd name="connsiteY30" fmla="*/ 25878 h 416943"/>
            <a:gd name="connsiteX31" fmla="*/ 231245 w 1837426"/>
            <a:gd name="connsiteY31" fmla="*/ 151089 h 416943"/>
            <a:gd name="connsiteX32" fmla="*/ 86264 w 1837426"/>
            <a:gd name="connsiteY32" fmla="*/ 151088 h 416943"/>
            <a:gd name="connsiteX33" fmla="*/ 203556 w 1837426"/>
            <a:gd name="connsiteY33" fmla="*/ 228471 h 416943"/>
            <a:gd name="connsiteX34" fmla="*/ 158754 w 1837426"/>
            <a:gd name="connsiteY34" fmla="*/ 353681 h 416943"/>
            <a:gd name="connsiteX35" fmla="*/ 276045 w 1837426"/>
            <a:gd name="connsiteY35" fmla="*/ 276296 h 416943"/>
            <a:gd name="connsiteX36" fmla="*/ 393336 w 1837426"/>
            <a:gd name="connsiteY36" fmla="*/ 353681 h 416943"/>
            <a:gd name="connsiteX37" fmla="*/ 348534 w 1837426"/>
            <a:gd name="connsiteY37" fmla="*/ 228471 h 416943"/>
            <a:gd name="connsiteX38" fmla="*/ 465826 w 1837426"/>
            <a:gd name="connsiteY38" fmla="*/ 151088 h 416943"/>
            <a:gd name="connsiteX39" fmla="*/ 320845 w 1837426"/>
            <a:gd name="connsiteY39" fmla="*/ 151089 h 416943"/>
            <a:gd name="connsiteX40" fmla="*/ 0 w 1837426"/>
            <a:gd name="connsiteY40" fmla="*/ 0 h 416943"/>
            <a:gd name="connsiteX41" fmla="*/ 1837426 w 1837426"/>
            <a:gd name="connsiteY41" fmla="*/ 0 h 416943"/>
            <a:gd name="connsiteX42" fmla="*/ 1837426 w 1837426"/>
            <a:gd name="connsiteY42" fmla="*/ 416943 h 416943"/>
            <a:gd name="connsiteX43" fmla="*/ 0 w 1837426"/>
            <a:gd name="connsiteY43" fmla="*/ 416943 h 416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837426" h="416943">
              <a:moveTo>
                <a:pt x="1552756" y="25878"/>
              </a:moveTo>
              <a:lnTo>
                <a:pt x="1507956" y="151089"/>
              </a:lnTo>
              <a:lnTo>
                <a:pt x="1362975" y="151088"/>
              </a:lnTo>
              <a:lnTo>
                <a:pt x="1480267" y="228471"/>
              </a:lnTo>
              <a:lnTo>
                <a:pt x="1435465" y="353681"/>
              </a:lnTo>
              <a:lnTo>
                <a:pt x="1552756" y="276296"/>
              </a:lnTo>
              <a:lnTo>
                <a:pt x="1670047" y="353681"/>
              </a:lnTo>
              <a:lnTo>
                <a:pt x="1625245" y="228471"/>
              </a:lnTo>
              <a:lnTo>
                <a:pt x="1742537" y="151088"/>
              </a:lnTo>
              <a:lnTo>
                <a:pt x="1597556" y="151089"/>
              </a:lnTo>
              <a:close/>
              <a:moveTo>
                <a:pt x="1127185" y="25878"/>
              </a:moveTo>
              <a:lnTo>
                <a:pt x="1082385" y="151089"/>
              </a:lnTo>
              <a:lnTo>
                <a:pt x="937404" y="151088"/>
              </a:lnTo>
              <a:lnTo>
                <a:pt x="1054696" y="228471"/>
              </a:lnTo>
              <a:lnTo>
                <a:pt x="1009894" y="353681"/>
              </a:lnTo>
              <a:lnTo>
                <a:pt x="1127185" y="276296"/>
              </a:lnTo>
              <a:lnTo>
                <a:pt x="1244476" y="353681"/>
              </a:lnTo>
              <a:lnTo>
                <a:pt x="1199674" y="228471"/>
              </a:lnTo>
              <a:lnTo>
                <a:pt x="1316966" y="151088"/>
              </a:lnTo>
              <a:lnTo>
                <a:pt x="1171985" y="151089"/>
              </a:lnTo>
              <a:close/>
              <a:moveTo>
                <a:pt x="701615" y="25878"/>
              </a:moveTo>
              <a:lnTo>
                <a:pt x="656815" y="151089"/>
              </a:lnTo>
              <a:lnTo>
                <a:pt x="511834" y="151088"/>
              </a:lnTo>
              <a:lnTo>
                <a:pt x="629126" y="228471"/>
              </a:lnTo>
              <a:lnTo>
                <a:pt x="584324" y="353681"/>
              </a:lnTo>
              <a:lnTo>
                <a:pt x="701615" y="276296"/>
              </a:lnTo>
              <a:lnTo>
                <a:pt x="818906" y="353681"/>
              </a:lnTo>
              <a:lnTo>
                <a:pt x="774104" y="228471"/>
              </a:lnTo>
              <a:lnTo>
                <a:pt x="891396" y="151088"/>
              </a:lnTo>
              <a:lnTo>
                <a:pt x="746415" y="151089"/>
              </a:lnTo>
              <a:close/>
              <a:moveTo>
                <a:pt x="276045" y="25878"/>
              </a:moveTo>
              <a:lnTo>
                <a:pt x="231245" y="151089"/>
              </a:lnTo>
              <a:lnTo>
                <a:pt x="86264" y="151088"/>
              </a:lnTo>
              <a:lnTo>
                <a:pt x="203556" y="228471"/>
              </a:lnTo>
              <a:lnTo>
                <a:pt x="158754" y="353681"/>
              </a:lnTo>
              <a:lnTo>
                <a:pt x="276045" y="276296"/>
              </a:lnTo>
              <a:lnTo>
                <a:pt x="393336" y="353681"/>
              </a:lnTo>
              <a:lnTo>
                <a:pt x="348534" y="228471"/>
              </a:lnTo>
              <a:lnTo>
                <a:pt x="465826" y="151088"/>
              </a:lnTo>
              <a:lnTo>
                <a:pt x="320845" y="151089"/>
              </a:lnTo>
              <a:close/>
              <a:moveTo>
                <a:pt x="0" y="0"/>
              </a:moveTo>
              <a:lnTo>
                <a:pt x="1837426" y="0"/>
              </a:lnTo>
              <a:lnTo>
                <a:pt x="1837426" y="416943"/>
              </a:lnTo>
              <a:lnTo>
                <a:pt x="0" y="416943"/>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209550</xdr:colOff>
      <xdr:row>16</xdr:row>
      <xdr:rowOff>114299</xdr:rowOff>
    </xdr:from>
    <xdr:to>
      <xdr:col>9</xdr:col>
      <xdr:colOff>220800</xdr:colOff>
      <xdr:row>23</xdr:row>
      <xdr:rowOff>154124</xdr:rowOff>
    </xdr:to>
    <xdr:grpSp>
      <xdr:nvGrpSpPr>
        <xdr:cNvPr id="62" name="Group 61">
          <a:extLst>
            <a:ext uri="{FF2B5EF4-FFF2-40B4-BE49-F238E27FC236}">
              <a16:creationId xmlns:a16="http://schemas.microsoft.com/office/drawing/2014/main" id="{05454AD1-F304-F340-67CF-C9935AAED389}"/>
            </a:ext>
          </a:extLst>
        </xdr:cNvPr>
        <xdr:cNvGrpSpPr/>
      </xdr:nvGrpSpPr>
      <xdr:grpSpPr>
        <a:xfrm>
          <a:off x="2209800" y="3314699"/>
          <a:ext cx="4011750" cy="1440000"/>
          <a:chOff x="2209800" y="3428999"/>
          <a:chExt cx="4011750" cy="1440000"/>
        </a:xfrm>
      </xdr:grpSpPr>
      <xdr:graphicFrame macro="">
        <xdr:nvGraphicFramePr>
          <xdr:cNvPr id="54" name="Chart 53">
            <a:extLst>
              <a:ext uri="{FF2B5EF4-FFF2-40B4-BE49-F238E27FC236}">
                <a16:creationId xmlns:a16="http://schemas.microsoft.com/office/drawing/2014/main" id="{7B58242F-8D62-464D-9A8A-72A27C351AAD}"/>
              </a:ext>
            </a:extLst>
          </xdr:cNvPr>
          <xdr:cNvGraphicFramePr>
            <a:graphicFrameLocks/>
          </xdr:cNvGraphicFramePr>
        </xdr:nvGraphicFramePr>
        <xdr:xfrm>
          <a:off x="2209800" y="3428999"/>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5" name="Chart 54">
            <a:extLst>
              <a:ext uri="{FF2B5EF4-FFF2-40B4-BE49-F238E27FC236}">
                <a16:creationId xmlns:a16="http://schemas.microsoft.com/office/drawing/2014/main" id="{98BC9F2D-13DA-4C78-8CE6-1DB3C6EE0D6F}"/>
              </a:ext>
            </a:extLst>
          </xdr:cNvPr>
          <xdr:cNvGraphicFramePr>
            <a:graphicFrameLocks/>
          </xdr:cNvGraphicFramePr>
        </xdr:nvGraphicFramePr>
        <xdr:xfrm>
          <a:off x="4781550" y="3428999"/>
          <a:ext cx="1440000" cy="144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57" name="Graphic 56" descr="Male profile with solid fill">
            <a:extLst>
              <a:ext uri="{FF2B5EF4-FFF2-40B4-BE49-F238E27FC236}">
                <a16:creationId xmlns:a16="http://schemas.microsoft.com/office/drawing/2014/main" id="{422066DA-D8EC-C261-43F3-94DA1E4927E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210050" y="3761175"/>
            <a:ext cx="756000" cy="756000"/>
          </a:xfrm>
          <a:prstGeom prst="rect">
            <a:avLst/>
          </a:prstGeom>
        </xdr:spPr>
      </xdr:pic>
      <xdr:pic>
        <xdr:nvPicPr>
          <xdr:cNvPr id="59" name="Graphic 58" descr="Female Profile with solid fill">
            <a:extLst>
              <a:ext uri="{FF2B5EF4-FFF2-40B4-BE49-F238E27FC236}">
                <a16:creationId xmlns:a16="http://schemas.microsoft.com/office/drawing/2014/main" id="{02BAAEC7-5F64-FB97-2E1B-C763ECAE6F7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474225" y="3798225"/>
            <a:ext cx="720000" cy="720000"/>
          </a:xfrm>
          <a:prstGeom prst="rect">
            <a:avLst/>
          </a:prstGeom>
        </xdr:spPr>
      </xdr:pic>
      <xdr:sp macro="" textlink="Gender!$B$10">
        <xdr:nvSpPr>
          <xdr:cNvPr id="60" name="TextBox 59">
            <a:extLst>
              <a:ext uri="{FF2B5EF4-FFF2-40B4-BE49-F238E27FC236}">
                <a16:creationId xmlns:a16="http://schemas.microsoft.com/office/drawing/2014/main" id="{1B4FBCAC-501E-4E07-AE50-147003FA6755}"/>
              </a:ext>
            </a:extLst>
          </xdr:cNvPr>
          <xdr:cNvSpPr txBox="1"/>
        </xdr:nvSpPr>
        <xdr:spPr>
          <a:xfrm>
            <a:off x="2600325" y="3895725"/>
            <a:ext cx="6477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911DE-2270-4C34-A7D1-8B6E80C5B809}" type="TxLink">
              <a:rPr lang="en-US" sz="1800" b="0" i="0" u="none" strike="noStrike">
                <a:solidFill>
                  <a:srgbClr val="002060"/>
                </a:solidFill>
                <a:latin typeface="Lato Black" panose="020F0A02020204030203" pitchFamily="34" charset="0"/>
                <a:ea typeface="Calibri"/>
                <a:cs typeface="Calibri"/>
              </a:rPr>
              <a:pPr algn="ctr"/>
              <a:t>588</a:t>
            </a:fld>
            <a:endParaRPr lang="en-IN" sz="1600">
              <a:solidFill>
                <a:srgbClr val="002060"/>
              </a:solidFill>
              <a:latin typeface="Lato Black" panose="020F0A02020204030203" pitchFamily="34" charset="0"/>
            </a:endParaRPr>
          </a:p>
        </xdr:txBody>
      </xdr:sp>
      <xdr:sp macro="" textlink="Gender!$B$11">
        <xdr:nvSpPr>
          <xdr:cNvPr id="61" name="TextBox 60">
            <a:extLst>
              <a:ext uri="{FF2B5EF4-FFF2-40B4-BE49-F238E27FC236}">
                <a16:creationId xmlns:a16="http://schemas.microsoft.com/office/drawing/2014/main" id="{13C317E5-1704-4836-B35E-E135808BB30B}"/>
              </a:ext>
            </a:extLst>
          </xdr:cNvPr>
          <xdr:cNvSpPr txBox="1"/>
        </xdr:nvSpPr>
        <xdr:spPr>
          <a:xfrm>
            <a:off x="5210175" y="3895725"/>
            <a:ext cx="6477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47AE8F-790F-4B72-A9C2-F67D98DC2E3A}" type="TxLink">
              <a:rPr lang="en-US" sz="1800" b="0" i="0" u="none" strike="noStrike">
                <a:solidFill>
                  <a:srgbClr val="002060"/>
                </a:solidFill>
                <a:latin typeface="Lato Black" panose="020F0A02020204030203" pitchFamily="34" charset="0"/>
                <a:ea typeface="Calibri"/>
                <a:cs typeface="Calibri"/>
              </a:rPr>
              <a:pPr algn="ctr"/>
              <a:t>882</a:t>
            </a:fld>
            <a:endParaRPr lang="en-IN" sz="1800">
              <a:solidFill>
                <a:srgbClr val="002060"/>
              </a:solidFill>
              <a:latin typeface="Lato Black" panose="020F0A02020204030203" pitchFamily="34" charset="0"/>
            </a:endParaRPr>
          </a:p>
        </xdr:txBody>
      </xdr:sp>
    </xdr:grpSp>
    <xdr:clientData/>
  </xdr:twoCellAnchor>
  <xdr:twoCellAnchor>
    <xdr:from>
      <xdr:col>3</xdr:col>
      <xdr:colOff>400050</xdr:colOff>
      <xdr:row>11</xdr:row>
      <xdr:rowOff>142875</xdr:rowOff>
    </xdr:from>
    <xdr:to>
      <xdr:col>8</xdr:col>
      <xdr:colOff>180975</xdr:colOff>
      <xdr:row>12</xdr:row>
      <xdr:rowOff>190500</xdr:rowOff>
    </xdr:to>
    <xdr:sp macro="" textlink="">
      <xdr:nvSpPr>
        <xdr:cNvPr id="63" name="TextBox 62">
          <a:extLst>
            <a:ext uri="{FF2B5EF4-FFF2-40B4-BE49-F238E27FC236}">
              <a16:creationId xmlns:a16="http://schemas.microsoft.com/office/drawing/2014/main" id="{D4246A41-E3BB-3B5B-76D2-DFA602BBF165}"/>
            </a:ext>
          </a:extLst>
        </xdr:cNvPr>
        <xdr:cNvSpPr txBox="1"/>
      </xdr:nvSpPr>
      <xdr:spPr>
        <a:xfrm>
          <a:off x="2400300" y="2343150"/>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Total</a:t>
          </a:r>
          <a:r>
            <a:rPr lang="en-IN" sz="1300" baseline="0">
              <a:solidFill>
                <a:srgbClr val="602928"/>
              </a:solidFill>
              <a:latin typeface="Lato Black" panose="020F0A02020204030203" pitchFamily="34" charset="0"/>
            </a:rPr>
            <a:t> Employees by Gender</a:t>
          </a:r>
          <a:endParaRPr lang="en-IN" sz="1300">
            <a:solidFill>
              <a:srgbClr val="602928"/>
            </a:solidFill>
            <a:latin typeface="Lato Black" panose="020F0A02020204030203" pitchFamily="34" charset="0"/>
          </a:endParaRPr>
        </a:p>
      </xdr:txBody>
    </xdr:sp>
    <xdr:clientData/>
  </xdr:twoCellAnchor>
  <xdr:twoCellAnchor editAs="oneCell">
    <xdr:from>
      <xdr:col>4</xdr:col>
      <xdr:colOff>638175</xdr:colOff>
      <xdr:row>14</xdr:row>
      <xdr:rowOff>104776</xdr:rowOff>
    </xdr:from>
    <xdr:to>
      <xdr:col>7</xdr:col>
      <xdr:colOff>466725</xdr:colOff>
      <xdr:row>17</xdr:row>
      <xdr:rowOff>171451</xdr:rowOff>
    </xdr:to>
    <mc:AlternateContent xmlns:mc="http://schemas.openxmlformats.org/markup-compatibility/2006" xmlns:a14="http://schemas.microsoft.com/office/drawing/2010/main">
      <mc:Choice Requires="a14">
        <xdr:graphicFrame macro="">
          <xdr:nvGraphicFramePr>
            <xdr:cNvPr id="64" name="Gender 3">
              <a:extLst>
                <a:ext uri="{FF2B5EF4-FFF2-40B4-BE49-F238E27FC236}">
                  <a16:creationId xmlns:a16="http://schemas.microsoft.com/office/drawing/2014/main" id="{BC246E74-4202-41C1-AF0A-66779B3E7E0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305175" y="2905126"/>
              <a:ext cx="18288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333374</xdr:colOff>
      <xdr:row>13</xdr:row>
      <xdr:rowOff>28575</xdr:rowOff>
    </xdr:from>
    <xdr:to>
      <xdr:col>16</xdr:col>
      <xdr:colOff>323849</xdr:colOff>
      <xdr:row>25</xdr:row>
      <xdr:rowOff>57150</xdr:rowOff>
    </xdr:to>
    <xdr:graphicFrame macro="">
      <xdr:nvGraphicFramePr>
        <xdr:cNvPr id="65" name="Chart 64">
          <a:extLst>
            <a:ext uri="{FF2B5EF4-FFF2-40B4-BE49-F238E27FC236}">
              <a16:creationId xmlns:a16="http://schemas.microsoft.com/office/drawing/2014/main" id="{CC4B2EAD-9643-431F-B231-D39B4B0A2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381000</xdr:colOff>
      <xdr:row>11</xdr:row>
      <xdr:rowOff>133350</xdr:rowOff>
    </xdr:from>
    <xdr:to>
      <xdr:col>14</xdr:col>
      <xdr:colOff>161925</xdr:colOff>
      <xdr:row>12</xdr:row>
      <xdr:rowOff>180975</xdr:rowOff>
    </xdr:to>
    <xdr:sp macro="" textlink="">
      <xdr:nvSpPr>
        <xdr:cNvPr id="66" name="TextBox 65">
          <a:extLst>
            <a:ext uri="{FF2B5EF4-FFF2-40B4-BE49-F238E27FC236}">
              <a16:creationId xmlns:a16="http://schemas.microsoft.com/office/drawing/2014/main" id="{2DE3213B-B476-499C-972B-11930BB2E91D}"/>
            </a:ext>
          </a:extLst>
        </xdr:cNvPr>
        <xdr:cNvSpPr txBox="1"/>
      </xdr:nvSpPr>
      <xdr:spPr>
        <a:xfrm>
          <a:off x="6381750" y="2333625"/>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Education wise Attrition</a:t>
          </a:r>
        </a:p>
      </xdr:txBody>
    </xdr:sp>
    <xdr:clientData/>
  </xdr:twoCellAnchor>
  <xdr:twoCellAnchor>
    <xdr:from>
      <xdr:col>16</xdr:col>
      <xdr:colOff>552450</xdr:colOff>
      <xdr:row>13</xdr:row>
      <xdr:rowOff>104775</xdr:rowOff>
    </xdr:from>
    <xdr:to>
      <xdr:col>23</xdr:col>
      <xdr:colOff>66675</xdr:colOff>
      <xdr:row>24</xdr:row>
      <xdr:rowOff>180975</xdr:rowOff>
    </xdr:to>
    <mc:AlternateContent xmlns:mc="http://schemas.openxmlformats.org/markup-compatibility/2006">
      <mc:Choice xmlns:cx1="http://schemas.microsoft.com/office/drawing/2015/9/8/chartex" Requires="cx1">
        <xdr:graphicFrame macro="">
          <xdr:nvGraphicFramePr>
            <xdr:cNvPr id="67" name="Chart 66">
              <a:extLst>
                <a:ext uri="{FF2B5EF4-FFF2-40B4-BE49-F238E27FC236}">
                  <a16:creationId xmlns:a16="http://schemas.microsoft.com/office/drawing/2014/main" id="{BE84425B-65D8-4B8F-8A5D-3D42085A5B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1281410" y="2680335"/>
              <a:ext cx="4208145" cy="2255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561975</xdr:colOff>
      <xdr:row>11</xdr:row>
      <xdr:rowOff>142875</xdr:rowOff>
    </xdr:from>
    <xdr:to>
      <xdr:col>21</xdr:col>
      <xdr:colOff>342900</xdr:colOff>
      <xdr:row>12</xdr:row>
      <xdr:rowOff>190500</xdr:rowOff>
    </xdr:to>
    <xdr:sp macro="" textlink="">
      <xdr:nvSpPr>
        <xdr:cNvPr id="68" name="TextBox 67">
          <a:extLst>
            <a:ext uri="{FF2B5EF4-FFF2-40B4-BE49-F238E27FC236}">
              <a16:creationId xmlns:a16="http://schemas.microsoft.com/office/drawing/2014/main" id="{D87A74D9-D12F-47B6-8017-FF10833991B1}"/>
            </a:ext>
          </a:extLst>
        </xdr:cNvPr>
        <xdr:cNvSpPr txBox="1"/>
      </xdr:nvSpPr>
      <xdr:spPr>
        <a:xfrm>
          <a:off x="11229975" y="2343150"/>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Attrition by Job Role</a:t>
          </a:r>
        </a:p>
      </xdr:txBody>
    </xdr:sp>
    <xdr:clientData/>
  </xdr:twoCellAnchor>
  <xdr:twoCellAnchor>
    <xdr:from>
      <xdr:col>3</xdr:col>
      <xdr:colOff>361950</xdr:colOff>
      <xdr:row>27</xdr:row>
      <xdr:rowOff>180975</xdr:rowOff>
    </xdr:from>
    <xdr:to>
      <xdr:col>9</xdr:col>
      <xdr:colOff>47625</xdr:colOff>
      <xdr:row>39</xdr:row>
      <xdr:rowOff>28575</xdr:rowOff>
    </xdr:to>
    <xdr:graphicFrame macro="">
      <xdr:nvGraphicFramePr>
        <xdr:cNvPr id="69" name="Chart 68">
          <a:extLst>
            <a:ext uri="{FF2B5EF4-FFF2-40B4-BE49-F238E27FC236}">
              <a16:creationId xmlns:a16="http://schemas.microsoft.com/office/drawing/2014/main" id="{9D7FDCA8-201B-4771-B64D-9409DFE0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381000</xdr:colOff>
      <xdr:row>26</xdr:row>
      <xdr:rowOff>28575</xdr:rowOff>
    </xdr:from>
    <xdr:to>
      <xdr:col>8</xdr:col>
      <xdr:colOff>161925</xdr:colOff>
      <xdr:row>27</xdr:row>
      <xdr:rowOff>76200</xdr:rowOff>
    </xdr:to>
    <xdr:sp macro="" textlink="">
      <xdr:nvSpPr>
        <xdr:cNvPr id="70" name="TextBox 69">
          <a:extLst>
            <a:ext uri="{FF2B5EF4-FFF2-40B4-BE49-F238E27FC236}">
              <a16:creationId xmlns:a16="http://schemas.microsoft.com/office/drawing/2014/main" id="{B8B4155E-31EF-4036-B948-E54E99EAE4C9}"/>
            </a:ext>
          </a:extLst>
        </xdr:cNvPr>
        <xdr:cNvSpPr txBox="1"/>
      </xdr:nvSpPr>
      <xdr:spPr>
        <a:xfrm>
          <a:off x="2381250" y="5229225"/>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Depatment wise Attrition</a:t>
          </a:r>
        </a:p>
      </xdr:txBody>
    </xdr:sp>
    <xdr:clientData/>
  </xdr:twoCellAnchor>
  <xdr:twoCellAnchor>
    <xdr:from>
      <xdr:col>9</xdr:col>
      <xdr:colOff>285750</xdr:colOff>
      <xdr:row>27</xdr:row>
      <xdr:rowOff>171451</xdr:rowOff>
    </xdr:from>
    <xdr:to>
      <xdr:col>14</xdr:col>
      <xdr:colOff>352425</xdr:colOff>
      <xdr:row>39</xdr:row>
      <xdr:rowOff>66675</xdr:rowOff>
    </xdr:to>
    <xdr:graphicFrame macro="">
      <xdr:nvGraphicFramePr>
        <xdr:cNvPr id="71" name="Chart 70">
          <a:extLst>
            <a:ext uri="{FF2B5EF4-FFF2-40B4-BE49-F238E27FC236}">
              <a16:creationId xmlns:a16="http://schemas.microsoft.com/office/drawing/2014/main" id="{130E886A-2462-46A8-A189-F1A9085DF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352425</xdr:colOff>
      <xdr:row>26</xdr:row>
      <xdr:rowOff>19050</xdr:rowOff>
    </xdr:from>
    <xdr:to>
      <xdr:col>14</xdr:col>
      <xdr:colOff>133350</xdr:colOff>
      <xdr:row>27</xdr:row>
      <xdr:rowOff>66675</xdr:rowOff>
    </xdr:to>
    <xdr:sp macro="" textlink="">
      <xdr:nvSpPr>
        <xdr:cNvPr id="72" name="TextBox 71">
          <a:extLst>
            <a:ext uri="{FF2B5EF4-FFF2-40B4-BE49-F238E27FC236}">
              <a16:creationId xmlns:a16="http://schemas.microsoft.com/office/drawing/2014/main" id="{5C5E65DF-EE76-4DB8-8DD3-028AF601655E}"/>
            </a:ext>
          </a:extLst>
        </xdr:cNvPr>
        <xdr:cNvSpPr txBox="1"/>
      </xdr:nvSpPr>
      <xdr:spPr>
        <a:xfrm>
          <a:off x="6353175" y="5219700"/>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Attrition by Age Group</a:t>
          </a:r>
        </a:p>
      </xdr:txBody>
    </xdr:sp>
    <xdr:clientData/>
  </xdr:twoCellAnchor>
  <xdr:twoCellAnchor>
    <xdr:from>
      <xdr:col>14</xdr:col>
      <xdr:colOff>590551</xdr:colOff>
      <xdr:row>28</xdr:row>
      <xdr:rowOff>9526</xdr:rowOff>
    </xdr:from>
    <xdr:to>
      <xdr:col>18</xdr:col>
      <xdr:colOff>590551</xdr:colOff>
      <xdr:row>39</xdr:row>
      <xdr:rowOff>57151</xdr:rowOff>
    </xdr:to>
    <mc:AlternateContent xmlns:mc="http://schemas.openxmlformats.org/markup-compatibility/2006">
      <mc:Choice xmlns:cx2="http://schemas.microsoft.com/office/drawing/2015/10/21/chartex" Requires="cx2">
        <xdr:graphicFrame macro="">
          <xdr:nvGraphicFramePr>
            <xdr:cNvPr id="73" name="Chart 72">
              <a:extLst>
                <a:ext uri="{FF2B5EF4-FFF2-40B4-BE49-F238E27FC236}">
                  <a16:creationId xmlns:a16="http://schemas.microsoft.com/office/drawing/2014/main" id="{CEE62D62-438D-49AB-B396-7B9E399F58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978391" y="5556886"/>
              <a:ext cx="2682240" cy="22269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47625</xdr:colOff>
      <xdr:row>26</xdr:row>
      <xdr:rowOff>38100</xdr:rowOff>
    </xdr:from>
    <xdr:to>
      <xdr:col>19</xdr:col>
      <xdr:colOff>495300</xdr:colOff>
      <xdr:row>27</xdr:row>
      <xdr:rowOff>85725</xdr:rowOff>
    </xdr:to>
    <xdr:sp macro="" textlink="">
      <xdr:nvSpPr>
        <xdr:cNvPr id="74" name="TextBox 73">
          <a:extLst>
            <a:ext uri="{FF2B5EF4-FFF2-40B4-BE49-F238E27FC236}">
              <a16:creationId xmlns:a16="http://schemas.microsoft.com/office/drawing/2014/main" id="{650C7AC5-CCA9-48C4-8CAC-F3E656EE1B91}"/>
            </a:ext>
          </a:extLst>
        </xdr:cNvPr>
        <xdr:cNvSpPr txBox="1"/>
      </xdr:nvSpPr>
      <xdr:spPr>
        <a:xfrm>
          <a:off x="10048875" y="5238750"/>
          <a:ext cx="3114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A02020204030203" pitchFamily="34" charset="0"/>
            </a:rPr>
            <a:t>Attrition</a:t>
          </a:r>
          <a:r>
            <a:rPr lang="en-IN" sz="1300" baseline="0">
              <a:solidFill>
                <a:srgbClr val="602928"/>
              </a:solidFill>
              <a:latin typeface="Lato Black" panose="020F0A02020204030203" pitchFamily="34" charset="0"/>
            </a:rPr>
            <a:t> by Marital Status</a:t>
          </a:r>
          <a:endParaRPr lang="en-IN" sz="1300">
            <a:solidFill>
              <a:srgbClr val="602928"/>
            </a:solidFill>
            <a:latin typeface="Lato Black" panose="020F0A02020204030203" pitchFamily="34" charset="0"/>
          </a:endParaRPr>
        </a:p>
      </xdr:txBody>
    </xdr:sp>
    <xdr:clientData/>
  </xdr:twoCellAnchor>
  <xdr:twoCellAnchor editAs="oneCell">
    <xdr:from>
      <xdr:col>21</xdr:col>
      <xdr:colOff>571500</xdr:colOff>
      <xdr:row>28</xdr:row>
      <xdr:rowOff>133350</xdr:rowOff>
    </xdr:from>
    <xdr:to>
      <xdr:col>23</xdr:col>
      <xdr:colOff>114300</xdr:colOff>
      <xdr:row>35</xdr:row>
      <xdr:rowOff>57150</xdr:rowOff>
    </xdr:to>
    <mc:AlternateContent xmlns:mc="http://schemas.openxmlformats.org/markup-compatibility/2006" xmlns:a14="http://schemas.microsoft.com/office/drawing/2010/main">
      <mc:Choice Requires="a14">
        <xdr:graphicFrame macro="">
          <xdr:nvGraphicFramePr>
            <xdr:cNvPr id="75" name="Department 1">
              <a:extLst>
                <a:ext uri="{FF2B5EF4-FFF2-40B4-BE49-F238E27FC236}">
                  <a16:creationId xmlns:a16="http://schemas.microsoft.com/office/drawing/2014/main" id="{CB7B912B-5133-41AB-BC05-077F5F20DEA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573250" y="5734050"/>
              <a:ext cx="8763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194310</xdr:colOff>
      <xdr:row>28</xdr:row>
      <xdr:rowOff>152401</xdr:rowOff>
    </xdr:from>
    <xdr:to>
      <xdr:col>21</xdr:col>
      <xdr:colOff>514350</xdr:colOff>
      <xdr:row>39</xdr:row>
      <xdr:rowOff>95252</xdr:rowOff>
    </xdr:to>
    <mc:AlternateContent xmlns:mc="http://schemas.openxmlformats.org/markup-compatibility/2006" xmlns:a14="http://schemas.microsoft.com/office/drawing/2010/main">
      <mc:Choice Requires="a14">
        <xdr:graphicFrame macro="">
          <xdr:nvGraphicFramePr>
            <xdr:cNvPr id="76" name="Education Field 3">
              <a:extLst>
                <a:ext uri="{FF2B5EF4-FFF2-40B4-BE49-F238E27FC236}">
                  <a16:creationId xmlns:a16="http://schemas.microsoft.com/office/drawing/2014/main" id="{8E02C095-7E83-4709-8065-F3A6032F54DF}"/>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2862560" y="5753101"/>
              <a:ext cx="1653540" cy="2143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257175</xdr:colOff>
      <xdr:row>28</xdr:row>
      <xdr:rowOff>19050</xdr:rowOff>
    </xdr:from>
    <xdr:to>
      <xdr:col>21</xdr:col>
      <xdr:colOff>323850</xdr:colOff>
      <xdr:row>29</xdr:row>
      <xdr:rowOff>19050</xdr:rowOff>
    </xdr:to>
    <xdr:sp macro="" textlink="">
      <xdr:nvSpPr>
        <xdr:cNvPr id="77" name="TextBox 76">
          <a:extLst>
            <a:ext uri="{FF2B5EF4-FFF2-40B4-BE49-F238E27FC236}">
              <a16:creationId xmlns:a16="http://schemas.microsoft.com/office/drawing/2014/main" id="{FCEE0909-FFEE-B78D-EF44-ADE4C6E29A10}"/>
            </a:ext>
          </a:extLst>
        </xdr:cNvPr>
        <xdr:cNvSpPr txBox="1"/>
      </xdr:nvSpPr>
      <xdr:spPr>
        <a:xfrm>
          <a:off x="12925425" y="5619750"/>
          <a:ext cx="14001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5">
                  <a:lumMod val="50000"/>
                </a:schemeClr>
              </a:solidFill>
            </a:rPr>
            <a:t>Education</a:t>
          </a:r>
          <a:r>
            <a:rPr lang="en-IN" sz="1400" b="1" baseline="0">
              <a:solidFill>
                <a:schemeClr val="accent5">
                  <a:lumMod val="50000"/>
                </a:schemeClr>
              </a:solidFill>
            </a:rPr>
            <a:t> Field</a:t>
          </a:r>
          <a:endParaRPr lang="en-IN" sz="1400" b="1">
            <a:solidFill>
              <a:schemeClr val="accent5">
                <a:lumMod val="50000"/>
              </a:schemeClr>
            </a:solidFill>
          </a:endParaRPr>
        </a:p>
      </xdr:txBody>
    </xdr:sp>
    <xdr:clientData/>
  </xdr:twoCellAnchor>
  <xdr:twoCellAnchor>
    <xdr:from>
      <xdr:col>21</xdr:col>
      <xdr:colOff>295275</xdr:colOff>
      <xdr:row>28</xdr:row>
      <xdr:rowOff>0</xdr:rowOff>
    </xdr:from>
    <xdr:to>
      <xdr:col>23</xdr:col>
      <xdr:colOff>361950</xdr:colOff>
      <xdr:row>29</xdr:row>
      <xdr:rowOff>0</xdr:rowOff>
    </xdr:to>
    <xdr:sp macro="" textlink="">
      <xdr:nvSpPr>
        <xdr:cNvPr id="78" name="TextBox 77">
          <a:extLst>
            <a:ext uri="{FF2B5EF4-FFF2-40B4-BE49-F238E27FC236}">
              <a16:creationId xmlns:a16="http://schemas.microsoft.com/office/drawing/2014/main" id="{6439FA8F-4929-4363-8360-BAD1F944C2B9}"/>
            </a:ext>
          </a:extLst>
        </xdr:cNvPr>
        <xdr:cNvSpPr txBox="1"/>
      </xdr:nvSpPr>
      <xdr:spPr>
        <a:xfrm>
          <a:off x="14297025" y="5600700"/>
          <a:ext cx="14001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5">
                  <a:lumMod val="50000"/>
                </a:schemeClr>
              </a:solidFill>
            </a:rPr>
            <a:t>Department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it Kadam" refreshedDate="44924.725628703702" createdVersion="8" refreshedVersion="8" minRefreshableVersion="3" recordCount="1470" xr:uid="{C32E304F-727F-429B-8271-32F56108DC89}">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02182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9D3787-95B5-4909-9018-48329BA615A2}"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4AC3E-6B46-429A-96E3-1499F38B4A7F}"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29435E-4D00-4938-AFC2-D9314C5E3634}"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64A49D-20D0-43C7-8C95-270DE1073F99}"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91DCD4-CD12-4729-907C-F3E736F080D7}"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B7203B-5014-49B7-A4D6-E8D4723876A1}" name="Dep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7A0BED-698F-4774-A7F4-9520FF9474BC}"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220C70-6E6A-4693-9B80-3579845CB72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D78DC8FD-CCFA-4D95-B647-90CE8E206B82}" sourceName="Gender">
  <pivotTables>
    <pivotTable tabId="7" name="Gender"/>
    <pivotTable tabId="11" name="Attrition by Age group"/>
    <pivotTable tabId="9" name="Attrition by Job"/>
    <pivotTable tabId="10" name="Dept wise Attrition"/>
    <pivotTable tabId="8" name="Education by Attrition"/>
    <pivotTable tabId="2" name="KPI"/>
    <pivotTable tabId="12" name="PivotTable9"/>
    <pivotTable tabId="6" name="Rating"/>
  </pivotTables>
  <data>
    <tabular pivotCacheId="2021825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66A8D1-C8A9-4018-9C73-7D2758A1959F}" sourceName="Department">
  <pivotTables>
    <pivotTable tabId="11" name="Attrition by Age group"/>
    <pivotTable tabId="9" name="Attrition by Job"/>
    <pivotTable tabId="10" name="Dept wise Attrition"/>
    <pivotTable tabId="8" name="Education by Attrition"/>
    <pivotTable tabId="7" name="Gender"/>
    <pivotTable tabId="2" name="KPI"/>
    <pivotTable tabId="12" name="PivotTable9"/>
    <pivotTable tabId="6" name="Rating"/>
  </pivotTables>
  <data>
    <tabular pivotCacheId="20218259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5A643591-4509-43D1-B10A-C8A5B203BBDE}" sourceName="Education Field">
  <pivotTables>
    <pivotTable tabId="11" name="Attrition by Age group"/>
    <pivotTable tabId="9" name="Attrition by Job"/>
    <pivotTable tabId="10" name="Dept wise Attrition"/>
    <pivotTable tabId="8" name="Education by Attrition"/>
    <pivotTable tabId="7" name="Gender"/>
    <pivotTable tabId="2" name="KPI"/>
    <pivotTable tabId="12" name="PivotTable9"/>
    <pivotTable tabId="6" name="Rating"/>
  </pivotTables>
  <data>
    <tabular pivotCacheId="202182591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529791C-62FD-467B-93E0-A93DF00535B4}" cache="Slicer_Gender2"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6CE3D3F-D74F-4275-A3A9-8B6F3C7575F0}" cache="Slicer_Gender2" caption="Gender" rowHeight="260350"/>
  <slicer name="Education Field" xr10:uid="{D047FAF3-FE50-4E04-90BD-6BAA5397DCBD}" cache="Slicer_Education_Field2" caption="Education Field"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6916307-C787-4BE1-A394-1C123E832CA0}" cache="Slicer_Gender2" caption="Gender" rowHeight="260350"/>
  <slicer name="Education Field 1" xr10:uid="{B654FF12-E725-484E-8410-51A6D75A6EEA}" cache="Slicer_Education_Field2" caption="Education Field"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FBB64F0-0640-4CF1-9DCB-AE918034ED13}" cache="Slicer_Department" caption="Department" rowHeight="260350"/>
  <slicer name="Education Field 2" xr10:uid="{58E6ED6C-3A0C-43A1-821E-F278E5DC5CFA}" cache="Slicer_Education_Field2" caption="Education Field"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4F98A56-7402-4FCE-AB13-CA0F8905876D}" cache="Slicer_Gender2" caption="Gender" columnCount="2" style="Slicer" rowHeight="260350"/>
  <slicer name="Department 1" xr10:uid="{90A7AC98-35BC-408B-8883-05FEAC698962}" cache="Slicer_Department" style="Slicer" rowHeight="260350"/>
  <slicer name="Education Field 3" xr10:uid="{0CEBCBBB-3BC7-40F9-9117-50257D0F95C7}" cache="Slicer_Education_Field2" style="Slic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18651-1F4C-4748-A77C-881956D5E317}" name="Table1" displayName="Table1" ref="A1:AR1471" totalsRowShown="0">
  <autoFilter ref="A1:AR1471" xr:uid="{68218651-1F4C-4748-A77C-881956D5E317}"/>
  <tableColumns count="44">
    <tableColumn id="1" xr3:uid="{63C0F8E3-6B28-4B5B-8C26-EA89C884A6C6}" name="Attrition"/>
    <tableColumn id="2" xr3:uid="{3C516433-6051-44BF-82D8-016375571D78}" name="Business Travel"/>
    <tableColumn id="3" xr3:uid="{1CEDDE7D-E93C-4A6B-AE6B-2AD4BFD684D2}" name="CF_age band"/>
    <tableColumn id="4" xr3:uid="{03EA6BD0-B8C5-46BD-A103-50ABE5BCC361}" name="CF_attrition label"/>
    <tableColumn id="5" xr3:uid="{DD424C51-F059-4831-B135-C5EE4EF8BC0C}" name="Department"/>
    <tableColumn id="6" xr3:uid="{A9791832-854E-4C32-8998-8429EB233336}" name="Education Field"/>
    <tableColumn id="7" xr3:uid="{783695FC-ED4B-4CB5-8B5C-8BAC73967FA4}" name="emp no"/>
    <tableColumn id="8" xr3:uid="{2BD9237E-45FB-4872-8AC3-B66C8E044ABC}" name="Employee Number"/>
    <tableColumn id="9" xr3:uid="{5D2CF8B1-126A-4DD7-8DEA-2605CF50C580}" name="Gender"/>
    <tableColumn id="10" xr3:uid="{0C453F52-EB08-4606-A995-45EC8AAA97B1}" name="Job Role"/>
    <tableColumn id="11" xr3:uid="{27B06488-B5BF-4BCF-807B-E7C4CF0C05AE}" name="Marital Status"/>
    <tableColumn id="12" xr3:uid="{E258F230-3C7B-43F7-A1B0-B89935FF424C}" name="Over Time"/>
    <tableColumn id="13" xr3:uid="{AD69D230-6DA2-48BC-81EE-760986C34976}" name="Over18"/>
    <tableColumn id="14" xr3:uid="{9F0C0430-0F14-4C24-8A4F-89DE79E19F4C}" name="Training Times Last Year"/>
    <tableColumn id="15" xr3:uid="{AB151AB5-6368-438B-9A8D-B00624A05FA1}" name="-2"/>
    <tableColumn id="16" xr3:uid="{B94FB336-5192-46B9-8E1C-5616007413D7}" name="0"/>
    <tableColumn id="17" xr3:uid="{97AB963A-F22E-4F12-9751-22EA39ED8350}" name="Age"/>
    <tableColumn id="18" xr3:uid="{19E79925-BBA5-4EF3-B3FE-881F6FA9619E}" name="CF_attrition count"/>
    <tableColumn id="19" xr3:uid="{AEF95790-91EA-4172-8862-2318615F6165}" name="CF_attrition counts"/>
    <tableColumn id="20" xr3:uid="{000C851F-B4A1-47B2-B627-ACFF51D18BF5}" name="CF_attrition rate"/>
    <tableColumn id="21" xr3:uid="{8FCC0F10-A365-4074-BEDE-44DA91640ABF}" name="CF_current Employee"/>
    <tableColumn id="22" xr3:uid="{2D28F65A-F9E2-4612-B9B0-411DDE269C0E}" name="Daily Rate"/>
    <tableColumn id="23" xr3:uid="{7C2BFE6A-A453-456E-9334-1F1271C5662F}" name="Distance From Home"/>
    <tableColumn id="24" xr3:uid="{4DD32CCA-E3B8-4E58-BA6E-CE14DE9C6356}" name="Education"/>
    <tableColumn id="25" xr3:uid="{2DC69B1E-4F13-43DB-B09D-370AEDD8474C}" name="Employee Count"/>
    <tableColumn id="26" xr3:uid="{7E71409E-4B04-4E5B-9C2D-AA28D52FF360}" name="Environment Satisfaction"/>
    <tableColumn id="27" xr3:uid="{68B56992-EDAA-4A1C-8F0D-E083FAD052C0}" name="Hourly Rate"/>
    <tableColumn id="28" xr3:uid="{91E1A5D5-D95A-47E8-B819-1B2A629E3B2A}" name="Job Involvement"/>
    <tableColumn id="29" xr3:uid="{AF084799-15C2-4E39-B8C0-3ABD99BB6544}" name="Job Level"/>
    <tableColumn id="30" xr3:uid="{AA072F7A-2E44-432E-BCFE-9B949B7CFBB9}" name="Job Satisfaction"/>
    <tableColumn id="31" xr3:uid="{4ECEC688-9980-4B2C-B038-9BDBC5C38963}" name="Monthly Income"/>
    <tableColumn id="32" xr3:uid="{CD05FA7B-78A1-4347-B483-AD969A2B109F}" name="Monthly Rate"/>
    <tableColumn id="33" xr3:uid="{E7B8CF2A-683D-44DA-94BA-C8A59826B167}" name="Num Companies Worked"/>
    <tableColumn id="34" xr3:uid="{CE2B0ADB-5168-4204-A6B6-8AB4046C0786}" name="Percent Salary Hike"/>
    <tableColumn id="35" xr3:uid="{9AE00DAE-8684-437D-8E28-0A27A3B7324B}" name="Performance Rating"/>
    <tableColumn id="36" xr3:uid="{D9E53632-69F7-410E-AAAD-081D2DC91587}" name="Relationship Satisfaction"/>
    <tableColumn id="37" xr3:uid="{453716EF-FEDD-49D6-8233-9B1E7DDD1239}" name="Standard Hours"/>
    <tableColumn id="38" xr3:uid="{9A5A2A7A-0CF3-4E4B-BC54-C600CFB6BF37}" name="Stock Option Level"/>
    <tableColumn id="39" xr3:uid="{2A3CF989-2B9E-4595-9E42-D1B5D946A0D9}" name="Total Working Years"/>
    <tableColumn id="40" xr3:uid="{06246B0D-97BB-4352-8B2A-86F6BA99E075}" name="Work Life Balance"/>
    <tableColumn id="41" xr3:uid="{67FB415B-4796-4713-9C98-96A3EC23DCA0}" name="Years At Company"/>
    <tableColumn id="42" xr3:uid="{1E410FD0-1B4D-45E5-AC41-09197D43203F}" name="Years In Current Role"/>
    <tableColumn id="43" xr3:uid="{213645AE-9333-4A73-B1FA-E8375FFE8BBC}" name="Years Since Last Promotion"/>
    <tableColumn id="44" xr3:uid="{BA473987-16D1-4993-B122-2098265E0CE5}"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0AB9-88E9-47FE-BF51-169FC98B4D59}">
  <dimension ref="A3:E8"/>
  <sheetViews>
    <sheetView workbookViewId="0">
      <selection activeCell="A8" sqref="A8"/>
    </sheetView>
  </sheetViews>
  <sheetFormatPr defaultRowHeight="15.6" x14ac:dyDescent="0.3"/>
  <cols>
    <col min="1" max="1" width="24.5" bestFit="1" customWidth="1"/>
    <col min="2" max="2" width="22.796875" bestFit="1" customWidth="1"/>
    <col min="3" max="3" width="13.5" bestFit="1" customWidth="1"/>
    <col min="4" max="4" width="15.59765625" bestFit="1" customWidth="1"/>
    <col min="5" max="5" width="12.3984375" bestFit="1" customWidth="1"/>
  </cols>
  <sheetData>
    <row r="3" spans="1:5" x14ac:dyDescent="0.3">
      <c r="A3" t="s">
        <v>1556</v>
      </c>
      <c r="B3" t="s">
        <v>1557</v>
      </c>
      <c r="C3" t="s">
        <v>1558</v>
      </c>
    </row>
    <row r="4" spans="1:5" x14ac:dyDescent="0.3">
      <c r="A4">
        <v>1470</v>
      </c>
      <c r="B4">
        <v>237</v>
      </c>
      <c r="C4">
        <v>36.923809523809524</v>
      </c>
    </row>
    <row r="7" spans="1:5" x14ac:dyDescent="0.3">
      <c r="A7" t="s">
        <v>1559</v>
      </c>
      <c r="B7" t="s">
        <v>1560</v>
      </c>
      <c r="C7" t="s">
        <v>1561</v>
      </c>
      <c r="D7" t="s">
        <v>1562</v>
      </c>
      <c r="E7" t="s">
        <v>1563</v>
      </c>
    </row>
    <row r="8" spans="1:5" x14ac:dyDescent="0.3">
      <c r="A8">
        <f>GETPIVOTDATA("Count of Employee Number",$A$3)</f>
        <v>1470</v>
      </c>
      <c r="B8">
        <f>GETPIVOTDATA("Sum of CF_attrition count",$A$3)</f>
        <v>237</v>
      </c>
      <c r="C8" s="6">
        <f>GETPIVOTDATA("Average of Age",$A$3)</f>
        <v>36.923809523809524</v>
      </c>
      <c r="D8">
        <f>A8-B8</f>
        <v>1233</v>
      </c>
      <c r="E8" s="4">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B56DF-C82F-4964-99EC-2DAD9FD1C9D5}">
  <dimension ref="A1"/>
  <sheetViews>
    <sheetView showGridLines="0" tabSelected="1" zoomScale="80" zoomScaleNormal="80" workbookViewId="0">
      <selection activeCell="C35" sqref="C35"/>
    </sheetView>
  </sheetViews>
  <sheetFormatPr defaultRowHeight="15.6" x14ac:dyDescent="0.3"/>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9746-536B-4BC7-B747-6003ADD72CE6}">
  <dimension ref="A3:C7"/>
  <sheetViews>
    <sheetView workbookViewId="0">
      <selection activeCell="H23" sqref="H23"/>
    </sheetView>
  </sheetViews>
  <sheetFormatPr defaultRowHeight="15.6" x14ac:dyDescent="0.3"/>
  <cols>
    <col min="1" max="1" width="23.69921875" bestFit="1" customWidth="1"/>
    <col min="2" max="2" width="10.3984375" bestFit="1" customWidth="1"/>
  </cols>
  <sheetData>
    <row r="3" spans="1:3" x14ac:dyDescent="0.3">
      <c r="A3" t="s">
        <v>1564</v>
      </c>
    </row>
    <row r="4" spans="1:3" x14ac:dyDescent="0.3">
      <c r="A4" s="5">
        <v>2.6265306122448981</v>
      </c>
    </row>
    <row r="6" spans="1:3" x14ac:dyDescent="0.3">
      <c r="A6" t="s">
        <v>1565</v>
      </c>
      <c r="B6" s="5">
        <f>GETPIVOTDATA("Job Satisfaction",$A$3)</f>
        <v>2.6265306122448981</v>
      </c>
      <c r="C6">
        <f>B6/4</f>
        <v>0.65663265306122454</v>
      </c>
    </row>
    <row r="7" spans="1:3" x14ac:dyDescent="0.3">
      <c r="A7" t="s">
        <v>1566</v>
      </c>
      <c r="B7" s="5">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287FC-1CB3-4D57-991B-1C2BCDD7B6F1}">
  <dimension ref="A3:C11"/>
  <sheetViews>
    <sheetView workbookViewId="0">
      <selection activeCell="E16" sqref="E16"/>
    </sheetView>
  </sheetViews>
  <sheetFormatPr defaultRowHeight="15.6" x14ac:dyDescent="0.3"/>
  <cols>
    <col min="1" max="1" width="12.296875" bestFit="1" customWidth="1"/>
    <col min="2" max="2" width="22.796875" bestFit="1" customWidth="1"/>
  </cols>
  <sheetData>
    <row r="3" spans="1:3" x14ac:dyDescent="0.3">
      <c r="A3" s="1" t="s">
        <v>1554</v>
      </c>
      <c r="B3" t="s">
        <v>1567</v>
      </c>
    </row>
    <row r="4" spans="1:3" x14ac:dyDescent="0.3">
      <c r="A4" s="2" t="s">
        <v>51</v>
      </c>
      <c r="B4">
        <v>588</v>
      </c>
    </row>
    <row r="5" spans="1:3" x14ac:dyDescent="0.3">
      <c r="A5" s="2" t="s">
        <v>62</v>
      </c>
      <c r="B5">
        <v>882</v>
      </c>
    </row>
    <row r="6" spans="1:3" x14ac:dyDescent="0.3">
      <c r="A6" s="2" t="s">
        <v>1555</v>
      </c>
      <c r="B6">
        <v>1470</v>
      </c>
    </row>
    <row r="10" spans="1:3" x14ac:dyDescent="0.3">
      <c r="A10" t="s">
        <v>51</v>
      </c>
      <c r="B10">
        <f>IFERROR(GETPIVOTDATA("Employee Count",$A$3,"Gender","Female"),0)</f>
        <v>588</v>
      </c>
      <c r="C10" s="3">
        <f>IFERROR(B10/($B$10+$B$11),0)</f>
        <v>0.4</v>
      </c>
    </row>
    <row r="11" spans="1:3" x14ac:dyDescent="0.3">
      <c r="A11" t="s">
        <v>62</v>
      </c>
      <c r="B11">
        <f>IFERROR(GETPIVOTDATA("Employee Count",$A$3,"Gender","Male"),0)</f>
        <v>882</v>
      </c>
      <c r="C11" s="3">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A49E8-FF54-42F9-88BA-A2A79F0CD0FC}">
  <dimension ref="A3:B9"/>
  <sheetViews>
    <sheetView workbookViewId="0">
      <selection activeCell="P12" sqref="P12"/>
    </sheetView>
  </sheetViews>
  <sheetFormatPr defaultRowHeight="15.6" x14ac:dyDescent="0.3"/>
  <cols>
    <col min="1" max="1" width="16" bestFit="1" customWidth="1"/>
    <col min="2" max="2" width="22.796875" bestFit="1" customWidth="1"/>
  </cols>
  <sheetData>
    <row r="3" spans="1:2" x14ac:dyDescent="0.3">
      <c r="A3" s="1" t="s">
        <v>1554</v>
      </c>
      <c r="B3" t="s">
        <v>1557</v>
      </c>
    </row>
    <row r="4" spans="1:2" x14ac:dyDescent="0.3">
      <c r="A4" s="2" t="s">
        <v>134</v>
      </c>
      <c r="B4">
        <v>5</v>
      </c>
    </row>
    <row r="5" spans="1:2" x14ac:dyDescent="0.3">
      <c r="A5" s="2" t="s">
        <v>65</v>
      </c>
      <c r="B5">
        <v>31</v>
      </c>
    </row>
    <row r="6" spans="1:2" x14ac:dyDescent="0.3">
      <c r="A6" s="2" t="s">
        <v>55</v>
      </c>
      <c r="B6">
        <v>44</v>
      </c>
    </row>
    <row r="7" spans="1:2" x14ac:dyDescent="0.3">
      <c r="A7" s="2" t="s">
        <v>71</v>
      </c>
      <c r="B7">
        <v>58</v>
      </c>
    </row>
    <row r="8" spans="1:2" x14ac:dyDescent="0.3">
      <c r="A8" s="2" t="s">
        <v>77</v>
      </c>
      <c r="B8">
        <v>99</v>
      </c>
    </row>
    <row r="9" spans="1:2" x14ac:dyDescent="0.3">
      <c r="A9" s="2" t="s">
        <v>1555</v>
      </c>
      <c r="B9">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DC979-CD76-485F-8246-52BAB912765F}">
  <dimension ref="A3:E13"/>
  <sheetViews>
    <sheetView workbookViewId="0">
      <selection activeCell="I22" sqref="I22"/>
    </sheetView>
  </sheetViews>
  <sheetFormatPr defaultRowHeight="15.6" x14ac:dyDescent="0.3"/>
  <cols>
    <col min="1" max="1" width="23.296875" bestFit="1" customWidth="1"/>
    <col min="2" max="2" width="22.796875" bestFit="1" customWidth="1"/>
    <col min="4" max="4" width="23.296875" bestFit="1" customWidth="1"/>
  </cols>
  <sheetData>
    <row r="3" spans="1:5" x14ac:dyDescent="0.3">
      <c r="A3" s="1" t="s">
        <v>1554</v>
      </c>
      <c r="B3" t="s">
        <v>1557</v>
      </c>
      <c r="D3" t="s">
        <v>9</v>
      </c>
      <c r="E3" t="s">
        <v>0</v>
      </c>
    </row>
    <row r="4" spans="1:5" x14ac:dyDescent="0.3">
      <c r="A4" s="2" t="s">
        <v>83</v>
      </c>
      <c r="B4">
        <v>9</v>
      </c>
      <c r="D4" t="str">
        <f>A4</f>
        <v>Healthcare Representative</v>
      </c>
      <c r="E4">
        <f>GETPIVOTDATA("CF_attrition count",$A$3,"Job Role",A4)</f>
        <v>9</v>
      </c>
    </row>
    <row r="5" spans="1:5" x14ac:dyDescent="0.3">
      <c r="A5" s="2" t="s">
        <v>163</v>
      </c>
      <c r="B5">
        <v>12</v>
      </c>
      <c r="D5" t="str">
        <f t="shared" ref="D5:D12" si="0">A5</f>
        <v>Human Resources</v>
      </c>
      <c r="E5">
        <f t="shared" ref="E5:E12" si="1">GETPIVOTDATA("CF_attrition count",$A$3,"Job Role",A5)</f>
        <v>12</v>
      </c>
    </row>
    <row r="6" spans="1:5" x14ac:dyDescent="0.3">
      <c r="A6" s="2" t="s">
        <v>68</v>
      </c>
      <c r="B6">
        <v>62</v>
      </c>
      <c r="D6" t="str">
        <f t="shared" si="0"/>
        <v>Laboratory Technician</v>
      </c>
      <c r="E6">
        <f t="shared" si="1"/>
        <v>62</v>
      </c>
    </row>
    <row r="7" spans="1:5" x14ac:dyDescent="0.3">
      <c r="A7" s="2" t="s">
        <v>95</v>
      </c>
      <c r="B7">
        <v>5</v>
      </c>
      <c r="D7" t="str">
        <f t="shared" si="0"/>
        <v>Manager</v>
      </c>
      <c r="E7">
        <f t="shared" si="1"/>
        <v>5</v>
      </c>
    </row>
    <row r="8" spans="1:5" x14ac:dyDescent="0.3">
      <c r="A8" s="2" t="s">
        <v>81</v>
      </c>
      <c r="B8">
        <v>10</v>
      </c>
      <c r="D8" t="str">
        <f t="shared" si="0"/>
        <v>Manufacturing Director</v>
      </c>
      <c r="E8">
        <f t="shared" si="1"/>
        <v>10</v>
      </c>
    </row>
    <row r="9" spans="1:5" x14ac:dyDescent="0.3">
      <c r="A9" s="2" t="s">
        <v>101</v>
      </c>
      <c r="B9">
        <v>2</v>
      </c>
      <c r="D9" t="str">
        <f t="shared" si="0"/>
        <v>Research Director</v>
      </c>
      <c r="E9">
        <f t="shared" si="1"/>
        <v>2</v>
      </c>
    </row>
    <row r="10" spans="1:5" x14ac:dyDescent="0.3">
      <c r="A10" s="2" t="s">
        <v>63</v>
      </c>
      <c r="B10">
        <v>47</v>
      </c>
      <c r="D10" t="str">
        <f t="shared" si="0"/>
        <v>Research Scientist</v>
      </c>
      <c r="E10">
        <f t="shared" si="1"/>
        <v>47</v>
      </c>
    </row>
    <row r="11" spans="1:5" x14ac:dyDescent="0.3">
      <c r="A11" s="2" t="s">
        <v>52</v>
      </c>
      <c r="B11">
        <v>57</v>
      </c>
      <c r="D11" t="str">
        <f t="shared" si="0"/>
        <v>Sales Executive</v>
      </c>
      <c r="E11">
        <f t="shared" si="1"/>
        <v>57</v>
      </c>
    </row>
    <row r="12" spans="1:5" x14ac:dyDescent="0.3">
      <c r="A12" s="2" t="s">
        <v>99</v>
      </c>
      <c r="B12">
        <v>33</v>
      </c>
      <c r="D12" t="str">
        <f t="shared" si="0"/>
        <v>Sales Representative</v>
      </c>
      <c r="E12">
        <f t="shared" si="1"/>
        <v>33</v>
      </c>
    </row>
    <row r="13" spans="1:5" x14ac:dyDescent="0.3">
      <c r="A13" s="2" t="s">
        <v>1555</v>
      </c>
      <c r="B1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3468E-9A51-4763-A110-82175E77E557}">
  <dimension ref="A3:B7"/>
  <sheetViews>
    <sheetView workbookViewId="0">
      <selection activeCell="L20" sqref="L20"/>
    </sheetView>
  </sheetViews>
  <sheetFormatPr defaultRowHeight="15.6" x14ac:dyDescent="0.3"/>
  <cols>
    <col min="1" max="1" width="12.296875" bestFit="1" customWidth="1"/>
    <col min="2" max="2" width="22.796875" bestFit="1" customWidth="1"/>
  </cols>
  <sheetData>
    <row r="3" spans="1:2" x14ac:dyDescent="0.3">
      <c r="A3" s="1" t="s">
        <v>1554</v>
      </c>
      <c r="B3" t="s">
        <v>1557</v>
      </c>
    </row>
    <row r="4" spans="1:2" x14ac:dyDescent="0.3">
      <c r="A4" s="2" t="s">
        <v>161</v>
      </c>
      <c r="B4" s="8">
        <v>5.0632911392405063E-2</v>
      </c>
    </row>
    <row r="5" spans="1:2" x14ac:dyDescent="0.3">
      <c r="A5" s="2" t="s">
        <v>60</v>
      </c>
      <c r="B5" s="8">
        <v>0.56118143459915615</v>
      </c>
    </row>
    <row r="6" spans="1:2" x14ac:dyDescent="0.3">
      <c r="A6" s="2" t="s">
        <v>48</v>
      </c>
      <c r="B6" s="8">
        <v>0.3881856540084388</v>
      </c>
    </row>
    <row r="7" spans="1:2" x14ac:dyDescent="0.3">
      <c r="A7" s="2" t="s">
        <v>1555</v>
      </c>
      <c r="B7"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B93E-354D-4ED0-8069-31F4E4D253DC}">
  <dimension ref="A3:B9"/>
  <sheetViews>
    <sheetView workbookViewId="0">
      <selection activeCell="B6" sqref="B6"/>
    </sheetView>
  </sheetViews>
  <sheetFormatPr defaultRowHeight="15.6" x14ac:dyDescent="0.3"/>
  <cols>
    <col min="1" max="1" width="12.296875" bestFit="1" customWidth="1"/>
    <col min="2" max="2" width="22.796875" bestFit="1" customWidth="1"/>
  </cols>
  <sheetData>
    <row r="3" spans="1:2" x14ac:dyDescent="0.3">
      <c r="A3" s="1" t="s">
        <v>1554</v>
      </c>
      <c r="B3" t="s">
        <v>1557</v>
      </c>
    </row>
    <row r="4" spans="1:2" x14ac:dyDescent="0.3">
      <c r="A4" s="2" t="s">
        <v>69</v>
      </c>
      <c r="B4">
        <v>112</v>
      </c>
    </row>
    <row r="5" spans="1:2" x14ac:dyDescent="0.3">
      <c r="A5" s="2" t="s">
        <v>46</v>
      </c>
      <c r="B5">
        <v>51</v>
      </c>
    </row>
    <row r="6" spans="1:2" x14ac:dyDescent="0.3">
      <c r="A6" s="2" t="s">
        <v>92</v>
      </c>
      <c r="B6">
        <v>38</v>
      </c>
    </row>
    <row r="7" spans="1:2" x14ac:dyDescent="0.3">
      <c r="A7" s="2" t="s">
        <v>58</v>
      </c>
      <c r="B7">
        <v>25</v>
      </c>
    </row>
    <row r="8" spans="1:2" x14ac:dyDescent="0.3">
      <c r="A8" s="2" t="s">
        <v>75</v>
      </c>
      <c r="B8">
        <v>11</v>
      </c>
    </row>
    <row r="9" spans="1:2" x14ac:dyDescent="0.3">
      <c r="A9" s="2" t="s">
        <v>1555</v>
      </c>
      <c r="B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22FC2-7AE3-41ED-9CC8-DD284E02AE3A}">
  <dimension ref="A3:E7"/>
  <sheetViews>
    <sheetView workbookViewId="0">
      <selection activeCell="O10" sqref="O10"/>
    </sheetView>
  </sheetViews>
  <sheetFormatPr defaultRowHeight="15.6" x14ac:dyDescent="0.3"/>
  <cols>
    <col min="1" max="1" width="12.296875" bestFit="1" customWidth="1"/>
    <col min="2" max="2" width="16" bestFit="1" customWidth="1"/>
    <col min="4" max="4" width="12.69921875" bestFit="1" customWidth="1"/>
  </cols>
  <sheetData>
    <row r="3" spans="1:5" x14ac:dyDescent="0.3">
      <c r="A3" s="1" t="s">
        <v>1554</v>
      </c>
      <c r="B3" t="s">
        <v>1568</v>
      </c>
      <c r="D3" t="s">
        <v>10</v>
      </c>
      <c r="E3" t="s">
        <v>0</v>
      </c>
    </row>
    <row r="4" spans="1:5" x14ac:dyDescent="0.3">
      <c r="A4" s="2" t="s">
        <v>79</v>
      </c>
      <c r="B4">
        <v>327</v>
      </c>
      <c r="D4" t="str">
        <f>A4</f>
        <v>Divorced</v>
      </c>
      <c r="E4">
        <f>GETPIVOTDATA("Attrition",$A$3,"Marital Status",A4)</f>
        <v>327</v>
      </c>
    </row>
    <row r="5" spans="1:5" x14ac:dyDescent="0.3">
      <c r="A5" s="2" t="s">
        <v>53</v>
      </c>
      <c r="B5">
        <v>470</v>
      </c>
      <c r="D5" t="str">
        <f>A5</f>
        <v>Single</v>
      </c>
      <c r="E5">
        <f>GETPIVOTDATA("Attrition",$A$3,"Marital Status",A5)</f>
        <v>470</v>
      </c>
    </row>
    <row r="6" spans="1:5" x14ac:dyDescent="0.3">
      <c r="A6" s="2" t="s">
        <v>64</v>
      </c>
      <c r="B6">
        <v>673</v>
      </c>
      <c r="D6" t="str">
        <f>A6</f>
        <v>Married</v>
      </c>
      <c r="E6">
        <f>GETPIVOTDATA("Attrition",$A$3,"Marital Status",A6)</f>
        <v>673</v>
      </c>
    </row>
    <row r="7" spans="1:5" x14ac:dyDescent="0.3">
      <c r="A7" s="2" t="s">
        <v>1555</v>
      </c>
      <c r="B7">
        <v>1470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A999-68B3-4673-A5BE-22817B20A444}">
  <dimension ref="A1:AR1471"/>
  <sheetViews>
    <sheetView workbookViewId="0">
      <selection activeCell="H19" sqref="H19"/>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by Attrition</vt:lpstr>
      <vt:lpstr>Attrition by Job</vt:lpstr>
      <vt:lpstr>Dept wise Attrition</vt:lpstr>
      <vt:lpstr>Attrition by Age group</vt:lpstr>
      <vt:lpstr>Marital Status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Swapnajeet A</cp:lastModifiedBy>
  <dcterms:created xsi:type="dcterms:W3CDTF">2022-12-29T11:17:25Z</dcterms:created>
  <dcterms:modified xsi:type="dcterms:W3CDTF">2024-02-20T05:11:13Z</dcterms:modified>
</cp:coreProperties>
</file>