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UYPC COMPUTERS\Desktop\MY PROJECT\python_script\data\"/>
    </mc:Choice>
  </mc:AlternateContent>
  <bookViews>
    <workbookView xWindow="0" yWindow="0" windowWidth="20490" windowHeight="820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5" i="1" l="1"/>
  <c r="AH25" i="1"/>
  <c r="AD25" i="1"/>
  <c r="AC25" i="1"/>
  <c r="G25" i="1"/>
  <c r="AF25" i="1" s="1"/>
  <c r="AJ24" i="1"/>
  <c r="AH24" i="1"/>
  <c r="AD24" i="1"/>
  <c r="AC24" i="1"/>
  <c r="G24" i="1"/>
  <c r="AF24" i="1" s="1"/>
  <c r="AJ23" i="1"/>
  <c r="AH23" i="1"/>
  <c r="AD23" i="1"/>
  <c r="AC23" i="1"/>
  <c r="G23" i="1"/>
  <c r="AF23" i="1" s="1"/>
  <c r="AJ22" i="1"/>
  <c r="AH22" i="1"/>
  <c r="AD22" i="1"/>
  <c r="AC22" i="1"/>
  <c r="G22" i="1"/>
  <c r="AF22" i="1" s="1"/>
  <c r="AJ21" i="1"/>
  <c r="AH21" i="1"/>
  <c r="AD21" i="1"/>
  <c r="AC21" i="1"/>
  <c r="G21" i="1"/>
  <c r="AF21" i="1" s="1"/>
  <c r="AJ20" i="1"/>
  <c r="AH20" i="1"/>
  <c r="AD20" i="1"/>
  <c r="AC20" i="1"/>
  <c r="G20" i="1"/>
  <c r="AF20" i="1" s="1"/>
  <c r="AJ19" i="1"/>
  <c r="AH19" i="1"/>
  <c r="AD19" i="1"/>
  <c r="AC19" i="1"/>
  <c r="G19" i="1"/>
  <c r="AF19" i="1" s="1"/>
  <c r="AJ18" i="1"/>
  <c r="AH18" i="1"/>
  <c r="AD18" i="1"/>
  <c r="AC18" i="1"/>
  <c r="G18" i="1"/>
  <c r="AF18" i="1" s="1"/>
  <c r="AJ17" i="1"/>
  <c r="AH17" i="1"/>
  <c r="AD17" i="1"/>
  <c r="AC17" i="1"/>
  <c r="G17" i="1"/>
  <c r="AF17" i="1" s="1"/>
  <c r="AJ16" i="1"/>
  <c r="AH16" i="1"/>
  <c r="AD16" i="1"/>
  <c r="AC16" i="1"/>
  <c r="G16" i="1"/>
  <c r="AF16" i="1" s="1"/>
  <c r="AJ15" i="1"/>
  <c r="AH15" i="1"/>
  <c r="AD15" i="1"/>
  <c r="AC15" i="1"/>
  <c r="G15" i="1"/>
  <c r="AF15" i="1" s="1"/>
  <c r="AJ14" i="1"/>
  <c r="AH14" i="1"/>
  <c r="AD14" i="1"/>
  <c r="AC14" i="1"/>
  <c r="G14" i="1"/>
  <c r="AF14" i="1" s="1"/>
  <c r="AJ13" i="1"/>
  <c r="AH13" i="1"/>
  <c r="AD13" i="1"/>
  <c r="AC13" i="1"/>
  <c r="G13" i="1"/>
  <c r="AF13" i="1" s="1"/>
  <c r="AJ12" i="1"/>
  <c r="AH12" i="1"/>
  <c r="AD12" i="1"/>
  <c r="AC12" i="1"/>
  <c r="G12" i="1"/>
  <c r="AF12" i="1" s="1"/>
  <c r="AJ11" i="1"/>
  <c r="AH11" i="1"/>
  <c r="AD11" i="1"/>
  <c r="AC11" i="1"/>
  <c r="G11" i="1"/>
  <c r="AF11" i="1" s="1"/>
  <c r="AJ10" i="1"/>
  <c r="AH10" i="1"/>
  <c r="AD10" i="1"/>
  <c r="AC10" i="1"/>
  <c r="G10" i="1"/>
  <c r="AF10" i="1" s="1"/>
  <c r="AJ9" i="1"/>
  <c r="AH9" i="1"/>
  <c r="AD9" i="1"/>
  <c r="AC9" i="1"/>
  <c r="G9" i="1"/>
  <c r="AF9" i="1" s="1"/>
  <c r="AJ8" i="1"/>
  <c r="AH8" i="1"/>
  <c r="AD8" i="1"/>
  <c r="AC8" i="1"/>
  <c r="G8" i="1"/>
  <c r="AF8" i="1" s="1"/>
  <c r="AJ7" i="1"/>
  <c r="AH7" i="1"/>
  <c r="AD7" i="1"/>
  <c r="AC7" i="1"/>
  <c r="G7" i="1"/>
  <c r="AF7" i="1" s="1"/>
  <c r="AJ6" i="1"/>
  <c r="AH6" i="1"/>
  <c r="AD6" i="1"/>
  <c r="AC6" i="1"/>
  <c r="G6" i="1"/>
  <c r="AF6" i="1" s="1"/>
  <c r="AJ5" i="1"/>
  <c r="AH5" i="1"/>
  <c r="AD5" i="1"/>
  <c r="AC5" i="1"/>
  <c r="G5" i="1"/>
  <c r="AF5" i="1" s="1"/>
  <c r="AJ4" i="1"/>
  <c r="AH4" i="1"/>
  <c r="AD4" i="1"/>
  <c r="AC4" i="1"/>
  <c r="G4" i="1"/>
  <c r="AF4" i="1" s="1"/>
  <c r="AJ3" i="1"/>
  <c r="AH3" i="1"/>
  <c r="AD3" i="1"/>
  <c r="AC3" i="1"/>
  <c r="G3" i="1"/>
  <c r="AF3" i="1" s="1"/>
  <c r="AJ2" i="1"/>
  <c r="AH2" i="1"/>
  <c r="AD2" i="1"/>
  <c r="AC2" i="1"/>
  <c r="G2" i="1"/>
  <c r="AF2" i="1" s="1"/>
  <c r="H2" i="1" l="1"/>
  <c r="W2" i="1" s="1"/>
  <c r="X2" i="1" s="1"/>
  <c r="AE2" i="1" s="1"/>
  <c r="H3" i="1"/>
  <c r="W3" i="1" s="1"/>
  <c r="X3" i="1" s="1"/>
  <c r="H4" i="1"/>
  <c r="W4" i="1" s="1"/>
  <c r="X4" i="1" s="1"/>
  <c r="H5" i="1"/>
  <c r="W5" i="1" s="1"/>
  <c r="X5" i="1" s="1"/>
  <c r="H6" i="1"/>
  <c r="W6" i="1" s="1"/>
  <c r="X6" i="1" s="1"/>
  <c r="AE6" i="1" s="1"/>
  <c r="H7" i="1"/>
  <c r="W7" i="1" s="1"/>
  <c r="X7" i="1" s="1"/>
  <c r="H8" i="1"/>
  <c r="W8" i="1" s="1"/>
  <c r="X8" i="1" s="1"/>
  <c r="AE8" i="1" s="1"/>
  <c r="H9" i="1"/>
  <c r="W9" i="1" s="1"/>
  <c r="X9" i="1" s="1"/>
  <c r="H10" i="1"/>
  <c r="W10" i="1" s="1"/>
  <c r="X10" i="1" s="1"/>
  <c r="H11" i="1"/>
  <c r="W11" i="1" s="1"/>
  <c r="X11" i="1" s="1"/>
  <c r="AE11" i="1" s="1"/>
  <c r="H12" i="1"/>
  <c r="W12" i="1" s="1"/>
  <c r="X12" i="1" s="1"/>
  <c r="H13" i="1"/>
  <c r="W13" i="1" s="1"/>
  <c r="X13" i="1" s="1"/>
  <c r="H14" i="1"/>
  <c r="W14" i="1" s="1"/>
  <c r="X14" i="1" s="1"/>
  <c r="AE14" i="1" s="1"/>
  <c r="H15" i="1"/>
  <c r="W15" i="1" s="1"/>
  <c r="X15" i="1" s="1"/>
  <c r="AE15" i="1" s="1"/>
  <c r="H16" i="1"/>
  <c r="W16" i="1" s="1"/>
  <c r="X16" i="1" s="1"/>
  <c r="H17" i="1"/>
  <c r="W17" i="1" s="1"/>
  <c r="X17" i="1" s="1"/>
  <c r="H18" i="1"/>
  <c r="W18" i="1" s="1"/>
  <c r="X18" i="1" s="1"/>
  <c r="AE18" i="1" s="1"/>
  <c r="H19" i="1"/>
  <c r="W19" i="1" s="1"/>
  <c r="X19" i="1" s="1"/>
  <c r="H20" i="1"/>
  <c r="W20" i="1" s="1"/>
  <c r="X20" i="1" s="1"/>
  <c r="H21" i="1"/>
  <c r="W21" i="1" s="1"/>
  <c r="X21" i="1" s="1"/>
  <c r="H22" i="1"/>
  <c r="W22" i="1" s="1"/>
  <c r="X22" i="1" s="1"/>
  <c r="AE22" i="1" s="1"/>
  <c r="H23" i="1"/>
  <c r="W23" i="1" s="1"/>
  <c r="X23" i="1" s="1"/>
  <c r="H24" i="1"/>
  <c r="W24" i="1" s="1"/>
  <c r="X24" i="1" s="1"/>
  <c r="AE24" i="1" s="1"/>
  <c r="H25" i="1"/>
  <c r="W25" i="1" s="1"/>
  <c r="X25" i="1" s="1"/>
  <c r="AK25" i="1" l="1"/>
  <c r="AI25" i="1"/>
  <c r="AK21" i="1"/>
  <c r="AI21" i="1"/>
  <c r="AK17" i="1"/>
  <c r="AI17" i="1"/>
  <c r="AK13" i="1"/>
  <c r="AI13" i="1"/>
  <c r="AK9" i="1"/>
  <c r="AI9" i="1"/>
  <c r="AK5" i="1"/>
  <c r="AI5" i="1"/>
  <c r="AE17" i="1"/>
  <c r="AK24" i="1"/>
  <c r="AI24" i="1"/>
  <c r="AK20" i="1"/>
  <c r="AI20" i="1"/>
  <c r="AK16" i="1"/>
  <c r="AI16" i="1"/>
  <c r="AK12" i="1"/>
  <c r="AI12" i="1"/>
  <c r="AK8" i="1"/>
  <c r="AI8" i="1"/>
  <c r="AK4" i="1"/>
  <c r="AI4" i="1"/>
  <c r="AE20" i="1"/>
  <c r="AE4" i="1"/>
  <c r="AE13" i="1"/>
  <c r="AK23" i="1"/>
  <c r="AI23" i="1"/>
  <c r="AK19" i="1"/>
  <c r="AI19" i="1"/>
  <c r="AK15" i="1"/>
  <c r="AI15" i="1"/>
  <c r="AK11" i="1"/>
  <c r="AI11" i="1"/>
  <c r="AK7" i="1"/>
  <c r="AI7" i="1"/>
  <c r="AK3" i="1"/>
  <c r="AI3" i="1"/>
  <c r="AE16" i="1"/>
  <c r="AE23" i="1"/>
  <c r="AE7" i="1"/>
  <c r="AE25" i="1"/>
  <c r="AE9" i="1"/>
  <c r="AK22" i="1"/>
  <c r="AI22" i="1"/>
  <c r="AK18" i="1"/>
  <c r="AI18" i="1"/>
  <c r="AK14" i="1"/>
  <c r="AI14" i="1"/>
  <c r="AK10" i="1"/>
  <c r="AI10" i="1"/>
  <c r="AK6" i="1"/>
  <c r="AI6" i="1"/>
  <c r="AK2" i="1"/>
  <c r="AI2" i="1"/>
  <c r="AE12" i="1"/>
  <c r="AE19" i="1"/>
  <c r="AE3" i="1"/>
  <c r="AE10" i="1"/>
  <c r="AE21" i="1"/>
  <c r="AE5" i="1"/>
</calcChain>
</file>

<file path=xl/sharedStrings.xml><?xml version="1.0" encoding="utf-8"?>
<sst xmlns="http://schemas.openxmlformats.org/spreadsheetml/2006/main" count="131" uniqueCount="43">
  <si>
    <t>well</t>
  </si>
  <si>
    <t>form</t>
  </si>
  <si>
    <t>sample</t>
  </si>
  <si>
    <t>core</t>
  </si>
  <si>
    <t>orient</t>
  </si>
  <si>
    <t>depth</t>
  </si>
  <si>
    <t>log depth</t>
  </si>
  <si>
    <t>tvdss</t>
  </si>
  <si>
    <t>rho_g</t>
  </si>
  <si>
    <t>fluid</t>
  </si>
  <si>
    <t>mud</t>
  </si>
  <si>
    <t>description</t>
  </si>
  <si>
    <t>por_1000</t>
  </si>
  <si>
    <t>ka_1000</t>
  </si>
  <si>
    <t>kb_1000</t>
  </si>
  <si>
    <t>por_3000</t>
  </si>
  <si>
    <t>ka_3000</t>
  </si>
  <si>
    <t>kb_3000</t>
  </si>
  <si>
    <t>por_4500</t>
  </si>
  <si>
    <t>ka_4500</t>
  </si>
  <si>
    <t>kb_4500</t>
  </si>
  <si>
    <t>uni_NOB</t>
  </si>
  <si>
    <t>iso_NOB</t>
  </si>
  <si>
    <t>slope</t>
  </si>
  <si>
    <t>intercept</t>
  </si>
  <si>
    <t>por_insitu</t>
  </si>
  <si>
    <t>porden</t>
  </si>
  <si>
    <t>air slope</t>
  </si>
  <si>
    <t>ka_insitu</t>
  </si>
  <si>
    <t>brine slope</t>
  </si>
  <si>
    <t>kb_insitu</t>
  </si>
  <si>
    <t>shaly?</t>
  </si>
  <si>
    <t>Freeman-1</t>
  </si>
  <si>
    <t>oil</t>
  </si>
  <si>
    <t>wbm</t>
  </si>
  <si>
    <t>sst,brn,vf-f gr,v lse,wl srt,mica,pr cmt.</t>
  </si>
  <si>
    <t>sst,lt gry/brn,vf - f gr,wl srt,mica,pr cmt.</t>
  </si>
  <si>
    <t>sst,lt gry/lt brn,vf - f gr,wl srt,mica,pr cmt.</t>
  </si>
  <si>
    <t>sst,lt brn,f gr,wl srt,mica,pr cmt.</t>
  </si>
  <si>
    <t>sst,lt brn,f - m gr,wl srt,mica,pr cmt.</t>
  </si>
  <si>
    <t>sst,brn,f gr,wl srt,mica,pr cmt.</t>
  </si>
  <si>
    <t>sst,lt gry,f gr,wl srt,mica,pr cmt.</t>
  </si>
  <si>
    <t>sst,brn,vf-f gr,wl srt,mica,pr cmt.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</si>
</sst>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0.000000"/>
    <numFmt numFmtId="167" formatCode="0.0000"/>
  </numFmts>
  <fonts count="5">
    <font>
      <sz val="11"/>
      <color theme="1"/>
      <name val="Calibri"/>
      <family val="2"/>
      <scheme val="minor"/>
    </font>
    <font>
      <b/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Univers (W1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5" fontId="3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UYPC%20COMPUTERS/Desktop/Project%20data/Freeman%20(1-4ST)%20Conventional%20Core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pth-shifts"/>
      <sheetName val="Stress"/>
      <sheetName val="Trends"/>
      <sheetName val="Poroperm"/>
      <sheetName val="Facies"/>
      <sheetName val="Facies old"/>
      <sheetName val="Freeman-1"/>
      <sheetName val="Freeman-2"/>
      <sheetName val="Freeman-2ST"/>
      <sheetName val="Freeman-3"/>
      <sheetName val="Freeman-3ST1"/>
      <sheetName val="Freeman-4"/>
      <sheetName val="Freeman-4ST1"/>
      <sheetName val="Lookup"/>
      <sheetName val="Hi-Res Lookup"/>
    </sheetNames>
    <sheetDataSet>
      <sheetData sheetId="0"/>
      <sheetData sheetId="1">
        <row r="5">
          <cell r="B5">
            <v>-4.5</v>
          </cell>
        </row>
        <row r="17">
          <cell r="B17">
            <v>3328</v>
          </cell>
        </row>
        <row r="23">
          <cell r="B23">
            <v>4130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A3">
            <v>8000</v>
          </cell>
          <cell r="B3">
            <v>7920.4110000000001</v>
          </cell>
          <cell r="E3">
            <v>27.771314633718514</v>
          </cell>
        </row>
        <row r="4">
          <cell r="A4">
            <v>8000.5</v>
          </cell>
          <cell r="B4">
            <v>7920.9110000000001</v>
          </cell>
          <cell r="E4">
            <v>27.713093848322885</v>
          </cell>
        </row>
        <row r="5">
          <cell r="A5">
            <v>8001</v>
          </cell>
          <cell r="B5">
            <v>7921.4110000000001</v>
          </cell>
          <cell r="E5">
            <v>27.887756204509799</v>
          </cell>
        </row>
        <row r="6">
          <cell r="A6">
            <v>8001.5</v>
          </cell>
          <cell r="B6">
            <v>7921.9110000000001</v>
          </cell>
          <cell r="E6">
            <v>27.538431492135967</v>
          </cell>
        </row>
        <row r="7">
          <cell r="A7">
            <v>8002</v>
          </cell>
          <cell r="B7">
            <v>7922.4110000000001</v>
          </cell>
          <cell r="E7">
            <v>27.538431492135967</v>
          </cell>
        </row>
        <row r="8">
          <cell r="A8">
            <v>8002.5</v>
          </cell>
          <cell r="B8">
            <v>7922.9110000000001</v>
          </cell>
          <cell r="E8">
            <v>26.024691071849436</v>
          </cell>
        </row>
        <row r="9">
          <cell r="A9">
            <v>8003</v>
          </cell>
          <cell r="B9">
            <v>7923.4110000000001</v>
          </cell>
          <cell r="E9">
            <v>24.976716934727971</v>
          </cell>
        </row>
        <row r="10">
          <cell r="A10">
            <v>8003.5</v>
          </cell>
          <cell r="B10">
            <v>7923.9110000000001</v>
          </cell>
          <cell r="E10">
            <v>23.637638870628326</v>
          </cell>
        </row>
        <row r="11">
          <cell r="A11">
            <v>8004</v>
          </cell>
          <cell r="B11">
            <v>7924.4110000000001</v>
          </cell>
          <cell r="E11">
            <v>21.716352952572333</v>
          </cell>
        </row>
        <row r="12">
          <cell r="A12">
            <v>8004.5</v>
          </cell>
          <cell r="B12">
            <v>7924.9110000000001</v>
          </cell>
          <cell r="E12">
            <v>21.017703527824697</v>
          </cell>
        </row>
        <row r="13">
          <cell r="A13">
            <v>8005</v>
          </cell>
          <cell r="B13">
            <v>7925.4110000000001</v>
          </cell>
          <cell r="E13">
            <v>22.298560806528709</v>
          </cell>
        </row>
        <row r="14">
          <cell r="A14">
            <v>8005.5</v>
          </cell>
          <cell r="B14">
            <v>7925.9110000000001</v>
          </cell>
          <cell r="E14">
            <v>24.39450908077162</v>
          </cell>
        </row>
        <row r="15">
          <cell r="A15">
            <v>8006</v>
          </cell>
          <cell r="B15">
            <v>7926.41</v>
          </cell>
          <cell r="E15">
            <v>25.209600076310515</v>
          </cell>
        </row>
        <row r="16">
          <cell r="A16">
            <v>8006.5</v>
          </cell>
          <cell r="B16">
            <v>7926.91</v>
          </cell>
          <cell r="E16">
            <v>24.569171436958509</v>
          </cell>
        </row>
        <row r="17">
          <cell r="A17">
            <v>8007</v>
          </cell>
          <cell r="B17">
            <v>7927.41</v>
          </cell>
          <cell r="E17">
            <v>23.637638870628326</v>
          </cell>
        </row>
        <row r="18">
          <cell r="A18">
            <v>8007.5</v>
          </cell>
          <cell r="B18">
            <v>7927.91</v>
          </cell>
          <cell r="E18">
            <v>23.986963583002154</v>
          </cell>
        </row>
        <row r="19">
          <cell r="A19">
            <v>8008</v>
          </cell>
          <cell r="B19">
            <v>7928.41</v>
          </cell>
          <cell r="E19">
            <v>24.045184368397788</v>
          </cell>
        </row>
        <row r="20">
          <cell r="A20">
            <v>8008.5</v>
          </cell>
          <cell r="B20">
            <v>7928.91</v>
          </cell>
          <cell r="E20">
            <v>23.870522012210873</v>
          </cell>
        </row>
        <row r="21">
          <cell r="A21">
            <v>8009</v>
          </cell>
          <cell r="B21">
            <v>7929.41</v>
          </cell>
          <cell r="E21">
            <v>23.346534943650152</v>
          </cell>
        </row>
        <row r="22">
          <cell r="A22">
            <v>8009.5</v>
          </cell>
          <cell r="B22">
            <v>7929.91</v>
          </cell>
          <cell r="E22">
            <v>23.521197299837066</v>
          </cell>
        </row>
        <row r="23">
          <cell r="A23">
            <v>8010</v>
          </cell>
          <cell r="B23">
            <v>7930.41</v>
          </cell>
          <cell r="E23">
            <v>24.161625939189072</v>
          </cell>
        </row>
        <row r="24">
          <cell r="A24">
            <v>8010.5</v>
          </cell>
          <cell r="B24">
            <v>7930.91</v>
          </cell>
          <cell r="E24">
            <v>24.510950651562876</v>
          </cell>
        </row>
        <row r="25">
          <cell r="A25">
            <v>8011</v>
          </cell>
          <cell r="B25">
            <v>7931.41</v>
          </cell>
          <cell r="E25">
            <v>24.161625939189072</v>
          </cell>
        </row>
        <row r="26">
          <cell r="A26">
            <v>8011.5</v>
          </cell>
          <cell r="B26">
            <v>7931.91</v>
          </cell>
          <cell r="E26">
            <v>24.336288295375962</v>
          </cell>
        </row>
        <row r="27">
          <cell r="A27">
            <v>8012</v>
          </cell>
          <cell r="B27">
            <v>7932.41</v>
          </cell>
          <cell r="E27">
            <v>24.802054578541053</v>
          </cell>
        </row>
        <row r="28">
          <cell r="A28">
            <v>8012.5</v>
          </cell>
          <cell r="B28">
            <v>7932.91</v>
          </cell>
          <cell r="E28">
            <v>24.569171436958509</v>
          </cell>
        </row>
        <row r="29">
          <cell r="A29">
            <v>8013</v>
          </cell>
          <cell r="B29">
            <v>7933.4089999999997</v>
          </cell>
          <cell r="E29">
            <v>24.161625939189072</v>
          </cell>
        </row>
        <row r="30">
          <cell r="A30">
            <v>8013.5</v>
          </cell>
          <cell r="B30">
            <v>7933.9089999999997</v>
          </cell>
          <cell r="E30">
            <v>23.230093372858892</v>
          </cell>
        </row>
        <row r="31">
          <cell r="A31">
            <v>8014</v>
          </cell>
          <cell r="B31">
            <v>7934.4089999999997</v>
          </cell>
          <cell r="E31">
            <v>23.81230122681524</v>
          </cell>
        </row>
        <row r="32">
          <cell r="A32">
            <v>8014.5</v>
          </cell>
          <cell r="B32">
            <v>7934.9089999999997</v>
          </cell>
          <cell r="E32">
            <v>24.569171436958509</v>
          </cell>
        </row>
        <row r="33">
          <cell r="A33">
            <v>8015</v>
          </cell>
          <cell r="B33">
            <v>7935.4089999999997</v>
          </cell>
          <cell r="E33">
            <v>25.034937720123597</v>
          </cell>
        </row>
        <row r="34">
          <cell r="A34">
            <v>8015.5</v>
          </cell>
          <cell r="B34">
            <v>7935.9089999999997</v>
          </cell>
          <cell r="E34">
            <v>24.627392222354164</v>
          </cell>
        </row>
        <row r="35">
          <cell r="A35">
            <v>8016</v>
          </cell>
          <cell r="B35">
            <v>7936.4089999999997</v>
          </cell>
          <cell r="E35">
            <v>25.034937720123597</v>
          </cell>
        </row>
        <row r="36">
          <cell r="A36">
            <v>8016.5</v>
          </cell>
          <cell r="B36">
            <v>7936.9089999999997</v>
          </cell>
          <cell r="E36">
            <v>25.675366359475603</v>
          </cell>
        </row>
        <row r="37">
          <cell r="A37">
            <v>8017</v>
          </cell>
          <cell r="B37">
            <v>7937.4089999999997</v>
          </cell>
          <cell r="E37">
            <v>25.791807930266891</v>
          </cell>
        </row>
        <row r="38">
          <cell r="A38">
            <v>8017.5</v>
          </cell>
          <cell r="B38">
            <v>7937.9089999999997</v>
          </cell>
          <cell r="E38">
            <v>26.374015784223243</v>
          </cell>
        </row>
        <row r="39">
          <cell r="A39">
            <v>8018</v>
          </cell>
          <cell r="B39">
            <v>7938.4089999999997</v>
          </cell>
          <cell r="E39">
            <v>26.490457355014527</v>
          </cell>
        </row>
        <row r="40">
          <cell r="A40">
            <v>8018.5</v>
          </cell>
          <cell r="B40">
            <v>7938.9089999999997</v>
          </cell>
          <cell r="E40">
            <v>27.014444423575249</v>
          </cell>
        </row>
        <row r="41">
          <cell r="A41">
            <v>8019</v>
          </cell>
          <cell r="B41">
            <v>7939.4089999999997</v>
          </cell>
          <cell r="E41">
            <v>26.315794998827613</v>
          </cell>
        </row>
        <row r="42">
          <cell r="A42">
            <v>8019.5</v>
          </cell>
          <cell r="B42">
            <v>7939.9089999999997</v>
          </cell>
          <cell r="E42">
            <v>24.336288295375962</v>
          </cell>
        </row>
        <row r="43">
          <cell r="A43">
            <v>8020</v>
          </cell>
          <cell r="B43">
            <v>7940.4080000000004</v>
          </cell>
          <cell r="E43">
            <v>22.182119235737424</v>
          </cell>
        </row>
        <row r="44">
          <cell r="A44">
            <v>8020.5</v>
          </cell>
          <cell r="B44">
            <v>7940.9080000000004</v>
          </cell>
          <cell r="E44">
            <v>21.483469810989789</v>
          </cell>
        </row>
        <row r="45">
          <cell r="A45">
            <v>8021</v>
          </cell>
          <cell r="B45">
            <v>7941.4080000000004</v>
          </cell>
          <cell r="E45">
            <v>22.240340021133079</v>
          </cell>
        </row>
        <row r="46">
          <cell r="A46">
            <v>8021.5</v>
          </cell>
          <cell r="B46">
            <v>7941.9080000000004</v>
          </cell>
          <cell r="E46">
            <v>22.182119235737424</v>
          </cell>
        </row>
        <row r="47">
          <cell r="A47">
            <v>8022</v>
          </cell>
          <cell r="B47">
            <v>7942.4080000000004</v>
          </cell>
          <cell r="E47">
            <v>20.784820386242149</v>
          </cell>
        </row>
        <row r="48">
          <cell r="A48">
            <v>8022.5</v>
          </cell>
          <cell r="B48">
            <v>7942.9080000000004</v>
          </cell>
          <cell r="E48">
            <v>19.969729390703254</v>
          </cell>
        </row>
        <row r="49">
          <cell r="A49">
            <v>8023</v>
          </cell>
          <cell r="B49">
            <v>7943.4080000000004</v>
          </cell>
          <cell r="E49">
            <v>18.339547399625435</v>
          </cell>
        </row>
        <row r="50">
          <cell r="A50">
            <v>8023.5</v>
          </cell>
          <cell r="B50">
            <v>7943.9080000000004</v>
          </cell>
          <cell r="E50">
            <v>19.271079965955618</v>
          </cell>
        </row>
        <row r="51">
          <cell r="A51">
            <v>8024</v>
          </cell>
          <cell r="B51">
            <v>7944.4080000000004</v>
          </cell>
          <cell r="E51">
            <v>21.192365884011615</v>
          </cell>
        </row>
        <row r="52">
          <cell r="A52">
            <v>8024.5</v>
          </cell>
          <cell r="B52">
            <v>7944.9080000000004</v>
          </cell>
          <cell r="E52">
            <v>23.230093372858892</v>
          </cell>
        </row>
        <row r="53">
          <cell r="A53">
            <v>8025</v>
          </cell>
          <cell r="B53">
            <v>7945.4080000000004</v>
          </cell>
          <cell r="E53">
            <v>23.81230122681524</v>
          </cell>
        </row>
        <row r="54">
          <cell r="A54">
            <v>8025.5</v>
          </cell>
          <cell r="B54">
            <v>7945.9080000000004</v>
          </cell>
          <cell r="E54">
            <v>24.103405153793418</v>
          </cell>
        </row>
        <row r="55">
          <cell r="A55">
            <v>8026</v>
          </cell>
          <cell r="B55">
            <v>7946.4080000000004</v>
          </cell>
          <cell r="E55">
            <v>23.81230122681524</v>
          </cell>
        </row>
        <row r="56">
          <cell r="A56">
            <v>8026.5</v>
          </cell>
          <cell r="B56">
            <v>7946.9080000000004</v>
          </cell>
          <cell r="E56">
            <v>24.103405153793418</v>
          </cell>
        </row>
        <row r="57">
          <cell r="A57">
            <v>8027</v>
          </cell>
          <cell r="B57">
            <v>7947.4070000000002</v>
          </cell>
          <cell r="E57">
            <v>26.141132642640695</v>
          </cell>
        </row>
        <row r="58">
          <cell r="A58">
            <v>8027.5</v>
          </cell>
          <cell r="B58">
            <v>7947.9070000000002</v>
          </cell>
          <cell r="E58">
            <v>29.867262907961425</v>
          </cell>
        </row>
        <row r="59">
          <cell r="A59">
            <v>8028</v>
          </cell>
          <cell r="B59">
            <v>7948.4070000000002</v>
          </cell>
          <cell r="E59">
            <v>29.692600551774508</v>
          </cell>
        </row>
        <row r="60">
          <cell r="A60">
            <v>8028.5</v>
          </cell>
          <cell r="B60">
            <v>7948.9070000000002</v>
          </cell>
          <cell r="E60">
            <v>27.189106779762167</v>
          </cell>
        </row>
        <row r="61">
          <cell r="A61">
            <v>8029</v>
          </cell>
          <cell r="B61">
            <v>7949.4070000000002</v>
          </cell>
          <cell r="E61">
            <v>22.182119235737424</v>
          </cell>
        </row>
        <row r="62">
          <cell r="A62">
            <v>8029.5</v>
          </cell>
          <cell r="B62">
            <v>7949.9070000000002</v>
          </cell>
          <cell r="E62">
            <v>20.901261957033437</v>
          </cell>
        </row>
        <row r="63">
          <cell r="A63">
            <v>8030</v>
          </cell>
          <cell r="B63">
            <v>7950.4070000000002</v>
          </cell>
          <cell r="E63">
            <v>20.843041171637807</v>
          </cell>
        </row>
        <row r="64">
          <cell r="A64">
            <v>8030.5</v>
          </cell>
          <cell r="B64">
            <v>7950.9070000000002</v>
          </cell>
          <cell r="E64">
            <v>21.483469810989789</v>
          </cell>
        </row>
        <row r="65">
          <cell r="A65">
            <v>8031</v>
          </cell>
          <cell r="B65">
            <v>7951.4070000000002</v>
          </cell>
          <cell r="E65">
            <v>20.784820386242149</v>
          </cell>
        </row>
        <row r="66">
          <cell r="A66">
            <v>8031.5</v>
          </cell>
          <cell r="B66">
            <v>7951.9070000000002</v>
          </cell>
          <cell r="E66">
            <v>20.435495673868342</v>
          </cell>
        </row>
        <row r="67">
          <cell r="A67">
            <v>8032</v>
          </cell>
          <cell r="B67">
            <v>7952.4070000000002</v>
          </cell>
          <cell r="E67">
            <v>20.959482742429067</v>
          </cell>
        </row>
        <row r="68">
          <cell r="A68">
            <v>8032.5</v>
          </cell>
          <cell r="B68">
            <v>7952.9070000000002</v>
          </cell>
          <cell r="E68">
            <v>22.240340021133079</v>
          </cell>
        </row>
        <row r="69">
          <cell r="A69">
            <v>8033</v>
          </cell>
          <cell r="B69">
            <v>7953.4070000000002</v>
          </cell>
          <cell r="E69">
            <v>23.055431016671978</v>
          </cell>
        </row>
        <row r="70">
          <cell r="A70">
            <v>8033.5</v>
          </cell>
          <cell r="B70">
            <v>7953.9070000000002</v>
          </cell>
          <cell r="E70">
            <v>22.938989445880715</v>
          </cell>
        </row>
        <row r="71">
          <cell r="A71">
            <v>8034</v>
          </cell>
          <cell r="B71">
            <v>7954.4059999999999</v>
          </cell>
          <cell r="E71">
            <v>22.647885518902513</v>
          </cell>
        </row>
        <row r="72">
          <cell r="A72">
            <v>8034.5</v>
          </cell>
          <cell r="B72">
            <v>7954.9059999999999</v>
          </cell>
          <cell r="E72">
            <v>22.123898450341791</v>
          </cell>
        </row>
        <row r="73">
          <cell r="A73">
            <v>8035</v>
          </cell>
          <cell r="B73">
            <v>7955.4059999999999</v>
          </cell>
          <cell r="E73">
            <v>22.007456879550535</v>
          </cell>
        </row>
        <row r="74">
          <cell r="A74">
            <v>8035.5</v>
          </cell>
          <cell r="B74">
            <v>7955.9059999999999</v>
          </cell>
          <cell r="E74">
            <v>21.774573737967991</v>
          </cell>
        </row>
        <row r="75">
          <cell r="A75">
            <v>8036</v>
          </cell>
          <cell r="B75">
            <v>7956.4059999999999</v>
          </cell>
          <cell r="E75">
            <v>22.065677664946161</v>
          </cell>
        </row>
        <row r="76">
          <cell r="A76">
            <v>8036.5</v>
          </cell>
          <cell r="B76">
            <v>7956.9059999999999</v>
          </cell>
          <cell r="E76">
            <v>21.949236094154877</v>
          </cell>
        </row>
        <row r="77">
          <cell r="A77">
            <v>8037</v>
          </cell>
          <cell r="B77">
            <v>7957.4059999999999</v>
          </cell>
          <cell r="E77">
            <v>21.716352952572333</v>
          </cell>
        </row>
        <row r="78">
          <cell r="A78">
            <v>8037.5</v>
          </cell>
          <cell r="B78">
            <v>7957.9059999999999</v>
          </cell>
          <cell r="E78">
            <v>21.134145098615981</v>
          </cell>
        </row>
        <row r="79">
          <cell r="A79">
            <v>8038</v>
          </cell>
          <cell r="B79">
            <v>7958.4059999999999</v>
          </cell>
          <cell r="E79">
            <v>20.260833317681428</v>
          </cell>
        </row>
        <row r="80">
          <cell r="A80">
            <v>8038.5</v>
          </cell>
          <cell r="B80">
            <v>7958.9059999999999</v>
          </cell>
          <cell r="E80">
            <v>20.668378815450893</v>
          </cell>
        </row>
        <row r="81">
          <cell r="A81">
            <v>8039</v>
          </cell>
          <cell r="B81">
            <v>7959.4059999999999</v>
          </cell>
          <cell r="E81">
            <v>21.891015308759247</v>
          </cell>
        </row>
        <row r="82">
          <cell r="A82">
            <v>8039.5</v>
          </cell>
          <cell r="B82">
            <v>7959.9059999999999</v>
          </cell>
          <cell r="E82">
            <v>23.404755729045778</v>
          </cell>
        </row>
        <row r="83">
          <cell r="A83">
            <v>8040</v>
          </cell>
          <cell r="B83">
            <v>7960.4059999999999</v>
          </cell>
          <cell r="E83">
            <v>24.045184368397788</v>
          </cell>
        </row>
        <row r="84">
          <cell r="A84">
            <v>8040.5</v>
          </cell>
          <cell r="B84">
            <v>7960.9059999999999</v>
          </cell>
          <cell r="E84">
            <v>24.161625939189072</v>
          </cell>
        </row>
        <row r="85">
          <cell r="A85">
            <v>8041</v>
          </cell>
          <cell r="B85">
            <v>7961.4049999999997</v>
          </cell>
          <cell r="E85">
            <v>24.045184368397788</v>
          </cell>
        </row>
        <row r="86">
          <cell r="A86">
            <v>8041.5</v>
          </cell>
          <cell r="B86">
            <v>7961.9049999999997</v>
          </cell>
          <cell r="E86">
            <v>23.75408044141961</v>
          </cell>
        </row>
        <row r="87">
          <cell r="A87">
            <v>8042</v>
          </cell>
          <cell r="B87">
            <v>7962.4049999999997</v>
          </cell>
          <cell r="E87">
            <v>22.938989445880715</v>
          </cell>
        </row>
        <row r="88">
          <cell r="A88">
            <v>8042.5</v>
          </cell>
          <cell r="B88">
            <v>7962.9049999999997</v>
          </cell>
          <cell r="E88">
            <v>21.716352952572333</v>
          </cell>
        </row>
        <row r="89">
          <cell r="A89">
            <v>8043</v>
          </cell>
          <cell r="B89">
            <v>7963.4049999999997</v>
          </cell>
          <cell r="E89">
            <v>21.308807454802896</v>
          </cell>
        </row>
        <row r="90">
          <cell r="A90">
            <v>8043.5</v>
          </cell>
          <cell r="B90">
            <v>7963.9049999999997</v>
          </cell>
          <cell r="E90">
            <v>22.007456879550535</v>
          </cell>
        </row>
        <row r="91">
          <cell r="A91">
            <v>8044</v>
          </cell>
          <cell r="B91">
            <v>7964.4049999999997</v>
          </cell>
          <cell r="E91">
            <v>23.171872587463259</v>
          </cell>
        </row>
        <row r="92">
          <cell r="A92">
            <v>8044.5</v>
          </cell>
          <cell r="B92">
            <v>7964.9049999999997</v>
          </cell>
          <cell r="E92">
            <v>23.579418085232696</v>
          </cell>
        </row>
        <row r="93">
          <cell r="A93">
            <v>8045</v>
          </cell>
          <cell r="B93">
            <v>7965.4049999999997</v>
          </cell>
          <cell r="E93">
            <v>22.82254787508943</v>
          </cell>
        </row>
        <row r="94">
          <cell r="A94">
            <v>8045.5</v>
          </cell>
          <cell r="B94">
            <v>7965.9049999999997</v>
          </cell>
          <cell r="E94">
            <v>22.356781591924339</v>
          </cell>
        </row>
        <row r="95">
          <cell r="A95">
            <v>8046</v>
          </cell>
          <cell r="B95">
            <v>7966.4049999999997</v>
          </cell>
          <cell r="E95">
            <v>22.473223162715623</v>
          </cell>
        </row>
        <row r="96">
          <cell r="A96">
            <v>8046.5</v>
          </cell>
          <cell r="B96">
            <v>7966.9049999999997</v>
          </cell>
          <cell r="E96">
            <v>22.298560806528709</v>
          </cell>
        </row>
        <row r="97">
          <cell r="A97">
            <v>8047</v>
          </cell>
          <cell r="B97">
            <v>7967.4049999999997</v>
          </cell>
          <cell r="E97">
            <v>21.891015308759247</v>
          </cell>
        </row>
        <row r="98">
          <cell r="A98">
            <v>8047.5</v>
          </cell>
          <cell r="B98">
            <v>7967.9049999999997</v>
          </cell>
          <cell r="E98">
            <v>21.367028240198529</v>
          </cell>
        </row>
        <row r="99">
          <cell r="A99">
            <v>8048</v>
          </cell>
          <cell r="B99">
            <v>7968.4040000000005</v>
          </cell>
          <cell r="E99">
            <v>21.017703527824697</v>
          </cell>
        </row>
        <row r="100">
          <cell r="A100">
            <v>8048.5</v>
          </cell>
          <cell r="B100">
            <v>7968.9040000000005</v>
          </cell>
          <cell r="E100">
            <v>20.901261957033437</v>
          </cell>
        </row>
        <row r="101">
          <cell r="A101">
            <v>8049</v>
          </cell>
          <cell r="B101">
            <v>7969.4040000000005</v>
          </cell>
          <cell r="E101">
            <v>21.250586669407245</v>
          </cell>
        </row>
        <row r="102">
          <cell r="A102">
            <v>8049.5</v>
          </cell>
          <cell r="B102">
            <v>7969.9040000000005</v>
          </cell>
          <cell r="E102">
            <v>21.541690596385447</v>
          </cell>
        </row>
        <row r="103">
          <cell r="A103">
            <v>8050</v>
          </cell>
          <cell r="B103">
            <v>7970.4040000000005</v>
          </cell>
          <cell r="E103">
            <v>21.774573737967991</v>
          </cell>
        </row>
        <row r="104">
          <cell r="A104">
            <v>8050.5</v>
          </cell>
          <cell r="B104">
            <v>7970.9040000000005</v>
          </cell>
          <cell r="E104">
            <v>22.123898450341791</v>
          </cell>
        </row>
        <row r="105">
          <cell r="A105">
            <v>8051</v>
          </cell>
          <cell r="B105">
            <v>7971.4040000000005</v>
          </cell>
          <cell r="E105">
            <v>22.240340021133079</v>
          </cell>
        </row>
        <row r="106">
          <cell r="A106">
            <v>8051.5</v>
          </cell>
          <cell r="B106">
            <v>7971.9040000000005</v>
          </cell>
          <cell r="E106">
            <v>22.182119235737424</v>
          </cell>
        </row>
        <row r="107">
          <cell r="A107">
            <v>8052</v>
          </cell>
          <cell r="B107">
            <v>7972.4040000000005</v>
          </cell>
          <cell r="E107">
            <v>21.832794523363617</v>
          </cell>
        </row>
        <row r="108">
          <cell r="A108">
            <v>8052.5</v>
          </cell>
          <cell r="B108">
            <v>7972.9040000000005</v>
          </cell>
          <cell r="E108">
            <v>21.716352952572333</v>
          </cell>
        </row>
        <row r="109">
          <cell r="A109">
            <v>8053</v>
          </cell>
          <cell r="B109">
            <v>7973.4040000000005</v>
          </cell>
          <cell r="E109">
            <v>21.483469810989789</v>
          </cell>
        </row>
        <row r="110">
          <cell r="A110">
            <v>8053.5</v>
          </cell>
          <cell r="B110">
            <v>7973.9040000000005</v>
          </cell>
          <cell r="E110">
            <v>21.367028240198529</v>
          </cell>
        </row>
        <row r="111">
          <cell r="A111">
            <v>8054</v>
          </cell>
          <cell r="B111">
            <v>7974.4040000000005</v>
          </cell>
          <cell r="E111">
            <v>21.541690596385447</v>
          </cell>
        </row>
        <row r="112">
          <cell r="A112">
            <v>8054.5</v>
          </cell>
          <cell r="B112">
            <v>7974.9040000000005</v>
          </cell>
          <cell r="E112">
            <v>22.007456879550535</v>
          </cell>
        </row>
        <row r="113">
          <cell r="A113">
            <v>8055</v>
          </cell>
          <cell r="B113">
            <v>7975.4030000000002</v>
          </cell>
          <cell r="E113">
            <v>22.473223162715623</v>
          </cell>
        </row>
        <row r="114">
          <cell r="A114">
            <v>8055.5</v>
          </cell>
          <cell r="B114">
            <v>7975.9030000000002</v>
          </cell>
          <cell r="E114">
            <v>22.473223162715623</v>
          </cell>
        </row>
        <row r="115">
          <cell r="A115">
            <v>8056</v>
          </cell>
          <cell r="B115">
            <v>7976.4030000000002</v>
          </cell>
          <cell r="E115">
            <v>22.415002377319968</v>
          </cell>
        </row>
        <row r="116">
          <cell r="A116">
            <v>8056.5</v>
          </cell>
          <cell r="B116">
            <v>7976.9030000000002</v>
          </cell>
          <cell r="E116">
            <v>22.415002377319968</v>
          </cell>
        </row>
        <row r="117">
          <cell r="A117">
            <v>8057</v>
          </cell>
          <cell r="B117">
            <v>7977.4030000000002</v>
          </cell>
          <cell r="E117">
            <v>22.473223162715623</v>
          </cell>
        </row>
        <row r="118">
          <cell r="A118">
            <v>8057.5</v>
          </cell>
          <cell r="B118">
            <v>7977.9030000000002</v>
          </cell>
          <cell r="E118">
            <v>22.240340021133079</v>
          </cell>
        </row>
        <row r="119">
          <cell r="A119">
            <v>8058</v>
          </cell>
          <cell r="B119">
            <v>7978.4030000000002</v>
          </cell>
          <cell r="E119">
            <v>22.065677664946161</v>
          </cell>
        </row>
        <row r="120">
          <cell r="A120">
            <v>8058.5</v>
          </cell>
          <cell r="B120">
            <v>7978.9030000000002</v>
          </cell>
          <cell r="E120">
            <v>22.123898450341791</v>
          </cell>
        </row>
        <row r="121">
          <cell r="A121">
            <v>8059</v>
          </cell>
          <cell r="B121">
            <v>7979.4030000000002</v>
          </cell>
          <cell r="E121">
            <v>22.123898450341791</v>
          </cell>
        </row>
        <row r="122">
          <cell r="A122">
            <v>8059.5</v>
          </cell>
          <cell r="B122">
            <v>7979.9030000000002</v>
          </cell>
          <cell r="E122">
            <v>22.589664733506886</v>
          </cell>
        </row>
        <row r="123">
          <cell r="A123">
            <v>8060</v>
          </cell>
          <cell r="B123">
            <v>7980.4030000000002</v>
          </cell>
          <cell r="E123">
            <v>22.298560806528709</v>
          </cell>
        </row>
        <row r="124">
          <cell r="A124">
            <v>8060.5</v>
          </cell>
          <cell r="B124">
            <v>7980.9030000000002</v>
          </cell>
          <cell r="E124">
            <v>21.891015308759247</v>
          </cell>
        </row>
        <row r="125">
          <cell r="A125">
            <v>8061</v>
          </cell>
          <cell r="B125">
            <v>7981.4030000000002</v>
          </cell>
          <cell r="E125">
            <v>21.192365884011615</v>
          </cell>
        </row>
        <row r="126">
          <cell r="A126">
            <v>8061.5</v>
          </cell>
          <cell r="B126">
            <v>7981.902</v>
          </cell>
          <cell r="E126">
            <v>20.843041171637807</v>
          </cell>
        </row>
        <row r="127">
          <cell r="A127">
            <v>8062</v>
          </cell>
          <cell r="B127">
            <v>7982.402</v>
          </cell>
          <cell r="E127">
            <v>20.668378815450893</v>
          </cell>
        </row>
        <row r="128">
          <cell r="A128">
            <v>8062.5</v>
          </cell>
          <cell r="B128">
            <v>7982.902</v>
          </cell>
          <cell r="E128">
            <v>21.192365884011615</v>
          </cell>
        </row>
        <row r="129">
          <cell r="A129">
            <v>8063</v>
          </cell>
          <cell r="B129">
            <v>7983.402</v>
          </cell>
          <cell r="E129">
            <v>21.075924313220352</v>
          </cell>
        </row>
        <row r="130">
          <cell r="A130">
            <v>8063.5</v>
          </cell>
          <cell r="B130">
            <v>7983.902</v>
          </cell>
          <cell r="E130">
            <v>19.445742322142532</v>
          </cell>
        </row>
        <row r="131">
          <cell r="A131">
            <v>8064</v>
          </cell>
          <cell r="B131">
            <v>7984.402</v>
          </cell>
          <cell r="E131">
            <v>17.408014833295255</v>
          </cell>
        </row>
        <row r="132">
          <cell r="A132">
            <v>8064.5</v>
          </cell>
          <cell r="B132">
            <v>7984.902</v>
          </cell>
          <cell r="E132">
            <v>17.815560331064717</v>
          </cell>
        </row>
        <row r="133">
          <cell r="A133">
            <v>8065</v>
          </cell>
          <cell r="B133">
            <v>7985.402</v>
          </cell>
          <cell r="E133">
            <v>19.503963107538166</v>
          </cell>
        </row>
        <row r="134">
          <cell r="A134">
            <v>8065.5</v>
          </cell>
          <cell r="B134">
            <v>7985.902</v>
          </cell>
          <cell r="E134">
            <v>21.716352952572333</v>
          </cell>
        </row>
        <row r="135">
          <cell r="A135">
            <v>8066</v>
          </cell>
          <cell r="B135">
            <v>7986.402</v>
          </cell>
          <cell r="E135">
            <v>22.356781591924339</v>
          </cell>
        </row>
        <row r="136">
          <cell r="A136">
            <v>8066.5</v>
          </cell>
          <cell r="B136">
            <v>7986.902</v>
          </cell>
          <cell r="E136">
            <v>22.997210231276345</v>
          </cell>
        </row>
        <row r="137">
          <cell r="A137">
            <v>8067</v>
          </cell>
          <cell r="B137">
            <v>7987.402</v>
          </cell>
          <cell r="E137">
            <v>24.219846724584706</v>
          </cell>
        </row>
        <row r="138">
          <cell r="A138">
            <v>8067.5</v>
          </cell>
          <cell r="B138">
            <v>7987.902</v>
          </cell>
          <cell r="E138">
            <v>25.093158505519256</v>
          </cell>
        </row>
        <row r="139">
          <cell r="A139">
            <v>8068</v>
          </cell>
          <cell r="B139">
            <v>7988.402</v>
          </cell>
          <cell r="E139">
            <v>24.569171436958509</v>
          </cell>
        </row>
        <row r="140">
          <cell r="A140">
            <v>8068.5</v>
          </cell>
          <cell r="B140">
            <v>7988.9009999999998</v>
          </cell>
          <cell r="E140">
            <v>23.404755729045778</v>
          </cell>
        </row>
        <row r="141">
          <cell r="A141">
            <v>8069</v>
          </cell>
          <cell r="B141">
            <v>7989.4009999999998</v>
          </cell>
          <cell r="E141">
            <v>23.462976514441436</v>
          </cell>
        </row>
        <row r="142">
          <cell r="A142">
            <v>8069.5</v>
          </cell>
          <cell r="B142">
            <v>7989.9009999999998</v>
          </cell>
          <cell r="E142">
            <v>23.69585965602398</v>
          </cell>
        </row>
        <row r="143">
          <cell r="A143">
            <v>8070</v>
          </cell>
          <cell r="B143">
            <v>7990.4009999999998</v>
          </cell>
          <cell r="E143">
            <v>23.579418085232696</v>
          </cell>
        </row>
        <row r="144">
          <cell r="A144">
            <v>8070.5</v>
          </cell>
          <cell r="B144">
            <v>7990.9009999999998</v>
          </cell>
          <cell r="E144">
            <v>22.123898450341791</v>
          </cell>
        </row>
        <row r="145">
          <cell r="A145">
            <v>8071</v>
          </cell>
          <cell r="B145">
            <v>7991.4009999999998</v>
          </cell>
          <cell r="E145">
            <v>20.086170961494513</v>
          </cell>
        </row>
        <row r="146">
          <cell r="A146">
            <v>8071.5</v>
          </cell>
          <cell r="B146">
            <v>7991.9009999999998</v>
          </cell>
          <cell r="E146">
            <v>18.979976038977444</v>
          </cell>
        </row>
        <row r="147">
          <cell r="A147">
            <v>8072</v>
          </cell>
          <cell r="B147">
            <v>7992.4009999999998</v>
          </cell>
          <cell r="E147">
            <v>18.339547399625435</v>
          </cell>
        </row>
        <row r="148">
          <cell r="A148">
            <v>8072.5</v>
          </cell>
          <cell r="B148">
            <v>7992.9009999999998</v>
          </cell>
          <cell r="E148">
            <v>18.572430541207982</v>
          </cell>
        </row>
        <row r="149">
          <cell r="A149">
            <v>8073</v>
          </cell>
          <cell r="B149">
            <v>7993.4009999999998</v>
          </cell>
          <cell r="E149">
            <v>18.455988970416698</v>
          </cell>
        </row>
        <row r="150">
          <cell r="A150">
            <v>8073.5</v>
          </cell>
          <cell r="B150">
            <v>7993.9009999999998</v>
          </cell>
          <cell r="E150">
            <v>19.271079965955618</v>
          </cell>
        </row>
        <row r="151">
          <cell r="A151">
            <v>8074</v>
          </cell>
          <cell r="B151">
            <v>7994.4009999999998</v>
          </cell>
          <cell r="E151">
            <v>19.445742322142532</v>
          </cell>
        </row>
        <row r="152">
          <cell r="A152">
            <v>8074.5</v>
          </cell>
          <cell r="B152">
            <v>7994.9009999999998</v>
          </cell>
          <cell r="E152">
            <v>20.493716459263975</v>
          </cell>
        </row>
        <row r="153">
          <cell r="A153">
            <v>8075</v>
          </cell>
          <cell r="B153">
            <v>7995.4009999999998</v>
          </cell>
          <cell r="E153">
            <v>20.784820386242149</v>
          </cell>
        </row>
        <row r="154">
          <cell r="A154">
            <v>8075.5</v>
          </cell>
          <cell r="B154">
            <v>7995.9</v>
          </cell>
          <cell r="E154">
            <v>20.551937244659605</v>
          </cell>
        </row>
        <row r="155">
          <cell r="A155">
            <v>8076</v>
          </cell>
          <cell r="B155">
            <v>7996.4</v>
          </cell>
          <cell r="E155">
            <v>20.319054103077061</v>
          </cell>
        </row>
        <row r="156">
          <cell r="A156">
            <v>8076.5</v>
          </cell>
          <cell r="B156">
            <v>7996.9</v>
          </cell>
          <cell r="E156">
            <v>19.911508605307624</v>
          </cell>
        </row>
        <row r="157">
          <cell r="A157">
            <v>8077</v>
          </cell>
          <cell r="B157">
            <v>7997.4</v>
          </cell>
          <cell r="E157">
            <v>20.377274888472716</v>
          </cell>
        </row>
        <row r="158">
          <cell r="A158">
            <v>8077.5</v>
          </cell>
          <cell r="B158">
            <v>7997.9</v>
          </cell>
          <cell r="E158">
            <v>19.911508605307624</v>
          </cell>
        </row>
        <row r="159">
          <cell r="A159">
            <v>8078</v>
          </cell>
          <cell r="B159">
            <v>7998.4</v>
          </cell>
          <cell r="E159">
            <v>19.911508605307624</v>
          </cell>
        </row>
        <row r="160">
          <cell r="A160">
            <v>8078.5</v>
          </cell>
          <cell r="B160">
            <v>7998.9</v>
          </cell>
          <cell r="E160">
            <v>20.435495673868342</v>
          </cell>
        </row>
        <row r="161">
          <cell r="A161">
            <v>8079</v>
          </cell>
          <cell r="B161">
            <v>7999.4</v>
          </cell>
          <cell r="E161">
            <v>21.483469810989789</v>
          </cell>
        </row>
        <row r="162">
          <cell r="A162">
            <v>8079.5</v>
          </cell>
          <cell r="B162">
            <v>7999.9</v>
          </cell>
          <cell r="E162">
            <v>23.579418085232696</v>
          </cell>
        </row>
        <row r="163">
          <cell r="A163">
            <v>8080</v>
          </cell>
          <cell r="B163">
            <v>8000.4</v>
          </cell>
          <cell r="E163">
            <v>25.966470286453781</v>
          </cell>
        </row>
        <row r="164">
          <cell r="A164">
            <v>8080.5</v>
          </cell>
          <cell r="B164">
            <v>8000.9</v>
          </cell>
          <cell r="E164">
            <v>29.168613483213786</v>
          </cell>
        </row>
        <row r="165">
          <cell r="A165">
            <v>8081</v>
          </cell>
          <cell r="B165">
            <v>8001.4</v>
          </cell>
          <cell r="E165">
            <v>31.264561757456693</v>
          </cell>
        </row>
        <row r="166">
          <cell r="A166">
            <v>8081.5</v>
          </cell>
          <cell r="B166">
            <v>8001.8990000000003</v>
          </cell>
          <cell r="E166">
            <v>32.137873538391247</v>
          </cell>
        </row>
        <row r="167">
          <cell r="A167">
            <v>8082</v>
          </cell>
          <cell r="B167">
            <v>8002.3990000000003</v>
          </cell>
          <cell r="E167">
            <v>31.730328040621789</v>
          </cell>
        </row>
        <row r="168">
          <cell r="A168">
            <v>8082.5</v>
          </cell>
          <cell r="B168">
            <v>8002.8990000000003</v>
          </cell>
          <cell r="E168">
            <v>31.672107255226159</v>
          </cell>
        </row>
        <row r="169">
          <cell r="A169">
            <v>8083</v>
          </cell>
          <cell r="B169">
            <v>8003.3990000000003</v>
          </cell>
          <cell r="E169">
            <v>31.963211182204333</v>
          </cell>
        </row>
        <row r="170">
          <cell r="A170">
            <v>8083.5</v>
          </cell>
          <cell r="B170">
            <v>8003.8990000000003</v>
          </cell>
          <cell r="E170">
            <v>31.381003328247957</v>
          </cell>
        </row>
        <row r="171">
          <cell r="A171">
            <v>8084</v>
          </cell>
          <cell r="B171">
            <v>8004.3990000000003</v>
          </cell>
          <cell r="E171">
            <v>30.565912332709061</v>
          </cell>
        </row>
        <row r="172">
          <cell r="A172">
            <v>8084.5</v>
          </cell>
          <cell r="B172">
            <v>8004.8990000000003</v>
          </cell>
          <cell r="E172">
            <v>30.100146049543969</v>
          </cell>
        </row>
        <row r="173">
          <cell r="A173">
            <v>8085</v>
          </cell>
          <cell r="B173">
            <v>8005.3990000000003</v>
          </cell>
          <cell r="E173">
            <v>30.04192526414834</v>
          </cell>
        </row>
        <row r="174">
          <cell r="A174">
            <v>8085.5</v>
          </cell>
          <cell r="B174">
            <v>8005.8990000000003</v>
          </cell>
          <cell r="E174">
            <v>31.206340972061067</v>
          </cell>
        </row>
        <row r="175">
          <cell r="A175">
            <v>8086</v>
          </cell>
          <cell r="B175">
            <v>8006.3990000000003</v>
          </cell>
          <cell r="E175">
            <v>32.603639821556342</v>
          </cell>
        </row>
        <row r="176">
          <cell r="A176">
            <v>8086.5</v>
          </cell>
          <cell r="B176">
            <v>8006.8990000000003</v>
          </cell>
          <cell r="E176">
            <v>34.059159456447247</v>
          </cell>
        </row>
        <row r="177">
          <cell r="A177">
            <v>8087</v>
          </cell>
          <cell r="B177">
            <v>8007.3990000000003</v>
          </cell>
          <cell r="E177">
            <v>34.69958809579925</v>
          </cell>
        </row>
        <row r="178">
          <cell r="A178">
            <v>8087.5</v>
          </cell>
          <cell r="B178">
            <v>8007.8990000000003</v>
          </cell>
          <cell r="E178">
            <v>34.641367310403588</v>
          </cell>
        </row>
        <row r="179">
          <cell r="A179">
            <v>8088</v>
          </cell>
          <cell r="B179">
            <v>8008.3990000000003</v>
          </cell>
          <cell r="E179">
            <v>33.593393173282152</v>
          </cell>
        </row>
        <row r="180">
          <cell r="A180">
            <v>8088.5</v>
          </cell>
          <cell r="B180">
            <v>8008.8980000000001</v>
          </cell>
          <cell r="E180">
            <v>32.428977465369428</v>
          </cell>
        </row>
        <row r="181">
          <cell r="A181">
            <v>8089</v>
          </cell>
          <cell r="B181">
            <v>8009.3980000000001</v>
          </cell>
          <cell r="E181">
            <v>32.603639821556342</v>
          </cell>
        </row>
        <row r="182">
          <cell r="A182">
            <v>8089.5</v>
          </cell>
          <cell r="B182">
            <v>8009.8980000000001</v>
          </cell>
          <cell r="E182">
            <v>33.06940610472143</v>
          </cell>
        </row>
        <row r="183">
          <cell r="A183">
            <v>8090</v>
          </cell>
          <cell r="B183">
            <v>8010.3980000000001</v>
          </cell>
          <cell r="E183">
            <v>33.826276314864693</v>
          </cell>
        </row>
        <row r="184">
          <cell r="A184">
            <v>8090.5</v>
          </cell>
          <cell r="B184">
            <v>8010.8980000000001</v>
          </cell>
          <cell r="E184">
            <v>34.408484168821047</v>
          </cell>
        </row>
        <row r="185">
          <cell r="A185">
            <v>8091</v>
          </cell>
          <cell r="B185">
            <v>8011.3980000000001</v>
          </cell>
          <cell r="E185">
            <v>34.292042598029788</v>
          </cell>
        </row>
        <row r="186">
          <cell r="A186">
            <v>8091.5</v>
          </cell>
          <cell r="B186">
            <v>8011.8980000000001</v>
          </cell>
          <cell r="E186">
            <v>34.059159456447247</v>
          </cell>
        </row>
        <row r="187">
          <cell r="A187">
            <v>8092</v>
          </cell>
          <cell r="B187">
            <v>8012.3980000000001</v>
          </cell>
          <cell r="E187">
            <v>33.18584767551269</v>
          </cell>
        </row>
        <row r="188">
          <cell r="A188">
            <v>8092.5</v>
          </cell>
          <cell r="B188">
            <v>8012.8980000000001</v>
          </cell>
          <cell r="E188">
            <v>31.730328040621789</v>
          </cell>
        </row>
        <row r="189">
          <cell r="A189">
            <v>8093</v>
          </cell>
          <cell r="B189">
            <v>8013.3980000000001</v>
          </cell>
          <cell r="E189">
            <v>30.449470761917798</v>
          </cell>
        </row>
        <row r="190">
          <cell r="A190">
            <v>8093.5</v>
          </cell>
          <cell r="B190">
            <v>8013.8980000000001</v>
          </cell>
          <cell r="E190">
            <v>28.819288770839986</v>
          </cell>
        </row>
        <row r="191">
          <cell r="A191">
            <v>8094</v>
          </cell>
          <cell r="B191">
            <v>8014.3980000000001</v>
          </cell>
          <cell r="E191">
            <v>29.05217191242253</v>
          </cell>
        </row>
        <row r="192">
          <cell r="A192">
            <v>8094.5</v>
          </cell>
          <cell r="B192">
            <v>8014.8980000000001</v>
          </cell>
          <cell r="E192">
            <v>27.829535419114144</v>
          </cell>
        </row>
        <row r="193">
          <cell r="A193">
            <v>8095</v>
          </cell>
          <cell r="B193">
            <v>8015.3980000000001</v>
          </cell>
          <cell r="E193">
            <v>28.004197775301062</v>
          </cell>
        </row>
        <row r="194">
          <cell r="A194">
            <v>8095.5</v>
          </cell>
          <cell r="B194">
            <v>8015.8980000000001</v>
          </cell>
          <cell r="E194">
            <v>27.421989921344711</v>
          </cell>
        </row>
        <row r="195">
          <cell r="A195">
            <v>8096</v>
          </cell>
          <cell r="B195">
            <v>8016.3969999999999</v>
          </cell>
          <cell r="E195">
            <v>28.877509556235612</v>
          </cell>
        </row>
        <row r="196">
          <cell r="A196">
            <v>8096.5</v>
          </cell>
          <cell r="B196">
            <v>8016.8969999999999</v>
          </cell>
          <cell r="E196">
            <v>29.576158980983248</v>
          </cell>
        </row>
        <row r="197">
          <cell r="A197">
            <v>8097</v>
          </cell>
          <cell r="B197">
            <v>8017.3969999999999</v>
          </cell>
          <cell r="E197">
            <v>31.730328040621789</v>
          </cell>
        </row>
        <row r="198">
          <cell r="A198">
            <v>8097.5</v>
          </cell>
          <cell r="B198">
            <v>8017.8969999999999</v>
          </cell>
          <cell r="E198">
            <v>33.593393173282152</v>
          </cell>
        </row>
        <row r="199">
          <cell r="A199">
            <v>8098</v>
          </cell>
          <cell r="B199">
            <v>8018.3969999999999</v>
          </cell>
          <cell r="E199">
            <v>35.514679091338145</v>
          </cell>
        </row>
        <row r="200">
          <cell r="A200">
            <v>8098.5</v>
          </cell>
          <cell r="B200">
            <v>8018.8969999999999</v>
          </cell>
          <cell r="E200">
            <v>35.572899876733779</v>
          </cell>
        </row>
        <row r="201">
          <cell r="A201">
            <v>8099</v>
          </cell>
          <cell r="B201">
            <v>8019.3969999999999</v>
          </cell>
          <cell r="E201">
            <v>35.689341447525059</v>
          </cell>
        </row>
        <row r="202">
          <cell r="A202">
            <v>8099.5</v>
          </cell>
          <cell r="B202">
            <v>8019.8969999999999</v>
          </cell>
          <cell r="E202">
            <v>35.514679091338145</v>
          </cell>
        </row>
        <row r="203">
          <cell r="A203">
            <v>8100</v>
          </cell>
          <cell r="B203">
            <v>8020.3969999999999</v>
          </cell>
          <cell r="E203">
            <v>34.466704954216702</v>
          </cell>
        </row>
        <row r="204">
          <cell r="A204">
            <v>8100.5</v>
          </cell>
          <cell r="B204">
            <v>8020.8969999999999</v>
          </cell>
          <cell r="E204">
            <v>32.836522963138883</v>
          </cell>
        </row>
        <row r="205">
          <cell r="A205">
            <v>8101</v>
          </cell>
          <cell r="B205">
            <v>8021.3969999999999</v>
          </cell>
          <cell r="E205">
            <v>31.904990396808703</v>
          </cell>
        </row>
        <row r="206">
          <cell r="A206">
            <v>8101.5</v>
          </cell>
          <cell r="B206">
            <v>8021.8969999999999</v>
          </cell>
          <cell r="E206">
            <v>31.846769611413048</v>
          </cell>
        </row>
        <row r="207">
          <cell r="A207">
            <v>8102</v>
          </cell>
          <cell r="B207">
            <v>8022.3969999999999</v>
          </cell>
          <cell r="E207">
            <v>32.428977465369428</v>
          </cell>
        </row>
        <row r="208">
          <cell r="A208">
            <v>8102.5</v>
          </cell>
          <cell r="B208">
            <v>8022.8969999999999</v>
          </cell>
          <cell r="E208">
            <v>33.011185319325776</v>
          </cell>
        </row>
        <row r="209">
          <cell r="A209">
            <v>8103</v>
          </cell>
          <cell r="B209">
            <v>8023.3969999999999</v>
          </cell>
          <cell r="E209">
            <v>34.1756010272385</v>
          </cell>
        </row>
        <row r="210">
          <cell r="A210">
            <v>8103.5</v>
          </cell>
          <cell r="B210">
            <v>8023.8959999999997</v>
          </cell>
          <cell r="E210">
            <v>34.757808881194876</v>
          </cell>
        </row>
        <row r="211">
          <cell r="A211">
            <v>8104</v>
          </cell>
          <cell r="B211">
            <v>8024.3959999999997</v>
          </cell>
          <cell r="E211">
            <v>34.292042598029788</v>
          </cell>
        </row>
        <row r="212">
          <cell r="A212">
            <v>8104.5</v>
          </cell>
          <cell r="B212">
            <v>8024.8959999999997</v>
          </cell>
          <cell r="E212">
            <v>33.127626890117057</v>
          </cell>
        </row>
        <row r="213">
          <cell r="A213">
            <v>8105</v>
          </cell>
          <cell r="B213">
            <v>8025.3959999999997</v>
          </cell>
          <cell r="E213">
            <v>32.31253589457814</v>
          </cell>
        </row>
        <row r="214">
          <cell r="A214">
            <v>8105.5</v>
          </cell>
          <cell r="B214">
            <v>8025.8959999999997</v>
          </cell>
          <cell r="E214">
            <v>32.720081392347602</v>
          </cell>
        </row>
        <row r="215">
          <cell r="A215">
            <v>8106</v>
          </cell>
          <cell r="B215">
            <v>8026.3959999999997</v>
          </cell>
          <cell r="E215">
            <v>33.768055529469066</v>
          </cell>
        </row>
        <row r="216">
          <cell r="A216">
            <v>8106.5</v>
          </cell>
          <cell r="B216">
            <v>8026.8959999999997</v>
          </cell>
          <cell r="E216">
            <v>34.1756010272385</v>
          </cell>
        </row>
        <row r="217">
          <cell r="A217">
            <v>8107</v>
          </cell>
          <cell r="B217">
            <v>8027.3959999999997</v>
          </cell>
          <cell r="E217">
            <v>33.535172387886526</v>
          </cell>
        </row>
        <row r="218">
          <cell r="A218">
            <v>8107.5</v>
          </cell>
          <cell r="B218">
            <v>8027.8959999999997</v>
          </cell>
          <cell r="E218">
            <v>32.836522963138883</v>
          </cell>
        </row>
        <row r="219">
          <cell r="A219">
            <v>8108</v>
          </cell>
          <cell r="B219">
            <v>8028.3959999999997</v>
          </cell>
          <cell r="E219">
            <v>30.915237045082865</v>
          </cell>
        </row>
        <row r="220">
          <cell r="A220">
            <v>8108.5</v>
          </cell>
          <cell r="B220">
            <v>8028.8959999999997</v>
          </cell>
          <cell r="E220">
            <v>29.226834268609416</v>
          </cell>
        </row>
        <row r="221">
          <cell r="A221">
            <v>8109</v>
          </cell>
          <cell r="B221">
            <v>8029.3959999999997</v>
          </cell>
          <cell r="E221">
            <v>29.459717410191963</v>
          </cell>
        </row>
        <row r="222">
          <cell r="A222">
            <v>8109.5</v>
          </cell>
          <cell r="B222">
            <v>8029.8959999999997</v>
          </cell>
          <cell r="E222">
            <v>31.788548826017418</v>
          </cell>
        </row>
        <row r="223">
          <cell r="A223">
            <v>8110</v>
          </cell>
          <cell r="B223">
            <v>8030.3959999999997</v>
          </cell>
          <cell r="E223">
            <v>32.487198250765054</v>
          </cell>
        </row>
        <row r="224">
          <cell r="A224">
            <v>8110.5</v>
          </cell>
          <cell r="B224">
            <v>8030.8959999999997</v>
          </cell>
          <cell r="E224">
            <v>32.31253589457814</v>
          </cell>
        </row>
        <row r="225">
          <cell r="A225">
            <v>8111</v>
          </cell>
          <cell r="B225">
            <v>8031.3959999999997</v>
          </cell>
          <cell r="E225">
            <v>32.778302177743228</v>
          </cell>
        </row>
        <row r="226">
          <cell r="A226">
            <v>8111.5</v>
          </cell>
          <cell r="B226">
            <v>8031.8959999999997</v>
          </cell>
          <cell r="E226">
            <v>34.874250451986143</v>
          </cell>
        </row>
        <row r="227">
          <cell r="A227">
            <v>8112</v>
          </cell>
          <cell r="B227">
            <v>8032.3959999999997</v>
          </cell>
          <cell r="E227">
            <v>36.620874013855243</v>
          </cell>
        </row>
        <row r="228">
          <cell r="A228">
            <v>8112.5</v>
          </cell>
          <cell r="B228">
            <v>8032.8959999999997</v>
          </cell>
          <cell r="E228">
            <v>36.271549301481407</v>
          </cell>
        </row>
        <row r="229">
          <cell r="A229">
            <v>8113</v>
          </cell>
          <cell r="B229">
            <v>8033.3959999999997</v>
          </cell>
          <cell r="E229">
            <v>35.98044537450324</v>
          </cell>
        </row>
        <row r="230">
          <cell r="A230">
            <v>8113.5</v>
          </cell>
          <cell r="B230">
            <v>8033.8959999999997</v>
          </cell>
          <cell r="E230">
            <v>35.223575164359971</v>
          </cell>
        </row>
        <row r="231">
          <cell r="A231">
            <v>8114</v>
          </cell>
          <cell r="B231">
            <v>8034.3950000000004</v>
          </cell>
          <cell r="E231">
            <v>35.048912808173057</v>
          </cell>
        </row>
        <row r="232">
          <cell r="A232">
            <v>8114.5</v>
          </cell>
          <cell r="B232">
            <v>8034.8950000000004</v>
          </cell>
          <cell r="E232">
            <v>34.93247123738179</v>
          </cell>
        </row>
        <row r="233">
          <cell r="A233">
            <v>8115</v>
          </cell>
          <cell r="B233">
            <v>8035.3950000000004</v>
          </cell>
          <cell r="E233">
            <v>35.689341447525059</v>
          </cell>
        </row>
        <row r="234">
          <cell r="A234">
            <v>8115.5</v>
          </cell>
          <cell r="B234">
            <v>8035.8950000000004</v>
          </cell>
          <cell r="E234">
            <v>36.795536370042157</v>
          </cell>
        </row>
        <row r="235">
          <cell r="A235">
            <v>8116</v>
          </cell>
          <cell r="B235">
            <v>8036.3950000000004</v>
          </cell>
          <cell r="E235">
            <v>37.8435105071636</v>
          </cell>
        </row>
        <row r="236">
          <cell r="A236">
            <v>8116.5</v>
          </cell>
          <cell r="B236">
            <v>8036.8950000000004</v>
          </cell>
          <cell r="E236">
            <v>38.251056004933048</v>
          </cell>
        </row>
        <row r="237">
          <cell r="A237">
            <v>8117</v>
          </cell>
          <cell r="B237">
            <v>8037.3950000000004</v>
          </cell>
          <cell r="E237">
            <v>37.086640297020338</v>
          </cell>
        </row>
        <row r="238">
          <cell r="A238">
            <v>8117.5</v>
          </cell>
          <cell r="B238">
            <v>8037.8950000000004</v>
          </cell>
          <cell r="E238">
            <v>36.038666159898867</v>
          </cell>
        </row>
        <row r="239">
          <cell r="A239">
            <v>8118</v>
          </cell>
          <cell r="B239">
            <v>8038.3950000000004</v>
          </cell>
          <cell r="E239">
            <v>35.340016735151231</v>
          </cell>
        </row>
        <row r="240">
          <cell r="A240">
            <v>8118.5</v>
          </cell>
          <cell r="B240">
            <v>8038.8950000000004</v>
          </cell>
          <cell r="E240">
            <v>34.874250451986143</v>
          </cell>
        </row>
        <row r="241">
          <cell r="A241">
            <v>8119</v>
          </cell>
          <cell r="B241">
            <v>8039.3950000000004</v>
          </cell>
          <cell r="E241">
            <v>35.456458305942519</v>
          </cell>
        </row>
        <row r="242">
          <cell r="A242">
            <v>8119.5</v>
          </cell>
          <cell r="B242">
            <v>8039.8950000000004</v>
          </cell>
          <cell r="E242">
            <v>36.329770086877069</v>
          </cell>
        </row>
        <row r="243">
          <cell r="A243">
            <v>8120</v>
          </cell>
          <cell r="B243">
            <v>8040.3950000000004</v>
          </cell>
          <cell r="E243">
            <v>36.853757155437783</v>
          </cell>
        </row>
        <row r="244">
          <cell r="A244">
            <v>8120.5</v>
          </cell>
          <cell r="B244">
            <v>8040.8940000000002</v>
          </cell>
          <cell r="E244">
            <v>36.504432443063955</v>
          </cell>
        </row>
        <row r="245">
          <cell r="A245">
            <v>8121</v>
          </cell>
          <cell r="B245">
            <v>8041.3940000000002</v>
          </cell>
          <cell r="E245">
            <v>36.213328516085781</v>
          </cell>
        </row>
        <row r="246">
          <cell r="A246">
            <v>8121.5</v>
          </cell>
          <cell r="B246">
            <v>8041.8940000000002</v>
          </cell>
          <cell r="E246">
            <v>36.387990872272695</v>
          </cell>
        </row>
        <row r="247">
          <cell r="A247">
            <v>8122</v>
          </cell>
          <cell r="B247">
            <v>8042.3940000000002</v>
          </cell>
          <cell r="E247">
            <v>36.329770086877069</v>
          </cell>
        </row>
        <row r="248">
          <cell r="A248">
            <v>8122.5</v>
          </cell>
          <cell r="B248">
            <v>8042.8940000000002</v>
          </cell>
          <cell r="E248">
            <v>36.213328516085781</v>
          </cell>
        </row>
        <row r="249">
          <cell r="A249">
            <v>8123</v>
          </cell>
          <cell r="B249">
            <v>8043.3940000000002</v>
          </cell>
          <cell r="E249">
            <v>35.805783018316319</v>
          </cell>
        </row>
        <row r="250">
          <cell r="A250">
            <v>8123.5</v>
          </cell>
          <cell r="B250">
            <v>8043.8940000000002</v>
          </cell>
          <cell r="E250">
            <v>35.805783018316319</v>
          </cell>
        </row>
        <row r="251">
          <cell r="A251">
            <v>8124</v>
          </cell>
          <cell r="B251">
            <v>8044.3940000000002</v>
          </cell>
          <cell r="E251">
            <v>35.805783018316319</v>
          </cell>
        </row>
        <row r="252">
          <cell r="A252">
            <v>8124.5</v>
          </cell>
          <cell r="B252">
            <v>8044.8940000000002</v>
          </cell>
          <cell r="E252">
            <v>35.922224589107607</v>
          </cell>
        </row>
        <row r="253">
          <cell r="A253">
            <v>8125</v>
          </cell>
          <cell r="B253">
            <v>8045.3940000000002</v>
          </cell>
          <cell r="E253">
            <v>35.747562232920693</v>
          </cell>
        </row>
        <row r="254">
          <cell r="A254">
            <v>8125.5</v>
          </cell>
          <cell r="B254">
            <v>8045.8940000000002</v>
          </cell>
          <cell r="E254">
            <v>35.631120662129433</v>
          </cell>
        </row>
        <row r="255">
          <cell r="A255">
            <v>8126</v>
          </cell>
          <cell r="B255">
            <v>8046.3940000000002</v>
          </cell>
          <cell r="E255">
            <v>35.398237520546886</v>
          </cell>
        </row>
        <row r="256">
          <cell r="A256">
            <v>8126.5</v>
          </cell>
          <cell r="B256">
            <v>8046.8940000000002</v>
          </cell>
          <cell r="E256">
            <v>35.689341447525059</v>
          </cell>
        </row>
        <row r="257">
          <cell r="A257">
            <v>8127</v>
          </cell>
          <cell r="B257">
            <v>8047.393</v>
          </cell>
          <cell r="E257">
            <v>35.456458305942519</v>
          </cell>
        </row>
        <row r="258">
          <cell r="A258">
            <v>8127.5</v>
          </cell>
          <cell r="B258">
            <v>8047.893</v>
          </cell>
          <cell r="E258">
            <v>36.155107730690155</v>
          </cell>
        </row>
        <row r="259">
          <cell r="A259">
            <v>8128</v>
          </cell>
          <cell r="B259">
            <v>8048.393</v>
          </cell>
          <cell r="E259">
            <v>35.689341447525059</v>
          </cell>
        </row>
        <row r="260">
          <cell r="A260">
            <v>8128.5</v>
          </cell>
          <cell r="B260">
            <v>8048.893</v>
          </cell>
          <cell r="E260">
            <v>35.281795949755598</v>
          </cell>
        </row>
        <row r="261">
          <cell r="A261">
            <v>8129</v>
          </cell>
          <cell r="B261">
            <v>8049.393</v>
          </cell>
          <cell r="E261">
            <v>34.292042598029788</v>
          </cell>
        </row>
        <row r="262">
          <cell r="A262">
            <v>8129.5</v>
          </cell>
          <cell r="B262">
            <v>8049.893</v>
          </cell>
          <cell r="E262">
            <v>34.292042598029788</v>
          </cell>
        </row>
        <row r="263">
          <cell r="A263">
            <v>8130</v>
          </cell>
          <cell r="B263">
            <v>8050.393</v>
          </cell>
          <cell r="E263">
            <v>33.651613958677778</v>
          </cell>
        </row>
        <row r="264">
          <cell r="A264">
            <v>8130.5</v>
          </cell>
          <cell r="B264">
            <v>8050.893</v>
          </cell>
          <cell r="E264">
            <v>33.06940610472143</v>
          </cell>
        </row>
        <row r="265">
          <cell r="A265">
            <v>8131</v>
          </cell>
          <cell r="B265">
            <v>8051.393</v>
          </cell>
          <cell r="E265">
            <v>32.428977465369428</v>
          </cell>
        </row>
        <row r="266">
          <cell r="A266">
            <v>8131.5</v>
          </cell>
          <cell r="B266">
            <v>8051.893</v>
          </cell>
          <cell r="E266">
            <v>33.18584767551269</v>
          </cell>
        </row>
        <row r="267">
          <cell r="A267">
            <v>8132</v>
          </cell>
          <cell r="B267">
            <v>8052.393</v>
          </cell>
          <cell r="E267">
            <v>34.233821812634162</v>
          </cell>
        </row>
        <row r="268">
          <cell r="A268">
            <v>8132.5</v>
          </cell>
          <cell r="B268">
            <v>8052.893</v>
          </cell>
          <cell r="E268">
            <v>35.514679091338145</v>
          </cell>
        </row>
        <row r="269">
          <cell r="A269">
            <v>8133</v>
          </cell>
          <cell r="B269">
            <v>8053.393</v>
          </cell>
          <cell r="E269">
            <v>35.805783018316319</v>
          </cell>
        </row>
        <row r="270">
          <cell r="A270">
            <v>8133.5</v>
          </cell>
          <cell r="B270">
            <v>8053.8919999999998</v>
          </cell>
          <cell r="E270">
            <v>35.805783018316319</v>
          </cell>
        </row>
        <row r="271">
          <cell r="A271">
            <v>8134</v>
          </cell>
          <cell r="B271">
            <v>8054.3919999999998</v>
          </cell>
          <cell r="E271">
            <v>35.456458305942519</v>
          </cell>
        </row>
        <row r="272">
          <cell r="A272">
            <v>8134.5</v>
          </cell>
          <cell r="B272">
            <v>8054.8919999999998</v>
          </cell>
          <cell r="E272">
            <v>34.816029666590509</v>
          </cell>
        </row>
        <row r="273">
          <cell r="A273">
            <v>8135</v>
          </cell>
          <cell r="B273">
            <v>8055.3919999999998</v>
          </cell>
          <cell r="E273">
            <v>33.942717885655959</v>
          </cell>
        </row>
        <row r="274">
          <cell r="A274">
            <v>8135.5</v>
          </cell>
          <cell r="B274">
            <v>8055.8919999999998</v>
          </cell>
          <cell r="E274">
            <v>33.418730817095238</v>
          </cell>
        </row>
        <row r="275">
          <cell r="A275">
            <v>8136</v>
          </cell>
          <cell r="B275">
            <v>8056.3919999999998</v>
          </cell>
          <cell r="E275">
            <v>33.535172387886526</v>
          </cell>
        </row>
        <row r="276">
          <cell r="A276">
            <v>8136.5</v>
          </cell>
          <cell r="B276">
            <v>8056.8919999999998</v>
          </cell>
          <cell r="E276">
            <v>34.757808881194876</v>
          </cell>
        </row>
        <row r="277">
          <cell r="A277">
            <v>8137</v>
          </cell>
          <cell r="B277">
            <v>8057.3919999999998</v>
          </cell>
          <cell r="E277">
            <v>35.514679091338145</v>
          </cell>
        </row>
        <row r="278">
          <cell r="A278">
            <v>8137.5</v>
          </cell>
          <cell r="B278">
            <v>8057.8919999999998</v>
          </cell>
          <cell r="E278">
            <v>35.456458305942519</v>
          </cell>
        </row>
        <row r="279">
          <cell r="A279">
            <v>8138</v>
          </cell>
          <cell r="B279">
            <v>8058.3919999999998</v>
          </cell>
          <cell r="E279">
            <v>34.93247123738179</v>
          </cell>
        </row>
        <row r="280">
          <cell r="A280">
            <v>8138.5</v>
          </cell>
          <cell r="B280">
            <v>8058.8919999999998</v>
          </cell>
          <cell r="E280">
            <v>33.593393173282152</v>
          </cell>
        </row>
        <row r="281">
          <cell r="A281">
            <v>8139</v>
          </cell>
          <cell r="B281">
            <v>8059.3909999999996</v>
          </cell>
          <cell r="E281">
            <v>32.428977465369428</v>
          </cell>
        </row>
        <row r="282">
          <cell r="A282">
            <v>8139.5</v>
          </cell>
          <cell r="B282">
            <v>8059.8909999999996</v>
          </cell>
          <cell r="E282">
            <v>32.19609432378688</v>
          </cell>
        </row>
        <row r="283">
          <cell r="A283">
            <v>8140</v>
          </cell>
          <cell r="B283">
            <v>8060.3909999999996</v>
          </cell>
          <cell r="E283">
            <v>32.021431967599966</v>
          </cell>
        </row>
        <row r="284">
          <cell r="A284">
            <v>8140.5</v>
          </cell>
          <cell r="B284">
            <v>8060.8909999999996</v>
          </cell>
          <cell r="E284">
            <v>31.206340972061067</v>
          </cell>
        </row>
        <row r="285">
          <cell r="A285">
            <v>8141</v>
          </cell>
          <cell r="B285">
            <v>8061.3909999999996</v>
          </cell>
          <cell r="E285">
            <v>29.05217191242253</v>
          </cell>
        </row>
        <row r="286">
          <cell r="A286">
            <v>8141.5</v>
          </cell>
          <cell r="B286">
            <v>8061.8909999999996</v>
          </cell>
          <cell r="E286">
            <v>27.247327565157793</v>
          </cell>
        </row>
        <row r="287">
          <cell r="A287">
            <v>8142</v>
          </cell>
          <cell r="B287">
            <v>8062.3909999999996</v>
          </cell>
          <cell r="E287">
            <v>25.908249501058151</v>
          </cell>
        </row>
        <row r="288">
          <cell r="A288">
            <v>8142.5</v>
          </cell>
          <cell r="B288">
            <v>8062.8909999999996</v>
          </cell>
          <cell r="E288">
            <v>23.579418085232696</v>
          </cell>
        </row>
        <row r="289">
          <cell r="A289">
            <v>8143</v>
          </cell>
          <cell r="B289">
            <v>8063.3909999999996</v>
          </cell>
          <cell r="E289">
            <v>20.551937244659605</v>
          </cell>
        </row>
        <row r="290">
          <cell r="A290">
            <v>8143.5</v>
          </cell>
          <cell r="B290">
            <v>8063.89</v>
          </cell>
          <cell r="E290">
            <v>19.038196824373074</v>
          </cell>
        </row>
        <row r="291">
          <cell r="A291">
            <v>8144</v>
          </cell>
          <cell r="B291">
            <v>8064.39</v>
          </cell>
          <cell r="E291">
            <v>22.182119235737424</v>
          </cell>
        </row>
        <row r="292">
          <cell r="A292">
            <v>8144.5</v>
          </cell>
          <cell r="B292">
            <v>8064.89</v>
          </cell>
          <cell r="E292">
            <v>26.199353428036325</v>
          </cell>
        </row>
        <row r="293">
          <cell r="A293">
            <v>8145</v>
          </cell>
          <cell r="B293">
            <v>8065.39</v>
          </cell>
          <cell r="E293">
            <v>29.285055054005074</v>
          </cell>
        </row>
        <row r="294">
          <cell r="A294">
            <v>8145.5</v>
          </cell>
          <cell r="B294">
            <v>8065.89</v>
          </cell>
          <cell r="E294">
            <v>30.624133118104691</v>
          </cell>
        </row>
        <row r="295">
          <cell r="A295">
            <v>8146</v>
          </cell>
          <cell r="B295">
            <v>8066.39</v>
          </cell>
          <cell r="E295">
            <v>32.254315109182507</v>
          </cell>
        </row>
        <row r="296">
          <cell r="A296">
            <v>8146.5</v>
          </cell>
          <cell r="B296">
            <v>8066.89</v>
          </cell>
          <cell r="E296">
            <v>31.846769611413048</v>
          </cell>
        </row>
        <row r="297">
          <cell r="A297">
            <v>8147</v>
          </cell>
          <cell r="B297">
            <v>8067.39</v>
          </cell>
          <cell r="E297">
            <v>30.915237045082865</v>
          </cell>
        </row>
        <row r="298">
          <cell r="A298">
            <v>8147.5</v>
          </cell>
          <cell r="B298">
            <v>8067.89</v>
          </cell>
          <cell r="E298">
            <v>28.935730341631242</v>
          </cell>
        </row>
        <row r="299">
          <cell r="A299">
            <v>8148</v>
          </cell>
          <cell r="B299">
            <v>8068.39</v>
          </cell>
          <cell r="E299">
            <v>29.40149662479633</v>
          </cell>
        </row>
        <row r="300">
          <cell r="A300">
            <v>8148.5</v>
          </cell>
          <cell r="B300">
            <v>8068.89</v>
          </cell>
          <cell r="E300">
            <v>30.798795474291605</v>
          </cell>
        </row>
        <row r="301">
          <cell r="A301">
            <v>8149</v>
          </cell>
          <cell r="B301">
            <v>8069.3890000000001</v>
          </cell>
          <cell r="E301">
            <v>31.788548826017418</v>
          </cell>
        </row>
        <row r="302">
          <cell r="A302">
            <v>8149.5</v>
          </cell>
          <cell r="B302">
            <v>8069.8890000000001</v>
          </cell>
          <cell r="E302">
            <v>32.428977465369428</v>
          </cell>
        </row>
        <row r="303">
          <cell r="A303">
            <v>8150</v>
          </cell>
          <cell r="B303">
            <v>8070.3890000000001</v>
          </cell>
          <cell r="E303">
            <v>34.117380241842874</v>
          </cell>
        </row>
        <row r="304">
          <cell r="A304">
            <v>8150.5</v>
          </cell>
          <cell r="B304">
            <v>8070.8890000000001</v>
          </cell>
          <cell r="E304">
            <v>37.61062736558106</v>
          </cell>
        </row>
        <row r="305">
          <cell r="A305">
            <v>8151</v>
          </cell>
          <cell r="B305">
            <v>8071.3890000000001</v>
          </cell>
          <cell r="E305">
            <v>40.347004279175955</v>
          </cell>
        </row>
        <row r="306">
          <cell r="A306">
            <v>8151.5</v>
          </cell>
          <cell r="B306">
            <v>8071.8890000000001</v>
          </cell>
          <cell r="E306">
            <v>41.511419987088686</v>
          </cell>
        </row>
        <row r="307">
          <cell r="A307">
            <v>8152</v>
          </cell>
          <cell r="B307">
            <v>8072.3890000000001</v>
          </cell>
          <cell r="E307">
            <v>40.987432918527958</v>
          </cell>
        </row>
        <row r="308">
          <cell r="A308">
            <v>8152.5</v>
          </cell>
          <cell r="B308">
            <v>8072.8890000000001</v>
          </cell>
          <cell r="E308">
            <v>40.69632899154977</v>
          </cell>
        </row>
        <row r="309">
          <cell r="A309">
            <v>8153</v>
          </cell>
          <cell r="B309">
            <v>8073.3890000000001</v>
          </cell>
          <cell r="E309">
            <v>40.405225064571596</v>
          </cell>
        </row>
        <row r="310">
          <cell r="A310">
            <v>8153.5</v>
          </cell>
          <cell r="B310">
            <v>8073.8890000000001</v>
          </cell>
          <cell r="E310">
            <v>39.881237996010867</v>
          </cell>
        </row>
        <row r="311">
          <cell r="A311">
            <v>8154</v>
          </cell>
          <cell r="B311">
            <v>8074.3890000000001</v>
          </cell>
          <cell r="E311">
            <v>39.182588571263231</v>
          </cell>
        </row>
        <row r="312">
          <cell r="A312">
            <v>8154.5</v>
          </cell>
          <cell r="B312">
            <v>8074.8879999999999</v>
          </cell>
          <cell r="E312">
            <v>38.309276790328695</v>
          </cell>
        </row>
        <row r="313">
          <cell r="A313">
            <v>8155</v>
          </cell>
          <cell r="B313">
            <v>8075.3879999999999</v>
          </cell>
          <cell r="E313">
            <v>37.377744223998505</v>
          </cell>
        </row>
        <row r="314">
          <cell r="A314">
            <v>8155.5</v>
          </cell>
          <cell r="B314">
            <v>8075.8879999999999</v>
          </cell>
          <cell r="E314">
            <v>36.038666159898867</v>
          </cell>
        </row>
        <row r="315">
          <cell r="A315">
            <v>8156</v>
          </cell>
          <cell r="B315">
            <v>8076.3879999999999</v>
          </cell>
          <cell r="E315">
            <v>34.757808881194876</v>
          </cell>
        </row>
        <row r="316">
          <cell r="A316">
            <v>8156.5</v>
          </cell>
          <cell r="B316">
            <v>8076.8879999999999</v>
          </cell>
          <cell r="E316">
            <v>33.244068460908323</v>
          </cell>
        </row>
        <row r="317">
          <cell r="A317">
            <v>8157</v>
          </cell>
          <cell r="B317">
            <v>8077.3879999999999</v>
          </cell>
          <cell r="E317">
            <v>31.904990396808703</v>
          </cell>
        </row>
        <row r="318">
          <cell r="A318">
            <v>8157.5</v>
          </cell>
          <cell r="B318">
            <v>8077.8879999999999</v>
          </cell>
          <cell r="E318">
            <v>30.333029191126517</v>
          </cell>
        </row>
        <row r="319">
          <cell r="A319">
            <v>8158</v>
          </cell>
          <cell r="B319">
            <v>8078.3879999999999</v>
          </cell>
          <cell r="E319">
            <v>28.295301702279239</v>
          </cell>
        </row>
        <row r="320">
          <cell r="A320">
            <v>8158.5</v>
          </cell>
          <cell r="B320">
            <v>8078.8879999999999</v>
          </cell>
          <cell r="E320">
            <v>24.569171436958509</v>
          </cell>
        </row>
        <row r="321">
          <cell r="A321">
            <v>8159</v>
          </cell>
          <cell r="B321">
            <v>8079.3879999999999</v>
          </cell>
          <cell r="E321">
            <v>21.541690596385447</v>
          </cell>
        </row>
        <row r="322">
          <cell r="A322">
            <v>8159.5</v>
          </cell>
          <cell r="B322">
            <v>8079.8879999999999</v>
          </cell>
          <cell r="E322">
            <v>19.853287819911969</v>
          </cell>
        </row>
        <row r="323">
          <cell r="A323">
            <v>8160</v>
          </cell>
          <cell r="B323">
            <v>8080.3869999999997</v>
          </cell>
          <cell r="E323">
            <v>20.843041171637807</v>
          </cell>
        </row>
        <row r="324">
          <cell r="A324">
            <v>8160.5</v>
          </cell>
          <cell r="B324">
            <v>8080.8869999999997</v>
          </cell>
          <cell r="E324">
            <v>21.716352952572333</v>
          </cell>
        </row>
        <row r="325">
          <cell r="A325">
            <v>8161</v>
          </cell>
          <cell r="B325">
            <v>8081.3869999999997</v>
          </cell>
          <cell r="E325">
            <v>21.891015308759247</v>
          </cell>
        </row>
        <row r="326">
          <cell r="A326">
            <v>8161.5</v>
          </cell>
          <cell r="B326">
            <v>8081.8869999999997</v>
          </cell>
          <cell r="E326">
            <v>21.192365884011615</v>
          </cell>
        </row>
        <row r="327">
          <cell r="A327">
            <v>8162</v>
          </cell>
          <cell r="B327">
            <v>8082.3869999999997</v>
          </cell>
          <cell r="E327">
            <v>20.61015803005526</v>
          </cell>
        </row>
        <row r="328">
          <cell r="A328">
            <v>8162.5</v>
          </cell>
          <cell r="B328">
            <v>8082.8869999999997</v>
          </cell>
          <cell r="E328">
            <v>20.901261957033437</v>
          </cell>
        </row>
        <row r="329">
          <cell r="A329">
            <v>8163</v>
          </cell>
          <cell r="B329">
            <v>8083.3869999999997</v>
          </cell>
          <cell r="E329">
            <v>22.473223162715623</v>
          </cell>
        </row>
        <row r="330">
          <cell r="A330">
            <v>8163.5</v>
          </cell>
          <cell r="B330">
            <v>8083.8869999999997</v>
          </cell>
          <cell r="E330">
            <v>23.579418085232696</v>
          </cell>
        </row>
        <row r="331">
          <cell r="A331">
            <v>8164</v>
          </cell>
          <cell r="B331">
            <v>8084.3869999999997</v>
          </cell>
          <cell r="E331">
            <v>25.733587144871237</v>
          </cell>
        </row>
        <row r="332">
          <cell r="A332">
            <v>8164.5</v>
          </cell>
          <cell r="B332">
            <v>8084.8869999999997</v>
          </cell>
          <cell r="E332">
            <v>28.004197775301062</v>
          </cell>
        </row>
        <row r="333">
          <cell r="A333">
            <v>8165</v>
          </cell>
          <cell r="B333">
            <v>8085.3869999999997</v>
          </cell>
          <cell r="E333">
            <v>30.158366834939603</v>
          </cell>
        </row>
        <row r="334">
          <cell r="A334">
            <v>8165.5</v>
          </cell>
          <cell r="B334">
            <v>8085.8860000000004</v>
          </cell>
          <cell r="E334">
            <v>29.517938195587618</v>
          </cell>
        </row>
        <row r="335">
          <cell r="A335">
            <v>8166</v>
          </cell>
          <cell r="B335">
            <v>8086.3860000000004</v>
          </cell>
          <cell r="E335">
            <v>27.945976989905432</v>
          </cell>
        </row>
        <row r="336">
          <cell r="A336">
            <v>8166.5</v>
          </cell>
          <cell r="B336">
            <v>8086.8860000000004</v>
          </cell>
          <cell r="E336">
            <v>27.130885994366508</v>
          </cell>
        </row>
        <row r="337">
          <cell r="A337">
            <v>8167</v>
          </cell>
          <cell r="B337">
            <v>8087.3860000000004</v>
          </cell>
          <cell r="E337">
            <v>27.130885994366508</v>
          </cell>
        </row>
        <row r="338">
          <cell r="A338">
            <v>8167.5</v>
          </cell>
          <cell r="B338">
            <v>8087.8860000000004</v>
          </cell>
          <cell r="E338">
            <v>26.199353428036325</v>
          </cell>
        </row>
        <row r="339">
          <cell r="A339">
            <v>8168</v>
          </cell>
          <cell r="B339">
            <v>8088.3860000000004</v>
          </cell>
          <cell r="E339">
            <v>24.045184368397788</v>
          </cell>
        </row>
        <row r="340">
          <cell r="A340">
            <v>8168.5</v>
          </cell>
          <cell r="B340">
            <v>8088.8860000000004</v>
          </cell>
          <cell r="E340">
            <v>21.192365884011615</v>
          </cell>
        </row>
        <row r="341">
          <cell r="A341">
            <v>8169</v>
          </cell>
          <cell r="B341">
            <v>8089.3860000000004</v>
          </cell>
          <cell r="E341">
            <v>19.503963107538166</v>
          </cell>
        </row>
        <row r="342">
          <cell r="A342">
            <v>8169.5</v>
          </cell>
          <cell r="B342">
            <v>8089.8860000000004</v>
          </cell>
          <cell r="E342">
            <v>18.979976038977444</v>
          </cell>
        </row>
        <row r="343">
          <cell r="A343">
            <v>8170</v>
          </cell>
          <cell r="B343">
            <v>8090.3860000000004</v>
          </cell>
          <cell r="E343">
            <v>21.250586669407245</v>
          </cell>
        </row>
        <row r="344">
          <cell r="A344">
            <v>8170.5</v>
          </cell>
          <cell r="B344">
            <v>8090.8860000000004</v>
          </cell>
          <cell r="E344">
            <v>23.230093372858892</v>
          </cell>
        </row>
        <row r="345">
          <cell r="A345">
            <v>8171</v>
          </cell>
          <cell r="B345">
            <v>8091.3850000000002</v>
          </cell>
          <cell r="E345">
            <v>24.103405153793418</v>
          </cell>
        </row>
        <row r="346">
          <cell r="A346">
            <v>8171.5</v>
          </cell>
          <cell r="B346">
            <v>8091.8850000000002</v>
          </cell>
          <cell r="E346">
            <v>23.055431016671978</v>
          </cell>
        </row>
        <row r="347">
          <cell r="A347">
            <v>8172</v>
          </cell>
          <cell r="B347">
            <v>8092.3850000000002</v>
          </cell>
          <cell r="E347">
            <v>22.938989445880715</v>
          </cell>
        </row>
        <row r="348">
          <cell r="A348">
            <v>8172.5</v>
          </cell>
          <cell r="B348">
            <v>8092.8850000000002</v>
          </cell>
          <cell r="E348">
            <v>23.404755729045778</v>
          </cell>
        </row>
        <row r="349">
          <cell r="A349">
            <v>8173</v>
          </cell>
          <cell r="B349">
            <v>8093.3850000000002</v>
          </cell>
          <cell r="E349">
            <v>23.870522012210873</v>
          </cell>
        </row>
        <row r="350">
          <cell r="A350">
            <v>8173.5</v>
          </cell>
          <cell r="B350">
            <v>8093.8850000000002</v>
          </cell>
          <cell r="E350">
            <v>23.113651802067608</v>
          </cell>
        </row>
        <row r="351">
          <cell r="A351">
            <v>8174</v>
          </cell>
          <cell r="B351">
            <v>8094.3850000000002</v>
          </cell>
          <cell r="E351">
            <v>23.055431016671978</v>
          </cell>
        </row>
        <row r="352">
          <cell r="A352">
            <v>8174.5</v>
          </cell>
          <cell r="B352">
            <v>8094.8850000000002</v>
          </cell>
          <cell r="E352">
            <v>22.764327089693801</v>
          </cell>
        </row>
        <row r="353">
          <cell r="A353">
            <v>8175</v>
          </cell>
          <cell r="B353">
            <v>8095.3850000000002</v>
          </cell>
          <cell r="E353">
            <v>22.123898450341791</v>
          </cell>
        </row>
        <row r="354">
          <cell r="A354">
            <v>8175.5</v>
          </cell>
          <cell r="B354">
            <v>8095.8850000000002</v>
          </cell>
          <cell r="E354">
            <v>20.260833317681428</v>
          </cell>
        </row>
        <row r="355">
          <cell r="A355">
            <v>8176</v>
          </cell>
          <cell r="B355">
            <v>8096.3850000000002</v>
          </cell>
          <cell r="E355">
            <v>19.67862546372508</v>
          </cell>
        </row>
        <row r="356">
          <cell r="A356">
            <v>8176.5</v>
          </cell>
          <cell r="B356">
            <v>8096.884</v>
          </cell>
          <cell r="E356">
            <v>19.503963107538166</v>
          </cell>
        </row>
        <row r="357">
          <cell r="A357">
            <v>8177</v>
          </cell>
          <cell r="B357">
            <v>8097.384</v>
          </cell>
          <cell r="E357">
            <v>19.853287819911969</v>
          </cell>
        </row>
        <row r="358">
          <cell r="A358">
            <v>8177.5</v>
          </cell>
          <cell r="B358">
            <v>8097.884</v>
          </cell>
          <cell r="E358">
            <v>20.027950176098884</v>
          </cell>
        </row>
        <row r="359">
          <cell r="A359">
            <v>8178</v>
          </cell>
          <cell r="B359">
            <v>8098.384</v>
          </cell>
          <cell r="E359">
            <v>20.435495673868342</v>
          </cell>
        </row>
        <row r="360">
          <cell r="A360">
            <v>8178.5</v>
          </cell>
          <cell r="B360">
            <v>8098.884</v>
          </cell>
          <cell r="E360">
            <v>21.308807454802896</v>
          </cell>
        </row>
        <row r="361">
          <cell r="A361">
            <v>8179</v>
          </cell>
          <cell r="B361">
            <v>8099.384</v>
          </cell>
          <cell r="E361">
            <v>21.891015308759247</v>
          </cell>
        </row>
        <row r="362">
          <cell r="A362">
            <v>8179.5</v>
          </cell>
          <cell r="B362">
            <v>8099.884</v>
          </cell>
          <cell r="E362">
            <v>21.425249025594159</v>
          </cell>
        </row>
        <row r="363">
          <cell r="A363">
            <v>8180</v>
          </cell>
          <cell r="B363">
            <v>8100.384</v>
          </cell>
          <cell r="E363">
            <v>20.61015803005526</v>
          </cell>
        </row>
        <row r="364">
          <cell r="A364">
            <v>8180.5</v>
          </cell>
          <cell r="B364">
            <v>8100.884</v>
          </cell>
          <cell r="E364">
            <v>19.67862546372508</v>
          </cell>
        </row>
        <row r="365">
          <cell r="A365">
            <v>8181</v>
          </cell>
          <cell r="B365">
            <v>8101.384</v>
          </cell>
          <cell r="E365">
            <v>19.73684624912071</v>
          </cell>
        </row>
        <row r="366">
          <cell r="A366">
            <v>8181.5</v>
          </cell>
          <cell r="B366">
            <v>8101.8829999999998</v>
          </cell>
          <cell r="E366">
            <v>20.377274888472716</v>
          </cell>
        </row>
        <row r="367">
          <cell r="A367">
            <v>8182</v>
          </cell>
          <cell r="B367">
            <v>8102.3829999999998</v>
          </cell>
          <cell r="E367">
            <v>20.726599600846519</v>
          </cell>
        </row>
        <row r="368">
          <cell r="A368">
            <v>8182.5</v>
          </cell>
          <cell r="B368">
            <v>8102.8829999999998</v>
          </cell>
          <cell r="E368">
            <v>20.726599600846519</v>
          </cell>
        </row>
        <row r="369">
          <cell r="A369">
            <v>8183</v>
          </cell>
          <cell r="B369">
            <v>8103.3829999999998</v>
          </cell>
          <cell r="E369">
            <v>20.435495673868342</v>
          </cell>
        </row>
        <row r="370">
          <cell r="A370">
            <v>8183.5</v>
          </cell>
          <cell r="B370">
            <v>8103.8829999999998</v>
          </cell>
          <cell r="E370">
            <v>19.853287819911969</v>
          </cell>
        </row>
        <row r="371">
          <cell r="A371">
            <v>8184</v>
          </cell>
          <cell r="B371">
            <v>8104.3829999999998</v>
          </cell>
          <cell r="E371">
            <v>19.79506703451634</v>
          </cell>
        </row>
        <row r="372">
          <cell r="A372">
            <v>8184.5</v>
          </cell>
          <cell r="B372">
            <v>8104.8829999999998</v>
          </cell>
          <cell r="E372">
            <v>19.0964176097687</v>
          </cell>
        </row>
        <row r="373">
          <cell r="A373">
            <v>8185</v>
          </cell>
          <cell r="B373">
            <v>8105.3829999999998</v>
          </cell>
          <cell r="E373">
            <v>19.212859180559988</v>
          </cell>
        </row>
        <row r="374">
          <cell r="A374">
            <v>8185.5</v>
          </cell>
          <cell r="B374">
            <v>8105.8829999999998</v>
          </cell>
          <cell r="E374">
            <v>20.086170961494513</v>
          </cell>
        </row>
        <row r="375">
          <cell r="A375">
            <v>8186</v>
          </cell>
          <cell r="B375">
            <v>8106.3829999999998</v>
          </cell>
          <cell r="E375">
            <v>20.61015803005526</v>
          </cell>
        </row>
        <row r="376">
          <cell r="A376">
            <v>8186.5</v>
          </cell>
          <cell r="B376">
            <v>8106.8829999999998</v>
          </cell>
          <cell r="E376">
            <v>20.435495673868342</v>
          </cell>
        </row>
        <row r="377">
          <cell r="A377">
            <v>8187</v>
          </cell>
          <cell r="B377">
            <v>8107.3819999999996</v>
          </cell>
          <cell r="E377">
            <v>20.260833317681428</v>
          </cell>
        </row>
        <row r="378">
          <cell r="A378">
            <v>8187.5</v>
          </cell>
          <cell r="B378">
            <v>8107.8819999999996</v>
          </cell>
          <cell r="E378">
            <v>21.017703527824697</v>
          </cell>
        </row>
        <row r="379">
          <cell r="A379">
            <v>8188</v>
          </cell>
          <cell r="B379">
            <v>8108.3819999999996</v>
          </cell>
          <cell r="E379">
            <v>21.075924313220352</v>
          </cell>
        </row>
        <row r="380">
          <cell r="A380">
            <v>8188.5</v>
          </cell>
          <cell r="B380">
            <v>8108.8819999999996</v>
          </cell>
          <cell r="E380">
            <v>21.250586669407245</v>
          </cell>
        </row>
        <row r="381">
          <cell r="A381">
            <v>8189</v>
          </cell>
          <cell r="B381">
            <v>8109.3819999999996</v>
          </cell>
          <cell r="E381">
            <v>20.959482742429067</v>
          </cell>
        </row>
        <row r="382">
          <cell r="A382">
            <v>8189.5</v>
          </cell>
          <cell r="B382">
            <v>8109.8819999999996</v>
          </cell>
          <cell r="E382">
            <v>20.843041171637807</v>
          </cell>
        </row>
        <row r="383">
          <cell r="A383">
            <v>8190</v>
          </cell>
          <cell r="B383">
            <v>8110.3819999999996</v>
          </cell>
          <cell r="E383">
            <v>21.134145098615981</v>
          </cell>
        </row>
        <row r="384">
          <cell r="A384">
            <v>8190.5</v>
          </cell>
          <cell r="B384">
            <v>8110.8819999999996</v>
          </cell>
          <cell r="E384">
            <v>21.716352952572333</v>
          </cell>
        </row>
        <row r="385">
          <cell r="A385">
            <v>8191</v>
          </cell>
          <cell r="B385">
            <v>8111.3819999999996</v>
          </cell>
          <cell r="E385">
            <v>21.658132167176703</v>
          </cell>
        </row>
        <row r="386">
          <cell r="A386">
            <v>8191.5</v>
          </cell>
          <cell r="B386">
            <v>8111.8819999999996</v>
          </cell>
          <cell r="E386">
            <v>21.134145098615981</v>
          </cell>
        </row>
        <row r="387">
          <cell r="A387">
            <v>8192</v>
          </cell>
          <cell r="B387">
            <v>8112.3819999999996</v>
          </cell>
          <cell r="E387">
            <v>20.319054103077061</v>
          </cell>
        </row>
        <row r="388">
          <cell r="A388">
            <v>8192.5</v>
          </cell>
          <cell r="B388">
            <v>8112.8810000000003</v>
          </cell>
          <cell r="E388">
            <v>19.329300751351251</v>
          </cell>
        </row>
        <row r="389">
          <cell r="A389">
            <v>8193</v>
          </cell>
          <cell r="B389">
            <v>8113.3819999999996</v>
          </cell>
          <cell r="E389">
            <v>18.630651326603612</v>
          </cell>
        </row>
        <row r="390">
          <cell r="A390">
            <v>8193.5</v>
          </cell>
          <cell r="B390">
            <v>8113.8810000000003</v>
          </cell>
          <cell r="E390">
            <v>18.80531368279053</v>
          </cell>
        </row>
        <row r="391">
          <cell r="A391">
            <v>8194</v>
          </cell>
          <cell r="B391">
            <v>8114.3810000000003</v>
          </cell>
          <cell r="E391">
            <v>19.503963107538166</v>
          </cell>
        </row>
        <row r="392">
          <cell r="A392">
            <v>8194.5</v>
          </cell>
          <cell r="B392">
            <v>8114.8810000000003</v>
          </cell>
          <cell r="E392">
            <v>19.853287819911969</v>
          </cell>
        </row>
        <row r="393">
          <cell r="A393">
            <v>8195</v>
          </cell>
          <cell r="B393">
            <v>8115.3810000000003</v>
          </cell>
          <cell r="E393">
            <v>19.387521536746878</v>
          </cell>
        </row>
        <row r="394">
          <cell r="A394">
            <v>8195.5</v>
          </cell>
          <cell r="B394">
            <v>8115.8810000000003</v>
          </cell>
          <cell r="E394">
            <v>18.979976038977444</v>
          </cell>
        </row>
        <row r="395">
          <cell r="A395">
            <v>8196</v>
          </cell>
          <cell r="B395">
            <v>8116.3810000000003</v>
          </cell>
          <cell r="E395">
            <v>18.80531368279053</v>
          </cell>
        </row>
        <row r="396">
          <cell r="A396">
            <v>8196.5</v>
          </cell>
          <cell r="B396">
            <v>8116.8810000000003</v>
          </cell>
          <cell r="E396">
            <v>19.562183892933795</v>
          </cell>
        </row>
        <row r="397">
          <cell r="A397">
            <v>8197</v>
          </cell>
          <cell r="B397">
            <v>8117.3810000000003</v>
          </cell>
          <cell r="E397">
            <v>22.182119235737424</v>
          </cell>
        </row>
        <row r="398">
          <cell r="A398">
            <v>8197.5</v>
          </cell>
          <cell r="B398">
            <v>8117.8810000000003</v>
          </cell>
          <cell r="E398">
            <v>24.743833793145427</v>
          </cell>
        </row>
        <row r="399">
          <cell r="A399">
            <v>8198</v>
          </cell>
          <cell r="B399">
            <v>8118.3810000000003</v>
          </cell>
          <cell r="E399">
            <v>25.034937720123597</v>
          </cell>
        </row>
        <row r="400">
          <cell r="A400">
            <v>8198.5</v>
          </cell>
          <cell r="B400">
            <v>8118.8810000000003</v>
          </cell>
          <cell r="E400">
            <v>23.113651802067608</v>
          </cell>
        </row>
        <row r="401">
          <cell r="A401">
            <v>8199</v>
          </cell>
          <cell r="B401">
            <v>8119.38</v>
          </cell>
          <cell r="E401">
            <v>20.959482742429067</v>
          </cell>
        </row>
        <row r="402">
          <cell r="A402">
            <v>8199.5</v>
          </cell>
          <cell r="B402">
            <v>8119.88</v>
          </cell>
          <cell r="E402">
            <v>19.73684624912071</v>
          </cell>
        </row>
        <row r="403">
          <cell r="A403">
            <v>8200</v>
          </cell>
          <cell r="B403">
            <v>8120.38</v>
          </cell>
          <cell r="E403">
            <v>19.271079965955618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tabSelected="1" workbookViewId="0">
      <selection activeCell="A2" sqref="A2:AM25"/>
    </sheetView>
  </sheetViews>
  <sheetFormatPr defaultRowHeight="15"/>
  <sheetData>
    <row r="1" spans="1:39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4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6" t="s">
        <v>22</v>
      </c>
      <c r="Y1" s="5" t="s">
        <v>12</v>
      </c>
      <c r="Z1" s="5" t="s">
        <v>15</v>
      </c>
      <c r="AA1" s="5" t="s">
        <v>18</v>
      </c>
      <c r="AB1" s="5"/>
      <c r="AC1" s="2" t="s">
        <v>23</v>
      </c>
      <c r="AD1" s="7" t="s">
        <v>24</v>
      </c>
      <c r="AE1" s="2" t="s">
        <v>25</v>
      </c>
      <c r="AF1" s="3" t="s">
        <v>26</v>
      </c>
      <c r="AG1" s="3"/>
      <c r="AH1" s="3" t="s">
        <v>27</v>
      </c>
      <c r="AI1" s="3" t="s">
        <v>28</v>
      </c>
      <c r="AJ1" s="3" t="s">
        <v>29</v>
      </c>
      <c r="AK1" s="3" t="s">
        <v>30</v>
      </c>
      <c r="AL1" s="3"/>
      <c r="AM1" s="8" t="s">
        <v>31</v>
      </c>
    </row>
    <row r="2" spans="1:39">
      <c r="A2" s="9" t="s">
        <v>32</v>
      </c>
      <c r="B2" s="10">
        <v>702</v>
      </c>
      <c r="C2" s="11">
        <v>1</v>
      </c>
      <c r="D2" s="11">
        <v>1</v>
      </c>
      <c r="E2" s="11"/>
      <c r="F2" s="12">
        <v>8100.15</v>
      </c>
      <c r="G2" s="12">
        <f>F2+'[1]Depth-shifts'!$B$5</f>
        <v>8095.65</v>
      </c>
      <c r="H2" s="12">
        <f>LOOKUP(G2,[1]Lookup!$A$3:$A$403,[1]Lookup!$B$3:$B$403)</f>
        <v>8015.8980000000001</v>
      </c>
      <c r="I2" s="12">
        <v>2.64</v>
      </c>
      <c r="J2" s="13" t="s">
        <v>33</v>
      </c>
      <c r="K2" s="13" t="s">
        <v>34</v>
      </c>
      <c r="L2" s="14" t="s">
        <v>35</v>
      </c>
      <c r="N2" s="15">
        <v>33.799999999999997</v>
      </c>
      <c r="O2" s="11">
        <v>4590</v>
      </c>
      <c r="P2" s="11">
        <v>1166</v>
      </c>
      <c r="Q2" s="16">
        <v>32</v>
      </c>
      <c r="R2" s="17">
        <v>3280</v>
      </c>
      <c r="S2" s="17">
        <v>852</v>
      </c>
      <c r="T2" s="15">
        <v>30.6</v>
      </c>
      <c r="U2" s="11">
        <v>2560</v>
      </c>
      <c r="V2" s="11">
        <v>586</v>
      </c>
      <c r="W2" s="18">
        <f>(H2-'[1]Depth-shifts'!$B$17)*1+'[1]Depth-shifts'!$B$17*0.45-'[1]Depth-shifts'!$B$23</f>
        <v>2055.4980000000005</v>
      </c>
      <c r="X2" s="19">
        <f>W2*0.62</f>
        <v>1274.4087600000003</v>
      </c>
      <c r="Y2" s="15">
        <v>33.799999999999997</v>
      </c>
      <c r="Z2" s="16">
        <v>32</v>
      </c>
      <c r="AA2" s="15">
        <v>30.6</v>
      </c>
      <c r="AB2" s="15"/>
      <c r="AC2" s="20">
        <f>SLOPE(Y2:Z2,$Y$4:$Z$4)</f>
        <v>0.8181818181818159</v>
      </c>
      <c r="AD2" s="21">
        <f>INTERCEPT(Y2:Z2,$Y$4:$Z$4)</f>
        <v>5.8181818181818912</v>
      </c>
      <c r="AE2" s="21">
        <f>AC2*X2+AD2</f>
        <v>1048.5162581818156</v>
      </c>
      <c r="AF2" s="12">
        <f>LOOKUP(G2,[1]Lookup!$A$3:$A$403,[1]Lookup!$E$3:$E$403)</f>
        <v>27.421989921344711</v>
      </c>
      <c r="AG2" s="12"/>
      <c r="AH2" s="22">
        <f>(R2-O2)/2000</f>
        <v>-0.65500000000000003</v>
      </c>
      <c r="AI2" s="19">
        <f>IF(AND(O2&gt;0,R2&gt;0),O2-(O2-R2)*(X2-1000)/2000,"")</f>
        <v>4410.2622621999999</v>
      </c>
      <c r="AJ2" s="22">
        <f>(S2-P2)/2000</f>
        <v>-0.157</v>
      </c>
      <c r="AK2" s="19">
        <f>IF(AND(P2&gt;0,S2&gt;0),P2-(P2-S2)*(X2-1000)/2000,"")</f>
        <v>1122.91782468</v>
      </c>
      <c r="AL2" s="23"/>
      <c r="AM2" s="24"/>
    </row>
    <row r="3" spans="1:39">
      <c r="A3" s="9" t="s">
        <v>32</v>
      </c>
      <c r="B3" s="10">
        <v>702</v>
      </c>
      <c r="C3" s="11">
        <v>2</v>
      </c>
      <c r="D3" s="11">
        <v>1</v>
      </c>
      <c r="E3" s="11"/>
      <c r="F3" s="12">
        <v>8101</v>
      </c>
      <c r="G3" s="12">
        <f>F3+'[1]Depth-shifts'!$B$5</f>
        <v>8096.5</v>
      </c>
      <c r="H3" s="12">
        <f>LOOKUP(G3,[1]Lookup!$A$3:$A$403,[1]Lookup!$B$3:$B$403)</f>
        <v>8016.8969999999999</v>
      </c>
      <c r="I3" s="12">
        <v>2.64</v>
      </c>
      <c r="J3" s="13" t="s">
        <v>33</v>
      </c>
      <c r="K3" s="13" t="s">
        <v>34</v>
      </c>
      <c r="L3" s="14" t="s">
        <v>35</v>
      </c>
      <c r="N3" s="15">
        <v>34.6</v>
      </c>
      <c r="O3" s="11">
        <v>4900</v>
      </c>
      <c r="P3" s="11">
        <v>2360</v>
      </c>
      <c r="Q3" s="15">
        <v>32.799999999999997</v>
      </c>
      <c r="R3" s="11">
        <v>3690</v>
      </c>
      <c r="S3" s="11">
        <v>1820</v>
      </c>
      <c r="T3" s="15">
        <v>30.7</v>
      </c>
      <c r="U3" s="11">
        <v>2920</v>
      </c>
      <c r="V3" s="11">
        <v>1250</v>
      </c>
      <c r="W3" s="18">
        <f>(H3-'[1]Depth-shifts'!$B$17)*1+'[1]Depth-shifts'!$B$17*0.45-'[1]Depth-shifts'!$B$23</f>
        <v>2056.4970000000003</v>
      </c>
      <c r="X3" s="19">
        <f t="shared" ref="X3:X25" si="0">W3*0.62</f>
        <v>1275.0281400000001</v>
      </c>
      <c r="Y3" s="15">
        <v>34.6</v>
      </c>
      <c r="Z3" s="15">
        <v>32.799999999999997</v>
      </c>
      <c r="AA3" s="15">
        <v>30.7</v>
      </c>
      <c r="AB3" s="15"/>
      <c r="AC3" s="20">
        <f t="shared" ref="AC3:AC25" si="1">SLOPE(Y3:Z3,$Y$4:$Z$4)</f>
        <v>0.81818181818181912</v>
      </c>
      <c r="AD3" s="21">
        <f t="shared" ref="AD3:AD25" si="2">INTERCEPT(Y3:Z3,$Y$4:$Z$4)</f>
        <v>6.6181818181817889</v>
      </c>
      <c r="AE3" s="21">
        <f t="shared" ref="AE3:AE25" si="3">AC3*X3+AD3</f>
        <v>1049.8230236363647</v>
      </c>
      <c r="AF3" s="12">
        <f>LOOKUP(G3,[1]Lookup!$A$3:$A$403,[1]Lookup!$E$3:$E$403)</f>
        <v>29.576158980983248</v>
      </c>
      <c r="AG3" s="12"/>
      <c r="AH3" s="22">
        <f t="shared" ref="AH3:AH25" si="4">(R3-O3)/2000</f>
        <v>-0.60499999999999998</v>
      </c>
      <c r="AI3" s="19">
        <f t="shared" ref="AI3:AI25" si="5">IF(AND(O3&gt;0,R3&gt;0),O3-(O3-R3)*(X3-1000)/2000,"")</f>
        <v>4733.6079753000004</v>
      </c>
      <c r="AJ3" s="22">
        <f t="shared" ref="AJ3:AJ25" si="6">(S3-P3)/2000</f>
        <v>-0.27</v>
      </c>
      <c r="AK3" s="19">
        <f t="shared" ref="AK3:AK25" si="7">IF(AND(P3&gt;0,S3&gt;0),P3-(P3-S3)*(X3-1000)/2000,"")</f>
        <v>2285.7424022</v>
      </c>
      <c r="AL3" s="23"/>
      <c r="AM3" s="24"/>
    </row>
    <row r="4" spans="1:39">
      <c r="A4" s="9" t="s">
        <v>32</v>
      </c>
      <c r="B4" s="10">
        <v>702</v>
      </c>
      <c r="C4" s="11">
        <v>3</v>
      </c>
      <c r="D4" s="11">
        <v>1</v>
      </c>
      <c r="E4" s="11"/>
      <c r="F4" s="12">
        <v>8102</v>
      </c>
      <c r="G4" s="12">
        <f>F4+'[1]Depth-shifts'!$B$5</f>
        <v>8097.5</v>
      </c>
      <c r="H4" s="12">
        <f>LOOKUP(G4,[1]Lookup!$A$3:$A$403,[1]Lookup!$B$3:$B$403)</f>
        <v>8017.8969999999999</v>
      </c>
      <c r="I4" s="12">
        <v>2.64</v>
      </c>
      <c r="J4" s="13" t="s">
        <v>33</v>
      </c>
      <c r="K4" s="13" t="s">
        <v>34</v>
      </c>
      <c r="L4" s="14" t="s">
        <v>35</v>
      </c>
      <c r="N4" s="15">
        <v>34.200000000000003</v>
      </c>
      <c r="O4" s="11">
        <v>7460</v>
      </c>
      <c r="P4" s="11">
        <v>3185</v>
      </c>
      <c r="Q4" s="15">
        <v>32</v>
      </c>
      <c r="R4" s="11">
        <v>5250</v>
      </c>
      <c r="S4" s="11">
        <v>2083</v>
      </c>
      <c r="T4" s="15">
        <v>30.5</v>
      </c>
      <c r="U4" s="11">
        <v>4670</v>
      </c>
      <c r="V4" s="11">
        <v>1859</v>
      </c>
      <c r="W4" s="18">
        <f>(H4-'[1]Depth-shifts'!$B$17)*1+'[1]Depth-shifts'!$B$17*0.45-'[1]Depth-shifts'!$B$23</f>
        <v>2057.4970000000003</v>
      </c>
      <c r="X4" s="19">
        <f t="shared" si="0"/>
        <v>1275.6481400000002</v>
      </c>
      <c r="Y4" s="15">
        <v>34.200000000000003</v>
      </c>
      <c r="Z4" s="15">
        <v>32</v>
      </c>
      <c r="AA4" s="15">
        <v>30.5</v>
      </c>
      <c r="AB4" s="15"/>
      <c r="AC4" s="20">
        <f t="shared" si="1"/>
        <v>1</v>
      </c>
      <c r="AD4" s="21">
        <f t="shared" si="2"/>
        <v>0</v>
      </c>
      <c r="AE4" s="21">
        <f t="shared" si="3"/>
        <v>1275.6481400000002</v>
      </c>
      <c r="AF4" s="12">
        <f>LOOKUP(G4,[1]Lookup!$A$3:$A$403,[1]Lookup!$E$3:$E$403)</f>
        <v>33.593393173282152</v>
      </c>
      <c r="AG4" s="12"/>
      <c r="AH4" s="22">
        <f t="shared" si="4"/>
        <v>-1.105</v>
      </c>
      <c r="AI4" s="19">
        <f t="shared" si="5"/>
        <v>7155.4088052999996</v>
      </c>
      <c r="AJ4" s="22">
        <f t="shared" si="6"/>
        <v>-0.55100000000000005</v>
      </c>
      <c r="AK4" s="19">
        <f t="shared" si="7"/>
        <v>3033.11787486</v>
      </c>
      <c r="AL4" s="23"/>
      <c r="AM4" s="24"/>
    </row>
    <row r="5" spans="1:39">
      <c r="A5" s="9" t="s">
        <v>32</v>
      </c>
      <c r="B5" s="10">
        <v>702</v>
      </c>
      <c r="C5" s="11">
        <v>4</v>
      </c>
      <c r="D5" s="11">
        <v>1</v>
      </c>
      <c r="E5" s="11"/>
      <c r="F5" s="12">
        <v>8103.6</v>
      </c>
      <c r="G5" s="12">
        <f>F5+'[1]Depth-shifts'!$B$5</f>
        <v>8099.1</v>
      </c>
      <c r="H5" s="12">
        <f>LOOKUP(G5,[1]Lookup!$A$3:$A$403,[1]Lookup!$B$3:$B$403)</f>
        <v>8019.3969999999999</v>
      </c>
      <c r="I5" s="12">
        <v>2.65</v>
      </c>
      <c r="J5" s="13" t="s">
        <v>33</v>
      </c>
      <c r="K5" s="13" t="s">
        <v>34</v>
      </c>
      <c r="L5" s="14" t="s">
        <v>35</v>
      </c>
      <c r="N5" s="15">
        <v>34.299999999999997</v>
      </c>
      <c r="O5" s="11">
        <v>5990</v>
      </c>
      <c r="P5" s="11">
        <v>1930</v>
      </c>
      <c r="Q5" s="15">
        <v>33.1</v>
      </c>
      <c r="R5" s="11">
        <v>4250</v>
      </c>
      <c r="S5" s="11">
        <v>1460</v>
      </c>
      <c r="T5" s="15">
        <v>31.6</v>
      </c>
      <c r="U5" s="11">
        <v>2480</v>
      </c>
      <c r="V5" s="11">
        <v>1005</v>
      </c>
      <c r="W5" s="18">
        <f>(H5-'[1]Depth-shifts'!$B$17)*1+'[1]Depth-shifts'!$B$17*0.45-'[1]Depth-shifts'!$B$23</f>
        <v>2058.9970000000003</v>
      </c>
      <c r="X5" s="19">
        <f t="shared" si="0"/>
        <v>1276.5781400000001</v>
      </c>
      <c r="Y5" s="15">
        <v>34.299999999999997</v>
      </c>
      <c r="Z5" s="15">
        <v>33.1</v>
      </c>
      <c r="AA5" s="15">
        <v>31.6</v>
      </c>
      <c r="AB5" s="15"/>
      <c r="AC5" s="20">
        <f t="shared" si="1"/>
        <v>0.54545454545454286</v>
      </c>
      <c r="AD5" s="21">
        <f t="shared" si="2"/>
        <v>15.645454545454633</v>
      </c>
      <c r="AE5" s="21">
        <f t="shared" si="3"/>
        <v>711.96080363636042</v>
      </c>
      <c r="AF5" s="12">
        <f>LOOKUP(G5,[1]Lookup!$A$3:$A$403,[1]Lookup!$E$3:$E$403)</f>
        <v>35.689341447525059</v>
      </c>
      <c r="AG5" s="12"/>
      <c r="AH5" s="22">
        <f t="shared" si="4"/>
        <v>-0.87</v>
      </c>
      <c r="AI5" s="19">
        <f t="shared" si="5"/>
        <v>5749.3770181999998</v>
      </c>
      <c r="AJ5" s="22">
        <f t="shared" si="6"/>
        <v>-0.23499999999999999</v>
      </c>
      <c r="AK5" s="19">
        <f t="shared" si="7"/>
        <v>1865.0041371</v>
      </c>
      <c r="AL5" s="23"/>
      <c r="AM5" s="24"/>
    </row>
    <row r="6" spans="1:39">
      <c r="A6" s="9" t="s">
        <v>32</v>
      </c>
      <c r="B6" s="10">
        <v>702</v>
      </c>
      <c r="C6" s="11">
        <v>5</v>
      </c>
      <c r="D6" s="11">
        <v>1</v>
      </c>
      <c r="E6" s="11"/>
      <c r="F6" s="12">
        <v>8104.9</v>
      </c>
      <c r="G6" s="12">
        <f>F6+'[1]Depth-shifts'!$B$5</f>
        <v>8100.4</v>
      </c>
      <c r="H6" s="12">
        <f>LOOKUP(G6,[1]Lookup!$A$3:$A$403,[1]Lookup!$B$3:$B$403)</f>
        <v>8020.3969999999999</v>
      </c>
      <c r="I6" s="12">
        <v>2.64</v>
      </c>
      <c r="J6" s="13" t="s">
        <v>33</v>
      </c>
      <c r="K6" s="13" t="s">
        <v>34</v>
      </c>
      <c r="L6" s="14" t="s">
        <v>35</v>
      </c>
      <c r="N6" s="15">
        <v>34.299999999999997</v>
      </c>
      <c r="O6" s="11">
        <v>6340</v>
      </c>
      <c r="P6" s="11">
        <v>2529</v>
      </c>
      <c r="Q6" s="15">
        <v>31.8</v>
      </c>
      <c r="R6" s="11">
        <v>4590</v>
      </c>
      <c r="S6" s="11">
        <v>1659</v>
      </c>
      <c r="T6" s="15">
        <v>30.5</v>
      </c>
      <c r="U6" s="11">
        <v>3360</v>
      </c>
      <c r="V6" s="11">
        <v>1094</v>
      </c>
      <c r="W6" s="18">
        <f>(H6-'[1]Depth-shifts'!$B$17)*1+'[1]Depth-shifts'!$B$17*0.45-'[1]Depth-shifts'!$B$23</f>
        <v>2059.9970000000003</v>
      </c>
      <c r="X6" s="19">
        <f t="shared" si="0"/>
        <v>1277.1981400000002</v>
      </c>
      <c r="Y6" s="15">
        <v>34.299999999999997</v>
      </c>
      <c r="Z6" s="15">
        <v>31.8</v>
      </c>
      <c r="AA6" s="15">
        <v>30.5</v>
      </c>
      <c r="AB6" s="15"/>
      <c r="AC6" s="20">
        <f t="shared" si="1"/>
        <v>1.1363636363636334</v>
      </c>
      <c r="AD6" s="21">
        <f t="shared" si="2"/>
        <v>-4.5636363636362702</v>
      </c>
      <c r="AE6" s="21">
        <f t="shared" si="3"/>
        <v>1446.7978863636329</v>
      </c>
      <c r="AF6" s="12">
        <f>LOOKUP(G6,[1]Lookup!$A$3:$A$403,[1]Lookup!$E$3:$E$403)</f>
        <v>34.466704954216702</v>
      </c>
      <c r="AG6" s="12"/>
      <c r="AH6" s="22">
        <f t="shared" si="4"/>
        <v>-0.875</v>
      </c>
      <c r="AI6" s="19">
        <f t="shared" si="5"/>
        <v>6097.4516274999996</v>
      </c>
      <c r="AJ6" s="22">
        <f t="shared" si="6"/>
        <v>-0.435</v>
      </c>
      <c r="AK6" s="19">
        <f t="shared" si="7"/>
        <v>2408.4188091000001</v>
      </c>
      <c r="AL6" s="23"/>
      <c r="AM6" s="24"/>
    </row>
    <row r="7" spans="1:39">
      <c r="A7" s="9" t="s">
        <v>32</v>
      </c>
      <c r="B7" s="10">
        <v>702</v>
      </c>
      <c r="C7" s="11">
        <v>6</v>
      </c>
      <c r="D7" s="11">
        <v>1</v>
      </c>
      <c r="E7" s="11"/>
      <c r="F7" s="12">
        <v>8106.2</v>
      </c>
      <c r="G7" s="12">
        <f>F7+'[1]Depth-shifts'!$B$5</f>
        <v>8101.7</v>
      </c>
      <c r="H7" s="12">
        <f>LOOKUP(G7,[1]Lookup!$A$3:$A$403,[1]Lookup!$B$3:$B$403)</f>
        <v>8021.8969999999999</v>
      </c>
      <c r="I7" s="12">
        <v>2.64</v>
      </c>
      <c r="J7" s="13" t="s">
        <v>33</v>
      </c>
      <c r="K7" s="13" t="s">
        <v>34</v>
      </c>
      <c r="L7" s="14" t="s">
        <v>35</v>
      </c>
      <c r="N7" s="15">
        <v>34.4</v>
      </c>
      <c r="O7" s="11">
        <v>4620</v>
      </c>
      <c r="P7" s="11">
        <v>1872</v>
      </c>
      <c r="Q7" s="15">
        <v>32.700000000000003</v>
      </c>
      <c r="R7" s="11">
        <v>3470</v>
      </c>
      <c r="S7" s="11">
        <v>1248</v>
      </c>
      <c r="T7" s="15">
        <v>30.6</v>
      </c>
      <c r="U7" s="11">
        <v>2730</v>
      </c>
      <c r="V7" s="11">
        <v>963</v>
      </c>
      <c r="W7" s="18">
        <f>(H7-'[1]Depth-shifts'!$B$17)*1+'[1]Depth-shifts'!$B$17*0.45-'[1]Depth-shifts'!$B$23</f>
        <v>2061.4970000000003</v>
      </c>
      <c r="X7" s="19">
        <f t="shared" si="0"/>
        <v>1278.1281400000003</v>
      </c>
      <c r="Y7" s="15">
        <v>34.4</v>
      </c>
      <c r="Z7" s="15">
        <v>32.700000000000003</v>
      </c>
      <c r="AA7" s="15">
        <v>30.6</v>
      </c>
      <c r="AB7" s="15"/>
      <c r="AC7" s="20">
        <f t="shared" si="1"/>
        <v>0.77272727272726982</v>
      </c>
      <c r="AD7" s="21">
        <f t="shared" si="2"/>
        <v>7.972727272727365</v>
      </c>
      <c r="AE7" s="21">
        <f t="shared" si="3"/>
        <v>995.61719909090573</v>
      </c>
      <c r="AF7" s="12">
        <f>LOOKUP(G7,[1]Lookup!$A$3:$A$403,[1]Lookup!$E$3:$E$403)</f>
        <v>31.846769611413048</v>
      </c>
      <c r="AG7" s="12"/>
      <c r="AH7" s="22">
        <f t="shared" si="4"/>
        <v>-0.57499999999999996</v>
      </c>
      <c r="AI7" s="19">
        <f t="shared" si="5"/>
        <v>4460.0763195</v>
      </c>
      <c r="AJ7" s="22">
        <f t="shared" si="6"/>
        <v>-0.312</v>
      </c>
      <c r="AK7" s="19">
        <f t="shared" si="7"/>
        <v>1785.2240203199999</v>
      </c>
      <c r="AL7" s="23"/>
      <c r="AM7" s="24"/>
    </row>
    <row r="8" spans="1:39">
      <c r="A8" s="9" t="s">
        <v>32</v>
      </c>
      <c r="B8" s="10">
        <v>702</v>
      </c>
      <c r="C8" s="11">
        <v>7</v>
      </c>
      <c r="D8" s="11">
        <v>1</v>
      </c>
      <c r="E8" s="11"/>
      <c r="F8" s="12">
        <v>8106.95</v>
      </c>
      <c r="G8" s="12">
        <f>F8+'[1]Depth-shifts'!$B$5</f>
        <v>8102.45</v>
      </c>
      <c r="H8" s="12">
        <f>LOOKUP(G8,[1]Lookup!$A$3:$A$403,[1]Lookup!$B$3:$B$403)</f>
        <v>8022.3969999999999</v>
      </c>
      <c r="I8" s="12">
        <v>2.65</v>
      </c>
      <c r="J8" s="13" t="s">
        <v>33</v>
      </c>
      <c r="K8" s="13" t="s">
        <v>34</v>
      </c>
      <c r="L8" s="14" t="s">
        <v>36</v>
      </c>
      <c r="N8" s="11">
        <v>34.299999999999997</v>
      </c>
      <c r="O8" s="11">
        <v>5520</v>
      </c>
      <c r="P8" s="11">
        <v>2891</v>
      </c>
      <c r="Q8" s="17">
        <v>32.5</v>
      </c>
      <c r="R8" s="17">
        <v>4160</v>
      </c>
      <c r="S8" s="17">
        <v>2230</v>
      </c>
      <c r="T8" s="11">
        <v>30.2</v>
      </c>
      <c r="U8" s="11">
        <v>3220</v>
      </c>
      <c r="V8" s="11">
        <v>1654</v>
      </c>
      <c r="W8" s="18">
        <f>(H8-'[1]Depth-shifts'!$B$17)*1+'[1]Depth-shifts'!$B$17*0.45-'[1]Depth-shifts'!$B$23</f>
        <v>2061.9970000000003</v>
      </c>
      <c r="X8" s="19">
        <f t="shared" si="0"/>
        <v>1278.4381400000002</v>
      </c>
      <c r="Y8" s="11">
        <v>34.299999999999997</v>
      </c>
      <c r="Z8" s="17">
        <v>32.5</v>
      </c>
      <c r="AA8" s="11">
        <v>30.2</v>
      </c>
      <c r="AB8" s="11"/>
      <c r="AC8" s="20">
        <f t="shared" si="1"/>
        <v>0.8181818181818159</v>
      </c>
      <c r="AD8" s="21">
        <f t="shared" si="2"/>
        <v>6.3181818181818912</v>
      </c>
      <c r="AE8" s="21">
        <f t="shared" si="3"/>
        <v>1052.3130236363611</v>
      </c>
      <c r="AF8" s="12">
        <f>LOOKUP(G8,[1]Lookup!$A$3:$A$403,[1]Lookup!$E$3:$E$403)</f>
        <v>32.428977465369428</v>
      </c>
      <c r="AG8" s="12"/>
      <c r="AH8" s="22">
        <f t="shared" si="4"/>
        <v>-0.68</v>
      </c>
      <c r="AI8" s="19">
        <f t="shared" si="5"/>
        <v>5330.6620647999998</v>
      </c>
      <c r="AJ8" s="22">
        <f t="shared" si="6"/>
        <v>-0.33050000000000002</v>
      </c>
      <c r="AK8" s="19">
        <f t="shared" si="7"/>
        <v>2798.9761947299999</v>
      </c>
      <c r="AL8" s="23"/>
      <c r="AM8" s="24"/>
    </row>
    <row r="9" spans="1:39">
      <c r="A9" s="9" t="s">
        <v>32</v>
      </c>
      <c r="B9" s="10">
        <v>702</v>
      </c>
      <c r="C9" s="11">
        <v>8</v>
      </c>
      <c r="D9" s="11">
        <v>1</v>
      </c>
      <c r="E9" s="11"/>
      <c r="F9" s="12">
        <v>8107.95</v>
      </c>
      <c r="G9" s="12">
        <f>F9+'[1]Depth-shifts'!$B$5</f>
        <v>8103.45</v>
      </c>
      <c r="H9" s="12">
        <f>LOOKUP(G9,[1]Lookup!$A$3:$A$403,[1]Lookup!$B$3:$B$403)</f>
        <v>8023.3969999999999</v>
      </c>
      <c r="I9" s="12">
        <v>2.64</v>
      </c>
      <c r="J9" s="13" t="s">
        <v>33</v>
      </c>
      <c r="K9" s="13" t="s">
        <v>34</v>
      </c>
      <c r="L9" s="14" t="s">
        <v>37</v>
      </c>
      <c r="N9" s="11">
        <v>33.5</v>
      </c>
      <c r="O9" s="11">
        <v>7690</v>
      </c>
      <c r="P9" s="11">
        <v>1970</v>
      </c>
      <c r="Q9" s="15">
        <v>32</v>
      </c>
      <c r="R9" s="11">
        <v>5620</v>
      </c>
      <c r="S9" s="11">
        <v>1547</v>
      </c>
      <c r="T9" s="15">
        <v>31.2</v>
      </c>
      <c r="U9" s="11">
        <v>4320</v>
      </c>
      <c r="V9" s="11">
        <v>1204</v>
      </c>
      <c r="W9" s="18">
        <f>(H9-'[1]Depth-shifts'!$B$17)*1+'[1]Depth-shifts'!$B$17*0.45-'[1]Depth-shifts'!$B$23</f>
        <v>2062.9970000000003</v>
      </c>
      <c r="X9" s="19">
        <f t="shared" si="0"/>
        <v>1279.0581400000001</v>
      </c>
      <c r="Y9" s="11">
        <v>33.5</v>
      </c>
      <c r="Z9" s="15">
        <v>32</v>
      </c>
      <c r="AA9" s="15">
        <v>31.2</v>
      </c>
      <c r="AB9" s="15"/>
      <c r="AC9" s="20">
        <f t="shared" si="1"/>
        <v>0.68181818181818099</v>
      </c>
      <c r="AD9" s="21">
        <f t="shared" si="2"/>
        <v>10.181818181818208</v>
      </c>
      <c r="AE9" s="21">
        <f t="shared" si="3"/>
        <v>882.26691363636269</v>
      </c>
      <c r="AF9" s="12">
        <f>LOOKUP(G9,[1]Lookup!$A$3:$A$403,[1]Lookup!$E$3:$E$403)</f>
        <v>34.1756010272385</v>
      </c>
      <c r="AG9" s="12"/>
      <c r="AH9" s="22">
        <f t="shared" si="4"/>
        <v>-1.0349999999999999</v>
      </c>
      <c r="AI9" s="19">
        <f t="shared" si="5"/>
        <v>7401.1748250999999</v>
      </c>
      <c r="AJ9" s="22">
        <f t="shared" si="6"/>
        <v>-0.21149999999999999</v>
      </c>
      <c r="AK9" s="19">
        <f t="shared" si="7"/>
        <v>1910.9792033900001</v>
      </c>
      <c r="AL9" s="23"/>
      <c r="AM9" s="24"/>
    </row>
    <row r="10" spans="1:39">
      <c r="A10" s="9" t="s">
        <v>32</v>
      </c>
      <c r="B10" s="10">
        <v>702</v>
      </c>
      <c r="C10" s="11">
        <v>9</v>
      </c>
      <c r="D10" s="11">
        <v>1</v>
      </c>
      <c r="E10" s="11"/>
      <c r="F10" s="12">
        <v>8109.55</v>
      </c>
      <c r="G10" s="12">
        <f>F10+'[1]Depth-shifts'!$B$5</f>
        <v>8105.05</v>
      </c>
      <c r="H10" s="12">
        <f>LOOKUP(G10,[1]Lookup!$A$3:$A$403,[1]Lookup!$B$3:$B$403)</f>
        <v>8025.3959999999997</v>
      </c>
      <c r="I10" s="12">
        <v>2.64</v>
      </c>
      <c r="J10" s="13" t="s">
        <v>33</v>
      </c>
      <c r="K10" s="13" t="s">
        <v>34</v>
      </c>
      <c r="L10" s="14" t="s">
        <v>38</v>
      </c>
      <c r="N10" s="15">
        <v>33</v>
      </c>
      <c r="O10" s="11">
        <v>5920</v>
      </c>
      <c r="P10" s="11">
        <v>1250</v>
      </c>
      <c r="Q10" s="15">
        <v>31.1</v>
      </c>
      <c r="R10" s="11">
        <v>4760</v>
      </c>
      <c r="S10" s="11">
        <v>960</v>
      </c>
      <c r="T10" s="15">
        <v>29</v>
      </c>
      <c r="U10" s="11">
        <v>3000</v>
      </c>
      <c r="V10" s="11">
        <v>860</v>
      </c>
      <c r="W10" s="18">
        <f>(H10-'[1]Depth-shifts'!$B$17)*1+'[1]Depth-shifts'!$B$17*0.45-'[1]Depth-shifts'!$B$23</f>
        <v>2064.9960000000001</v>
      </c>
      <c r="X10" s="19">
        <f t="shared" si="0"/>
        <v>1280.2975200000001</v>
      </c>
      <c r="Y10" s="15">
        <v>33</v>
      </c>
      <c r="Z10" s="15">
        <v>31.1</v>
      </c>
      <c r="AA10" s="15">
        <v>29</v>
      </c>
      <c r="AB10" s="15"/>
      <c r="AC10" s="20">
        <f t="shared" si="1"/>
        <v>0.86363636363636176</v>
      </c>
      <c r="AD10" s="21">
        <f t="shared" si="2"/>
        <v>3.4636363636364216</v>
      </c>
      <c r="AE10" s="21">
        <f t="shared" si="3"/>
        <v>1109.1751309090887</v>
      </c>
      <c r="AF10" s="12">
        <f>LOOKUP(G10,[1]Lookup!$A$3:$A$403,[1]Lookup!$E$3:$E$403)</f>
        <v>32.31253589457814</v>
      </c>
      <c r="AG10" s="12"/>
      <c r="AH10" s="22">
        <f t="shared" si="4"/>
        <v>-0.57999999999999996</v>
      </c>
      <c r="AI10" s="19">
        <f t="shared" si="5"/>
        <v>5757.4274384</v>
      </c>
      <c r="AJ10" s="22">
        <f t="shared" si="6"/>
        <v>-0.14499999999999999</v>
      </c>
      <c r="AK10" s="19">
        <f t="shared" si="7"/>
        <v>1209.3568596</v>
      </c>
      <c r="AL10" s="23"/>
      <c r="AM10" s="24"/>
    </row>
    <row r="11" spans="1:39">
      <c r="A11" s="9" t="s">
        <v>32</v>
      </c>
      <c r="B11" s="10">
        <v>702</v>
      </c>
      <c r="C11" s="11">
        <v>10</v>
      </c>
      <c r="D11" s="11">
        <v>1</v>
      </c>
      <c r="E11" s="11"/>
      <c r="F11" s="12">
        <v>8110.3</v>
      </c>
      <c r="G11" s="12">
        <f>F11+'[1]Depth-shifts'!$B$5</f>
        <v>8105.8</v>
      </c>
      <c r="H11" s="12">
        <f>LOOKUP(G11,[1]Lookup!$A$3:$A$403,[1]Lookup!$B$3:$B$403)</f>
        <v>8025.8959999999997</v>
      </c>
      <c r="I11" s="12">
        <v>2.65</v>
      </c>
      <c r="J11" s="13" t="s">
        <v>33</v>
      </c>
      <c r="K11" s="13" t="s">
        <v>34</v>
      </c>
      <c r="L11" s="14" t="s">
        <v>39</v>
      </c>
      <c r="N11" s="15">
        <v>34.299999999999997</v>
      </c>
      <c r="O11" s="11">
        <v>5460</v>
      </c>
      <c r="P11" s="11">
        <v>1879</v>
      </c>
      <c r="Q11" s="15">
        <v>32</v>
      </c>
      <c r="R11" s="11">
        <v>4560</v>
      </c>
      <c r="S11" s="11">
        <v>1600</v>
      </c>
      <c r="T11" s="15">
        <v>29.9</v>
      </c>
      <c r="U11" s="11">
        <v>2540</v>
      </c>
      <c r="V11" s="11">
        <v>1021</v>
      </c>
      <c r="W11" s="18">
        <f>(H11-'[1]Depth-shifts'!$B$17)*1+'[1]Depth-shifts'!$B$17*0.45-'[1]Depth-shifts'!$B$23</f>
        <v>2065.4960000000001</v>
      </c>
      <c r="X11" s="19">
        <f t="shared" si="0"/>
        <v>1280.60752</v>
      </c>
      <c r="Y11" s="15">
        <v>34.299999999999997</v>
      </c>
      <c r="Z11" s="15">
        <v>32</v>
      </c>
      <c r="AA11" s="15">
        <v>29.9</v>
      </c>
      <c r="AB11" s="15"/>
      <c r="AC11" s="20">
        <f t="shared" si="1"/>
        <v>1.045454545454543</v>
      </c>
      <c r="AD11" s="21">
        <f t="shared" si="2"/>
        <v>-1.4545454545453751</v>
      </c>
      <c r="AE11" s="21">
        <f t="shared" si="3"/>
        <v>1337.3624072727243</v>
      </c>
      <c r="AF11" s="12">
        <f>LOOKUP(G11,[1]Lookup!$A$3:$A$403,[1]Lookup!$E$3:$E$403)</f>
        <v>32.720081392347602</v>
      </c>
      <c r="AG11" s="12"/>
      <c r="AH11" s="22">
        <f t="shared" si="4"/>
        <v>-0.45</v>
      </c>
      <c r="AI11" s="19">
        <f t="shared" si="5"/>
        <v>5333.7266159999999</v>
      </c>
      <c r="AJ11" s="22">
        <f t="shared" si="6"/>
        <v>-0.13950000000000001</v>
      </c>
      <c r="AK11" s="19">
        <f t="shared" si="7"/>
        <v>1839.8552509599999</v>
      </c>
      <c r="AL11" s="23"/>
      <c r="AM11" s="24"/>
    </row>
    <row r="12" spans="1:39">
      <c r="A12" s="9" t="s">
        <v>32</v>
      </c>
      <c r="B12" s="10">
        <v>702</v>
      </c>
      <c r="C12" s="11">
        <v>11</v>
      </c>
      <c r="D12" s="11">
        <v>1</v>
      </c>
      <c r="E12" s="11"/>
      <c r="F12" s="12">
        <v>8111.05</v>
      </c>
      <c r="G12" s="12">
        <f>F12+'[1]Depth-shifts'!$B$5</f>
        <v>8106.55</v>
      </c>
      <c r="H12" s="12">
        <f>LOOKUP(G12,[1]Lookup!$A$3:$A$403,[1]Lookup!$B$3:$B$403)</f>
        <v>8026.8959999999997</v>
      </c>
      <c r="I12" s="12">
        <v>2.65</v>
      </c>
      <c r="J12" s="13" t="s">
        <v>33</v>
      </c>
      <c r="K12" s="13" t="s">
        <v>34</v>
      </c>
      <c r="L12" s="14" t="s">
        <v>36</v>
      </c>
      <c r="N12" s="15">
        <v>33.1</v>
      </c>
      <c r="O12" s="11">
        <v>8160</v>
      </c>
      <c r="P12" s="11">
        <v>3678</v>
      </c>
      <c r="Q12" s="15">
        <v>31.8</v>
      </c>
      <c r="R12" s="11">
        <v>7200</v>
      </c>
      <c r="S12" s="11">
        <v>2705</v>
      </c>
      <c r="T12" s="15">
        <v>30.8</v>
      </c>
      <c r="U12" s="11">
        <v>6640</v>
      </c>
      <c r="V12" s="11">
        <v>2069</v>
      </c>
      <c r="W12" s="18">
        <f>(H12-'[1]Depth-shifts'!$B$17)*1+'[1]Depth-shifts'!$B$17*0.45-'[1]Depth-shifts'!$B$23</f>
        <v>2066.4960000000001</v>
      </c>
      <c r="X12" s="19">
        <f t="shared" si="0"/>
        <v>1281.2275200000001</v>
      </c>
      <c r="Y12" s="15">
        <v>33.1</v>
      </c>
      <c r="Z12" s="15">
        <v>31.8</v>
      </c>
      <c r="AA12" s="15">
        <v>30.8</v>
      </c>
      <c r="AB12" s="15"/>
      <c r="AC12" s="20">
        <f t="shared" si="1"/>
        <v>0.59090909090909061</v>
      </c>
      <c r="AD12" s="21">
        <f t="shared" si="2"/>
        <v>12.890909090909101</v>
      </c>
      <c r="AE12" s="21">
        <f t="shared" si="3"/>
        <v>769.97989818181782</v>
      </c>
      <c r="AF12" s="12">
        <f>LOOKUP(G12,[1]Lookup!$A$3:$A$403,[1]Lookup!$E$3:$E$403)</f>
        <v>34.1756010272385</v>
      </c>
      <c r="AG12" s="12"/>
      <c r="AH12" s="22">
        <f t="shared" si="4"/>
        <v>-0.48</v>
      </c>
      <c r="AI12" s="19">
        <f t="shared" si="5"/>
        <v>8025.0107903999997</v>
      </c>
      <c r="AJ12" s="22">
        <f t="shared" si="6"/>
        <v>-0.48649999999999999</v>
      </c>
      <c r="AK12" s="19">
        <f t="shared" si="7"/>
        <v>3541.1828115200001</v>
      </c>
      <c r="AL12" s="23"/>
      <c r="AM12" s="24"/>
    </row>
    <row r="13" spans="1:39">
      <c r="A13" s="9" t="s">
        <v>32</v>
      </c>
      <c r="B13" s="10">
        <v>702</v>
      </c>
      <c r="C13" s="11">
        <v>12</v>
      </c>
      <c r="D13" s="11">
        <v>1</v>
      </c>
      <c r="E13" s="11"/>
      <c r="F13" s="12">
        <v>8112.3</v>
      </c>
      <c r="G13" s="12">
        <f>F13+'[1]Depth-shifts'!$B$5</f>
        <v>8107.8</v>
      </c>
      <c r="H13" s="12">
        <f>LOOKUP(G13,[1]Lookup!$A$3:$A$403,[1]Lookup!$B$3:$B$403)</f>
        <v>8027.8959999999997</v>
      </c>
      <c r="I13" s="12">
        <v>2.66</v>
      </c>
      <c r="J13" s="13" t="s">
        <v>33</v>
      </c>
      <c r="K13" s="13" t="s">
        <v>34</v>
      </c>
      <c r="L13" s="14" t="s">
        <v>40</v>
      </c>
      <c r="N13" s="15">
        <v>34</v>
      </c>
      <c r="O13" s="11">
        <v>5070</v>
      </c>
      <c r="P13" s="11">
        <v>1175</v>
      </c>
      <c r="Q13" s="15">
        <v>32.4</v>
      </c>
      <c r="R13" s="11">
        <v>4020</v>
      </c>
      <c r="S13" s="11">
        <v>920</v>
      </c>
      <c r="T13" s="15">
        <v>30</v>
      </c>
      <c r="U13" s="11">
        <v>3090</v>
      </c>
      <c r="V13" s="11">
        <v>750</v>
      </c>
      <c r="W13" s="18">
        <f>(H13-'[1]Depth-shifts'!$B$17)*1+'[1]Depth-shifts'!$B$17*0.45-'[1]Depth-shifts'!$B$23</f>
        <v>2067.4960000000001</v>
      </c>
      <c r="X13" s="19">
        <f t="shared" si="0"/>
        <v>1281.84752</v>
      </c>
      <c r="Y13" s="15">
        <v>34</v>
      </c>
      <c r="Z13" s="15">
        <v>32.4</v>
      </c>
      <c r="AA13" s="15">
        <v>30</v>
      </c>
      <c r="AB13" s="15"/>
      <c r="AC13" s="20">
        <f t="shared" si="1"/>
        <v>0.72727272727272696</v>
      </c>
      <c r="AD13" s="21">
        <f t="shared" si="2"/>
        <v>9.1272727272727394</v>
      </c>
      <c r="AE13" s="21">
        <f t="shared" si="3"/>
        <v>941.38001454545417</v>
      </c>
      <c r="AF13" s="12">
        <f>LOOKUP(G13,[1]Lookup!$A$3:$A$403,[1]Lookup!$E$3:$E$403)</f>
        <v>32.836522963138883</v>
      </c>
      <c r="AG13" s="12"/>
      <c r="AH13" s="22">
        <f t="shared" si="4"/>
        <v>-0.52500000000000002</v>
      </c>
      <c r="AI13" s="19">
        <f t="shared" si="5"/>
        <v>4922.0300520000001</v>
      </c>
      <c r="AJ13" s="22">
        <f t="shared" si="6"/>
        <v>-0.1275</v>
      </c>
      <c r="AK13" s="19">
        <f t="shared" si="7"/>
        <v>1139.0644411999999</v>
      </c>
      <c r="AL13" s="23"/>
      <c r="AM13" s="24"/>
    </row>
    <row r="14" spans="1:39">
      <c r="A14" s="9" t="s">
        <v>32</v>
      </c>
      <c r="B14" s="10">
        <v>702</v>
      </c>
      <c r="C14" s="11">
        <v>13</v>
      </c>
      <c r="D14" s="11">
        <v>1</v>
      </c>
      <c r="E14" s="11"/>
      <c r="F14" s="12">
        <v>8113.3</v>
      </c>
      <c r="G14" s="12">
        <f>F14+'[1]Depth-shifts'!$B$5</f>
        <v>8108.8</v>
      </c>
      <c r="H14" s="12">
        <f>LOOKUP(G14,[1]Lookup!$A$3:$A$403,[1]Lookup!$B$3:$B$403)</f>
        <v>8028.8959999999997</v>
      </c>
      <c r="I14" s="12">
        <v>2.64</v>
      </c>
      <c r="J14" s="13" t="s">
        <v>33</v>
      </c>
      <c r="K14" s="13" t="s">
        <v>34</v>
      </c>
      <c r="L14" s="14" t="s">
        <v>41</v>
      </c>
      <c r="N14" s="11">
        <v>35.4</v>
      </c>
      <c r="O14" s="11">
        <v>5740</v>
      </c>
      <c r="P14" s="11">
        <v>1590</v>
      </c>
      <c r="Q14" s="16">
        <v>34</v>
      </c>
      <c r="R14" s="17">
        <v>4570</v>
      </c>
      <c r="S14" s="17">
        <v>1220</v>
      </c>
      <c r="T14" s="11">
        <v>32.6</v>
      </c>
      <c r="U14" s="11">
        <v>3180</v>
      </c>
      <c r="V14" s="11">
        <v>980</v>
      </c>
      <c r="W14" s="18">
        <f>(H14-'[1]Depth-shifts'!$B$17)*1+'[1]Depth-shifts'!$B$17*0.45-'[1]Depth-shifts'!$B$23</f>
        <v>2068.4960000000001</v>
      </c>
      <c r="X14" s="19">
        <f t="shared" si="0"/>
        <v>1282.4675200000001</v>
      </c>
      <c r="Y14" s="11">
        <v>35.4</v>
      </c>
      <c r="Z14" s="16">
        <v>34</v>
      </c>
      <c r="AA14" s="11">
        <v>32.6</v>
      </c>
      <c r="AB14" s="11"/>
      <c r="AC14" s="20">
        <f t="shared" si="1"/>
        <v>0.63636363636363491</v>
      </c>
      <c r="AD14" s="21">
        <f t="shared" si="2"/>
        <v>13.636363636363686</v>
      </c>
      <c r="AE14" s="21">
        <f t="shared" si="3"/>
        <v>829.75205818181655</v>
      </c>
      <c r="AF14" s="12">
        <f>LOOKUP(G14,[1]Lookup!$A$3:$A$403,[1]Lookup!$E$3:$E$403)</f>
        <v>29.226834268609416</v>
      </c>
      <c r="AG14" s="12"/>
      <c r="AH14" s="22">
        <f t="shared" si="4"/>
        <v>-0.58499999999999996</v>
      </c>
      <c r="AI14" s="19">
        <f t="shared" si="5"/>
        <v>5574.7565008000001</v>
      </c>
      <c r="AJ14" s="22">
        <f t="shared" si="6"/>
        <v>-0.185</v>
      </c>
      <c r="AK14" s="19">
        <f t="shared" si="7"/>
        <v>1537.7435088</v>
      </c>
      <c r="AL14" s="23"/>
      <c r="AM14" s="24"/>
    </row>
    <row r="15" spans="1:39">
      <c r="A15" s="9" t="s">
        <v>32</v>
      </c>
      <c r="B15" s="10">
        <v>702</v>
      </c>
      <c r="C15" s="11">
        <v>14</v>
      </c>
      <c r="D15" s="11">
        <v>1</v>
      </c>
      <c r="E15" s="11"/>
      <c r="F15" s="12">
        <v>8115.9</v>
      </c>
      <c r="G15" s="12">
        <f>F15+'[1]Depth-shifts'!$B$5</f>
        <v>8111.4</v>
      </c>
      <c r="H15" s="12">
        <f>LOOKUP(G15,[1]Lookup!$A$3:$A$403,[1]Lookup!$B$3:$B$403)</f>
        <v>8031.3959999999997</v>
      </c>
      <c r="I15" s="12">
        <v>2.64</v>
      </c>
      <c r="J15" s="13" t="s">
        <v>33</v>
      </c>
      <c r="K15" s="13" t="s">
        <v>34</v>
      </c>
      <c r="L15" s="14" t="s">
        <v>42</v>
      </c>
      <c r="N15" s="11">
        <v>36.4</v>
      </c>
      <c r="O15" s="11">
        <v>6580</v>
      </c>
      <c r="P15" s="11">
        <v>2651</v>
      </c>
      <c r="Q15" s="15">
        <v>34</v>
      </c>
      <c r="R15" s="11">
        <v>3850</v>
      </c>
      <c r="S15" s="11">
        <v>2005</v>
      </c>
      <c r="T15" s="15">
        <v>32</v>
      </c>
      <c r="U15" s="11">
        <v>2790</v>
      </c>
      <c r="V15" s="11">
        <v>1719</v>
      </c>
      <c r="W15" s="18">
        <f>(H15-'[1]Depth-shifts'!$B$17)*1+'[1]Depth-shifts'!$B$17*0.45-'[1]Depth-shifts'!$B$23</f>
        <v>2070.9960000000001</v>
      </c>
      <c r="X15" s="19">
        <f t="shared" si="0"/>
        <v>1284.0175200000001</v>
      </c>
      <c r="Y15" s="11">
        <v>36.4</v>
      </c>
      <c r="Z15" s="15">
        <v>34</v>
      </c>
      <c r="AA15" s="15">
        <v>32</v>
      </c>
      <c r="AB15" s="15"/>
      <c r="AC15" s="20">
        <f t="shared" si="1"/>
        <v>1.0909090909090888</v>
      </c>
      <c r="AD15" s="21">
        <f t="shared" si="2"/>
        <v>-0.90909090909083545</v>
      </c>
      <c r="AE15" s="21">
        <f t="shared" si="3"/>
        <v>1399.8372945454521</v>
      </c>
      <c r="AF15" s="12">
        <f>LOOKUP(G15,[1]Lookup!$A$3:$A$403,[1]Lookup!$E$3:$E$403)</f>
        <v>32.778302177743228</v>
      </c>
      <c r="AG15" s="12"/>
      <c r="AH15" s="22">
        <f t="shared" si="4"/>
        <v>-1.365</v>
      </c>
      <c r="AI15" s="19">
        <f t="shared" si="5"/>
        <v>6192.3160852000001</v>
      </c>
      <c r="AJ15" s="22">
        <f t="shared" si="6"/>
        <v>-0.32300000000000001</v>
      </c>
      <c r="AK15" s="19">
        <f t="shared" si="7"/>
        <v>2559.2623410400001</v>
      </c>
      <c r="AL15" s="23"/>
      <c r="AM15" s="24"/>
    </row>
    <row r="16" spans="1:39">
      <c r="A16" s="9" t="s">
        <v>32</v>
      </c>
      <c r="B16" s="10">
        <v>702</v>
      </c>
      <c r="C16" s="11">
        <v>15</v>
      </c>
      <c r="D16" s="11">
        <v>1</v>
      </c>
      <c r="E16" s="11"/>
      <c r="F16" s="12">
        <v>8116.85</v>
      </c>
      <c r="G16" s="12">
        <f>F16+'[1]Depth-shifts'!$B$5</f>
        <v>8112.35</v>
      </c>
      <c r="H16" s="12">
        <f>LOOKUP(G16,[1]Lookup!$A$3:$A$403,[1]Lookup!$B$3:$B$403)</f>
        <v>8032.3959999999997</v>
      </c>
      <c r="I16" s="12">
        <v>2.64</v>
      </c>
      <c r="J16" s="13" t="s">
        <v>33</v>
      </c>
      <c r="K16" s="13" t="s">
        <v>34</v>
      </c>
      <c r="L16" s="14" t="s">
        <v>42</v>
      </c>
      <c r="N16" s="15">
        <v>35.6</v>
      </c>
      <c r="O16" s="11">
        <v>5440</v>
      </c>
      <c r="P16" s="11">
        <v>1192</v>
      </c>
      <c r="Q16" s="15">
        <v>34.200000000000003</v>
      </c>
      <c r="R16" s="11">
        <v>3890</v>
      </c>
      <c r="S16" s="11">
        <v>800</v>
      </c>
      <c r="T16" s="15">
        <v>31.1</v>
      </c>
      <c r="U16" s="11">
        <v>2910</v>
      </c>
      <c r="V16" s="11">
        <v>603</v>
      </c>
      <c r="W16" s="18">
        <f>(H16-'[1]Depth-shifts'!$B$17)*1+'[1]Depth-shifts'!$B$17*0.45-'[1]Depth-shifts'!$B$23</f>
        <v>2071.9960000000001</v>
      </c>
      <c r="X16" s="19">
        <f t="shared" si="0"/>
        <v>1284.63752</v>
      </c>
      <c r="Y16" s="15">
        <v>35.6</v>
      </c>
      <c r="Z16" s="15">
        <v>34.200000000000003</v>
      </c>
      <c r="AA16" s="15">
        <v>31.1</v>
      </c>
      <c r="AB16" s="15"/>
      <c r="AC16" s="20">
        <f t="shared" si="1"/>
        <v>0.63636363636363491</v>
      </c>
      <c r="AD16" s="21">
        <f t="shared" si="2"/>
        <v>13.836363636363689</v>
      </c>
      <c r="AE16" s="21">
        <f t="shared" si="3"/>
        <v>831.33296727272545</v>
      </c>
      <c r="AF16" s="12">
        <f>LOOKUP(G16,[1]Lookup!$A$3:$A$403,[1]Lookup!$E$3:$E$403)</f>
        <v>36.620874013855243</v>
      </c>
      <c r="AG16" s="12"/>
      <c r="AH16" s="22">
        <f t="shared" si="4"/>
        <v>-0.77500000000000002</v>
      </c>
      <c r="AI16" s="19">
        <f t="shared" si="5"/>
        <v>5219.4059219999999</v>
      </c>
      <c r="AJ16" s="22">
        <f t="shared" si="6"/>
        <v>-0.19600000000000001</v>
      </c>
      <c r="AK16" s="19">
        <f t="shared" si="7"/>
        <v>1136.21104608</v>
      </c>
      <c r="AL16" s="23"/>
      <c r="AM16" s="24"/>
    </row>
    <row r="17" spans="1:39">
      <c r="A17" s="9" t="s">
        <v>32</v>
      </c>
      <c r="B17" s="10">
        <v>702</v>
      </c>
      <c r="C17" s="11">
        <v>16</v>
      </c>
      <c r="D17" s="11">
        <v>1</v>
      </c>
      <c r="E17" s="11"/>
      <c r="F17" s="12">
        <v>8118.2</v>
      </c>
      <c r="G17" s="12">
        <f>F17+'[1]Depth-shifts'!$B$5</f>
        <v>8113.7</v>
      </c>
      <c r="H17" s="12">
        <f>LOOKUP(G17,[1]Lookup!$A$3:$A$403,[1]Lookup!$B$3:$B$403)</f>
        <v>8033.8959999999997</v>
      </c>
      <c r="I17" s="12">
        <v>2.65</v>
      </c>
      <c r="J17" s="13" t="s">
        <v>33</v>
      </c>
      <c r="K17" s="13" t="s">
        <v>34</v>
      </c>
      <c r="L17" s="14" t="s">
        <v>42</v>
      </c>
      <c r="N17" s="15">
        <v>35.1</v>
      </c>
      <c r="O17" s="11">
        <v>6970</v>
      </c>
      <c r="P17" s="11">
        <v>3427</v>
      </c>
      <c r="Q17" s="15">
        <v>33.200000000000003</v>
      </c>
      <c r="R17" s="11">
        <v>4850</v>
      </c>
      <c r="S17" s="11">
        <v>2393</v>
      </c>
      <c r="T17" s="15">
        <v>32.4</v>
      </c>
      <c r="U17" s="11">
        <v>3560</v>
      </c>
      <c r="V17" s="11">
        <v>1583</v>
      </c>
      <c r="W17" s="18">
        <f>(H17-'[1]Depth-shifts'!$B$17)*1+'[1]Depth-shifts'!$B$17*0.45-'[1]Depth-shifts'!$B$23</f>
        <v>2073.4960000000001</v>
      </c>
      <c r="X17" s="19">
        <f t="shared" si="0"/>
        <v>1285.5675200000001</v>
      </c>
      <c r="Y17" s="15">
        <v>35.1</v>
      </c>
      <c r="Z17" s="15">
        <v>33.200000000000003</v>
      </c>
      <c r="AA17" s="15">
        <v>32.4</v>
      </c>
      <c r="AB17" s="15"/>
      <c r="AC17" s="20">
        <f t="shared" si="1"/>
        <v>0.86363636363636176</v>
      </c>
      <c r="AD17" s="21">
        <f t="shared" si="2"/>
        <v>5.5636363636364301</v>
      </c>
      <c r="AE17" s="21">
        <f t="shared" si="3"/>
        <v>1115.8264945454523</v>
      </c>
      <c r="AF17" s="12">
        <f>LOOKUP(G17,[1]Lookup!$A$3:$A$403,[1]Lookup!$E$3:$E$403)</f>
        <v>35.223575164359971</v>
      </c>
      <c r="AG17" s="12"/>
      <c r="AH17" s="22">
        <f t="shared" si="4"/>
        <v>-1.06</v>
      </c>
      <c r="AI17" s="19">
        <f t="shared" si="5"/>
        <v>6667.2984287999998</v>
      </c>
      <c r="AJ17" s="22">
        <f t="shared" si="6"/>
        <v>-0.51700000000000002</v>
      </c>
      <c r="AK17" s="19">
        <f t="shared" si="7"/>
        <v>3279.3615921599999</v>
      </c>
      <c r="AL17" s="23"/>
      <c r="AM17" s="24"/>
    </row>
    <row r="18" spans="1:39">
      <c r="A18" s="9" t="s">
        <v>32</v>
      </c>
      <c r="B18" s="10">
        <v>702</v>
      </c>
      <c r="C18" s="11">
        <v>17</v>
      </c>
      <c r="D18" s="11">
        <v>1</v>
      </c>
      <c r="E18" s="11"/>
      <c r="F18" s="12">
        <v>8119</v>
      </c>
      <c r="G18" s="12">
        <f>F18+'[1]Depth-shifts'!$B$5</f>
        <v>8114.5</v>
      </c>
      <c r="H18" s="12">
        <f>LOOKUP(G18,[1]Lookup!$A$3:$A$403,[1]Lookup!$B$3:$B$403)</f>
        <v>8034.8950000000004</v>
      </c>
      <c r="I18" s="12">
        <v>2.65</v>
      </c>
      <c r="J18" s="13" t="s">
        <v>33</v>
      </c>
      <c r="K18" s="13" t="s">
        <v>34</v>
      </c>
      <c r="L18" s="14" t="s">
        <v>42</v>
      </c>
      <c r="N18" s="15">
        <v>34.299999999999997</v>
      </c>
      <c r="O18" s="11">
        <v>9200</v>
      </c>
      <c r="P18" s="11">
        <v>4548</v>
      </c>
      <c r="Q18" s="15">
        <v>31.7</v>
      </c>
      <c r="R18" s="11">
        <v>7100</v>
      </c>
      <c r="S18" s="11">
        <v>3046</v>
      </c>
      <c r="T18" s="15">
        <v>30.6</v>
      </c>
      <c r="U18" s="11">
        <v>5590</v>
      </c>
      <c r="V18" s="11">
        <v>1782</v>
      </c>
      <c r="W18" s="18">
        <f>(H18-'[1]Depth-shifts'!$B$17)*1+'[1]Depth-shifts'!$B$17*0.45-'[1]Depth-shifts'!$B$23</f>
        <v>2074.4950000000008</v>
      </c>
      <c r="X18" s="19">
        <f t="shared" si="0"/>
        <v>1286.1869000000004</v>
      </c>
      <c r="Y18" s="15">
        <v>34.299999999999997</v>
      </c>
      <c r="Z18" s="15">
        <v>31.7</v>
      </c>
      <c r="AA18" s="15">
        <v>30.6</v>
      </c>
      <c r="AB18" s="15"/>
      <c r="AC18" s="20">
        <f t="shared" si="1"/>
        <v>1.1818181818181792</v>
      </c>
      <c r="AD18" s="21">
        <f t="shared" si="2"/>
        <v>-6.118181818181732</v>
      </c>
      <c r="AE18" s="21">
        <f t="shared" si="3"/>
        <v>1513.9208818181789</v>
      </c>
      <c r="AF18" s="12">
        <f>LOOKUP(G18,[1]Lookup!$A$3:$A$403,[1]Lookup!$E$3:$E$403)</f>
        <v>34.93247123738179</v>
      </c>
      <c r="AG18" s="12"/>
      <c r="AH18" s="22">
        <f t="shared" si="4"/>
        <v>-1.05</v>
      </c>
      <c r="AI18" s="19">
        <f t="shared" si="5"/>
        <v>8899.5037549999997</v>
      </c>
      <c r="AJ18" s="22">
        <f t="shared" si="6"/>
        <v>-0.751</v>
      </c>
      <c r="AK18" s="19">
        <f t="shared" si="7"/>
        <v>4333.0736380999997</v>
      </c>
      <c r="AL18" s="23"/>
      <c r="AM18" s="24"/>
    </row>
    <row r="19" spans="1:39">
      <c r="A19" s="9" t="s">
        <v>32</v>
      </c>
      <c r="B19" s="10">
        <v>702</v>
      </c>
      <c r="C19" s="11">
        <v>18</v>
      </c>
      <c r="D19" s="11">
        <v>1</v>
      </c>
      <c r="E19" s="11"/>
      <c r="F19" s="12">
        <v>8120</v>
      </c>
      <c r="G19" s="12">
        <f>F19+'[1]Depth-shifts'!$B$5</f>
        <v>8115.5</v>
      </c>
      <c r="H19" s="12">
        <f>LOOKUP(G19,[1]Lookup!$A$3:$A$403,[1]Lookup!$B$3:$B$403)</f>
        <v>8035.8950000000004</v>
      </c>
      <c r="I19" s="12">
        <v>2.64</v>
      </c>
      <c r="J19" s="13" t="s">
        <v>33</v>
      </c>
      <c r="K19" s="13" t="s">
        <v>34</v>
      </c>
      <c r="L19" s="14" t="s">
        <v>42</v>
      </c>
      <c r="N19" s="15">
        <v>35.200000000000003</v>
      </c>
      <c r="O19" s="11">
        <v>6570</v>
      </c>
      <c r="P19" s="11">
        <v>1854</v>
      </c>
      <c r="Q19" s="15">
        <v>34.200000000000003</v>
      </c>
      <c r="R19" s="11">
        <v>5080</v>
      </c>
      <c r="S19" s="11">
        <v>1301</v>
      </c>
      <c r="T19" s="15">
        <v>31.3</v>
      </c>
      <c r="U19" s="11">
        <v>2930</v>
      </c>
      <c r="V19" s="11">
        <v>837</v>
      </c>
      <c r="W19" s="18">
        <f>(H19-'[1]Depth-shifts'!$B$17)*1+'[1]Depth-shifts'!$B$17*0.45-'[1]Depth-shifts'!$B$23</f>
        <v>2075.4950000000008</v>
      </c>
      <c r="X19" s="19">
        <f t="shared" si="0"/>
        <v>1286.8069000000005</v>
      </c>
      <c r="Y19" s="15">
        <v>35.200000000000003</v>
      </c>
      <c r="Z19" s="15">
        <v>34.200000000000003</v>
      </c>
      <c r="AA19" s="15">
        <v>31.3</v>
      </c>
      <c r="AB19" s="15"/>
      <c r="AC19" s="20">
        <f t="shared" si="1"/>
        <v>0.45454545454545398</v>
      </c>
      <c r="AD19" s="21">
        <f t="shared" si="2"/>
        <v>19.654545454545477</v>
      </c>
      <c r="AE19" s="21">
        <f t="shared" si="3"/>
        <v>604.56677272727222</v>
      </c>
      <c r="AF19" s="12">
        <f>LOOKUP(G19,[1]Lookup!$A$3:$A$403,[1]Lookup!$E$3:$E$403)</f>
        <v>36.795536370042157</v>
      </c>
      <c r="AG19" s="12"/>
      <c r="AH19" s="22">
        <f t="shared" si="4"/>
        <v>-0.745</v>
      </c>
      <c r="AI19" s="19">
        <f t="shared" si="5"/>
        <v>6356.3288594999995</v>
      </c>
      <c r="AJ19" s="22">
        <f t="shared" si="6"/>
        <v>-0.27650000000000002</v>
      </c>
      <c r="AK19" s="19">
        <f t="shared" si="7"/>
        <v>1774.6978921499999</v>
      </c>
      <c r="AL19" s="23"/>
      <c r="AM19" s="24"/>
    </row>
    <row r="20" spans="1:39">
      <c r="A20" s="9" t="s">
        <v>32</v>
      </c>
      <c r="B20" s="10">
        <v>702</v>
      </c>
      <c r="C20" s="11">
        <v>19</v>
      </c>
      <c r="D20" s="11">
        <v>1</v>
      </c>
      <c r="E20" s="11"/>
      <c r="F20" s="12">
        <v>8121.3</v>
      </c>
      <c r="G20" s="12">
        <f>F20+'[1]Depth-shifts'!$B$5</f>
        <v>8116.8</v>
      </c>
      <c r="H20" s="12">
        <f>LOOKUP(G20,[1]Lookup!$A$3:$A$403,[1]Lookup!$B$3:$B$403)</f>
        <v>8036.8950000000004</v>
      </c>
      <c r="I20" s="12">
        <v>2.64</v>
      </c>
      <c r="J20" s="13" t="s">
        <v>33</v>
      </c>
      <c r="K20" s="13" t="s">
        <v>34</v>
      </c>
      <c r="L20" s="14" t="s">
        <v>42</v>
      </c>
      <c r="N20" s="11">
        <v>35.4</v>
      </c>
      <c r="O20" s="11">
        <v>5800</v>
      </c>
      <c r="P20" s="11">
        <v>1644</v>
      </c>
      <c r="Q20" s="17">
        <v>33.6</v>
      </c>
      <c r="R20" s="17">
        <v>4120</v>
      </c>
      <c r="S20" s="17">
        <v>1119</v>
      </c>
      <c r="T20" s="11">
        <v>30.9</v>
      </c>
      <c r="U20" s="11">
        <v>3130</v>
      </c>
      <c r="V20" s="11">
        <v>960</v>
      </c>
      <c r="W20" s="18">
        <f>(H20-'[1]Depth-shifts'!$B$17)*1+'[1]Depth-shifts'!$B$17*0.45-'[1]Depth-shifts'!$B$23</f>
        <v>2076.4950000000008</v>
      </c>
      <c r="X20" s="19">
        <f t="shared" si="0"/>
        <v>1287.4269000000004</v>
      </c>
      <c r="Y20" s="11">
        <v>35.4</v>
      </c>
      <c r="Z20" s="17">
        <v>33.6</v>
      </c>
      <c r="AA20" s="11">
        <v>30.9</v>
      </c>
      <c r="AB20" s="11"/>
      <c r="AC20" s="20">
        <f t="shared" si="1"/>
        <v>0.8181818181818159</v>
      </c>
      <c r="AD20" s="21">
        <f t="shared" si="2"/>
        <v>7.4181818181818926</v>
      </c>
      <c r="AE20" s="21">
        <f t="shared" si="3"/>
        <v>1060.7674636363611</v>
      </c>
      <c r="AF20" s="12">
        <f>LOOKUP(G20,[1]Lookup!$A$3:$A$403,[1]Lookup!$E$3:$E$403)</f>
        <v>38.251056004933048</v>
      </c>
      <c r="AG20" s="12"/>
      <c r="AH20" s="22">
        <f t="shared" si="4"/>
        <v>-0.84</v>
      </c>
      <c r="AI20" s="19">
        <f t="shared" si="5"/>
        <v>5558.561404</v>
      </c>
      <c r="AJ20" s="22">
        <f t="shared" si="6"/>
        <v>-0.26250000000000001</v>
      </c>
      <c r="AK20" s="19">
        <f t="shared" si="7"/>
        <v>1568.55043875</v>
      </c>
      <c r="AL20" s="23"/>
      <c r="AM20" s="24"/>
    </row>
    <row r="21" spans="1:39">
      <c r="A21" s="9" t="s">
        <v>32</v>
      </c>
      <c r="B21" s="10">
        <v>702</v>
      </c>
      <c r="C21" s="11">
        <v>20</v>
      </c>
      <c r="D21" s="11">
        <v>1</v>
      </c>
      <c r="E21" s="11"/>
      <c r="F21" s="12">
        <v>8122</v>
      </c>
      <c r="G21" s="12">
        <f>F21+'[1]Depth-shifts'!$B$5</f>
        <v>8117.5</v>
      </c>
      <c r="H21" s="12">
        <f>LOOKUP(G21,[1]Lookup!$A$3:$A$403,[1]Lookup!$B$3:$B$403)</f>
        <v>8037.8950000000004</v>
      </c>
      <c r="I21" s="12">
        <v>2.65</v>
      </c>
      <c r="J21" s="13" t="s">
        <v>33</v>
      </c>
      <c r="K21" s="13" t="s">
        <v>34</v>
      </c>
      <c r="L21" s="14" t="s">
        <v>42</v>
      </c>
      <c r="N21" s="11">
        <v>34.4</v>
      </c>
      <c r="O21" s="11">
        <v>5740</v>
      </c>
      <c r="P21" s="11">
        <v>1610</v>
      </c>
      <c r="Q21" s="15">
        <v>33.1</v>
      </c>
      <c r="R21" s="11">
        <v>4230</v>
      </c>
      <c r="S21" s="11">
        <v>1200</v>
      </c>
      <c r="T21" s="15">
        <v>31</v>
      </c>
      <c r="U21" s="11">
        <v>3060</v>
      </c>
      <c r="V21" s="11">
        <v>880</v>
      </c>
      <c r="W21" s="18">
        <f>(H21-'[1]Depth-shifts'!$B$17)*1+'[1]Depth-shifts'!$B$17*0.45-'[1]Depth-shifts'!$B$23</f>
        <v>2077.4950000000008</v>
      </c>
      <c r="X21" s="19">
        <f t="shared" si="0"/>
        <v>1288.0469000000005</v>
      </c>
      <c r="Y21" s="11">
        <v>34.4</v>
      </c>
      <c r="Z21" s="15">
        <v>33.1</v>
      </c>
      <c r="AA21" s="15">
        <v>31</v>
      </c>
      <c r="AB21" s="15"/>
      <c r="AC21" s="20">
        <f t="shared" si="1"/>
        <v>0.59090909090908894</v>
      </c>
      <c r="AD21" s="21">
        <f t="shared" si="2"/>
        <v>14.190909090909155</v>
      </c>
      <c r="AE21" s="21">
        <f t="shared" si="3"/>
        <v>775.30953181817961</v>
      </c>
      <c r="AF21" s="12">
        <f>LOOKUP(G21,[1]Lookup!$A$3:$A$403,[1]Lookup!$E$3:$E$403)</f>
        <v>36.038666159898867</v>
      </c>
      <c r="AG21" s="12"/>
      <c r="AH21" s="22">
        <f t="shared" si="4"/>
        <v>-0.755</v>
      </c>
      <c r="AI21" s="19">
        <f t="shared" si="5"/>
        <v>5522.5245904999992</v>
      </c>
      <c r="AJ21" s="22">
        <f t="shared" si="6"/>
        <v>-0.20499999999999999</v>
      </c>
      <c r="AK21" s="19">
        <f t="shared" si="7"/>
        <v>1550.9503854999998</v>
      </c>
      <c r="AL21" s="23"/>
      <c r="AM21" s="24"/>
    </row>
    <row r="22" spans="1:39">
      <c r="A22" s="9" t="s">
        <v>32</v>
      </c>
      <c r="B22" s="10">
        <v>702</v>
      </c>
      <c r="C22" s="11">
        <v>21</v>
      </c>
      <c r="D22" s="11">
        <v>1</v>
      </c>
      <c r="E22" s="11"/>
      <c r="F22" s="12">
        <v>8122.85</v>
      </c>
      <c r="G22" s="12">
        <f>F22+'[1]Depth-shifts'!$B$5</f>
        <v>8118.35</v>
      </c>
      <c r="H22" s="12">
        <f>LOOKUP(G22,[1]Lookup!$A$3:$A$403,[1]Lookup!$B$3:$B$403)</f>
        <v>8038.3950000000004</v>
      </c>
      <c r="I22" s="12">
        <v>2.64</v>
      </c>
      <c r="J22" s="13" t="s">
        <v>33</v>
      </c>
      <c r="K22" s="13" t="s">
        <v>34</v>
      </c>
      <c r="L22" s="14" t="s">
        <v>42</v>
      </c>
      <c r="N22" s="15">
        <v>34</v>
      </c>
      <c r="O22" s="11">
        <v>5640</v>
      </c>
      <c r="P22" s="11">
        <v>1806</v>
      </c>
      <c r="Q22" s="15">
        <v>32.700000000000003</v>
      </c>
      <c r="R22" s="11">
        <v>4120</v>
      </c>
      <c r="S22" s="11">
        <v>1420</v>
      </c>
      <c r="T22" s="15">
        <v>30.7</v>
      </c>
      <c r="U22" s="11">
        <v>3230</v>
      </c>
      <c r="V22" s="11">
        <v>1010</v>
      </c>
      <c r="W22" s="18">
        <f>(H22-'[1]Depth-shifts'!$B$17)*1+'[1]Depth-shifts'!$B$17*0.45-'[1]Depth-shifts'!$B$23</f>
        <v>2077.9950000000008</v>
      </c>
      <c r="X22" s="19">
        <f t="shared" si="0"/>
        <v>1288.3569000000005</v>
      </c>
      <c r="Y22" s="15">
        <v>34</v>
      </c>
      <c r="Z22" s="15">
        <v>32.700000000000003</v>
      </c>
      <c r="AA22" s="15">
        <v>30.7</v>
      </c>
      <c r="AB22" s="15"/>
      <c r="AC22" s="20">
        <f t="shared" si="1"/>
        <v>0.59090909090908894</v>
      </c>
      <c r="AD22" s="21">
        <f t="shared" si="2"/>
        <v>13.790909090909157</v>
      </c>
      <c r="AE22" s="21">
        <f t="shared" si="3"/>
        <v>775.0927136363614</v>
      </c>
      <c r="AF22" s="12">
        <f>LOOKUP(G22,[1]Lookup!$A$3:$A$403,[1]Lookup!$E$3:$E$403)</f>
        <v>35.340016735151231</v>
      </c>
      <c r="AG22" s="12"/>
      <c r="AH22" s="22">
        <f t="shared" si="4"/>
        <v>-0.76</v>
      </c>
      <c r="AI22" s="19">
        <f t="shared" si="5"/>
        <v>5420.8487559999994</v>
      </c>
      <c r="AJ22" s="22">
        <f t="shared" si="6"/>
        <v>-0.193</v>
      </c>
      <c r="AK22" s="19">
        <f t="shared" si="7"/>
        <v>1750.3471182999999</v>
      </c>
      <c r="AL22" s="23"/>
      <c r="AM22" s="24"/>
    </row>
    <row r="23" spans="1:39">
      <c r="A23" s="9" t="s">
        <v>32</v>
      </c>
      <c r="B23" s="10">
        <v>702</v>
      </c>
      <c r="C23" s="11">
        <v>22</v>
      </c>
      <c r="D23" s="11">
        <v>1</v>
      </c>
      <c r="E23" s="11"/>
      <c r="F23" s="12">
        <v>8125.5</v>
      </c>
      <c r="G23" s="12">
        <f>F23+'[1]Depth-shifts'!$B$5</f>
        <v>8121</v>
      </c>
      <c r="H23" s="12">
        <f>LOOKUP(G23,[1]Lookup!$A$3:$A$403,[1]Lookup!$B$3:$B$403)</f>
        <v>8041.3940000000002</v>
      </c>
      <c r="I23" s="12">
        <v>2.64</v>
      </c>
      <c r="J23" s="13" t="s">
        <v>33</v>
      </c>
      <c r="K23" s="13" t="s">
        <v>34</v>
      </c>
      <c r="L23" s="14" t="s">
        <v>42</v>
      </c>
      <c r="N23" s="15">
        <v>33.9</v>
      </c>
      <c r="O23" s="11">
        <v>5700</v>
      </c>
      <c r="P23" s="11">
        <v>2256</v>
      </c>
      <c r="Q23" s="15">
        <v>31.5</v>
      </c>
      <c r="R23" s="11">
        <v>3730</v>
      </c>
      <c r="S23" s="11">
        <v>1665</v>
      </c>
      <c r="T23" s="15">
        <v>30.2</v>
      </c>
      <c r="U23" s="11">
        <v>2770</v>
      </c>
      <c r="V23" s="11">
        <v>1366</v>
      </c>
      <c r="W23" s="18">
        <f>(H23-'[1]Depth-shifts'!$B$17)*1+'[1]Depth-shifts'!$B$17*0.45-'[1]Depth-shifts'!$B$23</f>
        <v>2080.9940000000006</v>
      </c>
      <c r="X23" s="19">
        <f t="shared" si="0"/>
        <v>1290.2162800000003</v>
      </c>
      <c r="Y23" s="15">
        <v>33.9</v>
      </c>
      <c r="Z23" s="15">
        <v>31.5</v>
      </c>
      <c r="AA23" s="15">
        <v>30.2</v>
      </c>
      <c r="AB23" s="15"/>
      <c r="AC23" s="20">
        <f t="shared" si="1"/>
        <v>1.0909090909090888</v>
      </c>
      <c r="AD23" s="21">
        <f t="shared" si="2"/>
        <v>-3.4090909090908355</v>
      </c>
      <c r="AE23" s="21">
        <f t="shared" si="3"/>
        <v>1404.099578181816</v>
      </c>
      <c r="AF23" s="12">
        <f>LOOKUP(G23,[1]Lookup!$A$3:$A$403,[1]Lookup!$E$3:$E$403)</f>
        <v>36.213328516085781</v>
      </c>
      <c r="AG23" s="12"/>
      <c r="AH23" s="22">
        <f t="shared" si="4"/>
        <v>-0.98499999999999999</v>
      </c>
      <c r="AI23" s="19">
        <f t="shared" si="5"/>
        <v>5414.1369642</v>
      </c>
      <c r="AJ23" s="22">
        <f t="shared" si="6"/>
        <v>-0.29549999999999998</v>
      </c>
      <c r="AK23" s="19">
        <f t="shared" si="7"/>
        <v>2170.2410892600001</v>
      </c>
      <c r="AL23" s="23"/>
      <c r="AM23" s="24"/>
    </row>
    <row r="24" spans="1:39">
      <c r="A24" s="9" t="s">
        <v>32</v>
      </c>
      <c r="B24" s="10">
        <v>702</v>
      </c>
      <c r="C24" s="11">
        <v>23</v>
      </c>
      <c r="D24" s="11">
        <v>1</v>
      </c>
      <c r="E24" s="11"/>
      <c r="F24" s="12">
        <v>8128.4</v>
      </c>
      <c r="G24" s="12">
        <f>F24+'[1]Depth-shifts'!$B$5</f>
        <v>8123.9</v>
      </c>
      <c r="H24" s="12">
        <f>LOOKUP(G24,[1]Lookup!$A$3:$A$403,[1]Lookup!$B$3:$B$403)</f>
        <v>8043.8940000000002</v>
      </c>
      <c r="I24" s="12">
        <v>2.65</v>
      </c>
      <c r="J24" s="13" t="s">
        <v>33</v>
      </c>
      <c r="K24" s="13" t="s">
        <v>34</v>
      </c>
      <c r="L24" s="14" t="s">
        <v>42</v>
      </c>
      <c r="N24" s="15">
        <v>33.4</v>
      </c>
      <c r="O24" s="11">
        <v>3910</v>
      </c>
      <c r="P24" s="11">
        <v>1060</v>
      </c>
      <c r="Q24" s="15">
        <v>32.299999999999997</v>
      </c>
      <c r="R24" s="11">
        <v>3010</v>
      </c>
      <c r="S24" s="11">
        <v>860</v>
      </c>
      <c r="T24" s="15">
        <v>30.7</v>
      </c>
      <c r="U24" s="11">
        <v>2310</v>
      </c>
      <c r="V24" s="11">
        <v>750</v>
      </c>
      <c r="W24" s="18">
        <f>(H24-'[1]Depth-shifts'!$B$17)*1+'[1]Depth-shifts'!$B$17*0.45-'[1]Depth-shifts'!$B$23</f>
        <v>2083.4940000000006</v>
      </c>
      <c r="X24" s="19">
        <f t="shared" si="0"/>
        <v>1291.7662800000003</v>
      </c>
      <c r="Y24" s="15">
        <v>33.4</v>
      </c>
      <c r="Z24" s="15">
        <v>32.299999999999997</v>
      </c>
      <c r="AA24" s="15">
        <v>30.7</v>
      </c>
      <c r="AB24" s="15"/>
      <c r="AC24" s="20">
        <f t="shared" si="1"/>
        <v>0.5</v>
      </c>
      <c r="AD24" s="21">
        <f t="shared" si="2"/>
        <v>16.299999999999994</v>
      </c>
      <c r="AE24" s="21">
        <f t="shared" si="3"/>
        <v>662.18314000000009</v>
      </c>
      <c r="AF24" s="12">
        <f>LOOKUP(G24,[1]Lookup!$A$3:$A$403,[1]Lookup!$E$3:$E$403)</f>
        <v>35.805783018316319</v>
      </c>
      <c r="AG24" s="12"/>
      <c r="AH24" s="22">
        <f t="shared" si="4"/>
        <v>-0.45</v>
      </c>
      <c r="AI24" s="19">
        <f t="shared" si="5"/>
        <v>3778.7051739999997</v>
      </c>
      <c r="AJ24" s="22">
        <f t="shared" si="6"/>
        <v>-0.1</v>
      </c>
      <c r="AK24" s="19">
        <f t="shared" si="7"/>
        <v>1030.8233720000001</v>
      </c>
      <c r="AL24" s="23"/>
      <c r="AM24" s="24"/>
    </row>
    <row r="25" spans="1:39">
      <c r="A25" s="9" t="s">
        <v>32</v>
      </c>
      <c r="B25" s="10">
        <v>702</v>
      </c>
      <c r="C25" s="11">
        <v>24</v>
      </c>
      <c r="D25" s="11">
        <v>1</v>
      </c>
      <c r="E25" s="11"/>
      <c r="F25" s="12">
        <v>8129.5</v>
      </c>
      <c r="G25" s="12">
        <f>F25+'[1]Depth-shifts'!$B$5</f>
        <v>8125</v>
      </c>
      <c r="H25" s="12">
        <f>LOOKUP(G25,[1]Lookup!$A$3:$A$403,[1]Lookup!$B$3:$B$403)</f>
        <v>8045.3940000000002</v>
      </c>
      <c r="I25" s="12">
        <v>2.66</v>
      </c>
      <c r="J25" s="13" t="s">
        <v>33</v>
      </c>
      <c r="K25" s="13" t="s">
        <v>34</v>
      </c>
      <c r="L25" s="14" t="s">
        <v>42</v>
      </c>
      <c r="N25" s="15">
        <v>33.6</v>
      </c>
      <c r="O25" s="11">
        <v>4360</v>
      </c>
      <c r="P25" s="11">
        <v>1471</v>
      </c>
      <c r="Q25" s="15">
        <v>32.5</v>
      </c>
      <c r="R25" s="11">
        <v>3360</v>
      </c>
      <c r="S25" s="11">
        <v>1200</v>
      </c>
      <c r="T25" s="15">
        <v>30.6</v>
      </c>
      <c r="U25" s="11">
        <v>2690</v>
      </c>
      <c r="V25" s="11">
        <v>951</v>
      </c>
      <c r="W25" s="18">
        <f>(H25-'[1]Depth-shifts'!$B$17)*1+'[1]Depth-shifts'!$B$17*0.45-'[1]Depth-shifts'!$B$23</f>
        <v>2084.9940000000006</v>
      </c>
      <c r="X25" s="19">
        <f t="shared" si="0"/>
        <v>1292.6962800000003</v>
      </c>
      <c r="Y25" s="15">
        <v>33.6</v>
      </c>
      <c r="Z25" s="15">
        <v>32.5</v>
      </c>
      <c r="AA25" s="15">
        <v>30.6</v>
      </c>
      <c r="AB25" s="15"/>
      <c r="AC25" s="20">
        <f t="shared" si="1"/>
        <v>0.5</v>
      </c>
      <c r="AD25" s="21">
        <f t="shared" si="2"/>
        <v>16.499999999999996</v>
      </c>
      <c r="AE25" s="21">
        <f t="shared" si="3"/>
        <v>662.84814000000017</v>
      </c>
      <c r="AF25" s="12">
        <f>LOOKUP(G25,[1]Lookup!$A$3:$A$403,[1]Lookup!$E$3:$E$403)</f>
        <v>35.747562232920693</v>
      </c>
      <c r="AG25" s="12"/>
      <c r="AH25" s="22">
        <f t="shared" si="4"/>
        <v>-0.5</v>
      </c>
      <c r="AI25" s="19">
        <f t="shared" si="5"/>
        <v>4213.6518599999999</v>
      </c>
      <c r="AJ25" s="22">
        <f t="shared" si="6"/>
        <v>-0.13550000000000001</v>
      </c>
      <c r="AK25" s="19">
        <f t="shared" si="7"/>
        <v>1431.3396540599999</v>
      </c>
      <c r="AL25" s="23"/>
      <c r="AM25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egbe timmy</dc:creator>
  <cp:lastModifiedBy>egbe timmy</cp:lastModifiedBy>
  <dcterms:created xsi:type="dcterms:W3CDTF">2023-04-13T22:07:02Z</dcterms:created>
  <dcterms:modified xsi:type="dcterms:W3CDTF">2023-04-13T22:09:56Z</dcterms:modified>
</cp:coreProperties>
</file>