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UYPC COMPUTERS\Desktop\"/>
    </mc:Choice>
  </mc:AlternateContent>
  <bookViews>
    <workbookView xWindow="0" yWindow="0" windowWidth="20490" windowHeight="8205"/>
  </bookViews>
  <sheets>
    <sheet name="Total Sales-Calgary" sheetId="3" r:id="rId1"/>
    <sheet name="Total Sales-Edmonton" sheetId="1" r:id="rId2"/>
    <sheet name="Grand Total" sheetId="2" r:id="rId3"/>
    <sheet name="CalgaryvsEdmSales-Chart" sheetId="4" r:id="rId4"/>
  </sheets>
  <definedNames>
    <definedName name="_xlnm._FilterDatabase" localSheetId="0" hidden="1">'Total Sales-Calgary'!$B$5:$B$13</definedName>
    <definedName name="_xlnm._FilterDatabase" localSheetId="1" hidden="1">'Total Sales-Edmonton'!$B$5:$B$13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D12" i="2"/>
  <c r="B12" i="2"/>
  <c r="D4" i="2"/>
  <c r="B5" i="2"/>
  <c r="B4" i="2"/>
  <c r="B5" i="3"/>
  <c r="C16" i="1"/>
  <c r="C16" i="3"/>
  <c r="C6" i="2"/>
  <c r="C7" i="2"/>
  <c r="C8" i="2"/>
  <c r="C9" i="2"/>
  <c r="C5" i="2"/>
  <c r="C4" i="2"/>
  <c r="B9" i="2"/>
  <c r="B8" i="2"/>
  <c r="D8" i="2" s="1"/>
  <c r="B7" i="2"/>
  <c r="B6" i="2"/>
  <c r="D6" i="2" s="1"/>
  <c r="C14" i="1"/>
  <c r="B13" i="1"/>
  <c r="B12" i="1"/>
  <c r="B11" i="1"/>
  <c r="B10" i="1"/>
  <c r="B9" i="1"/>
  <c r="B8" i="1"/>
  <c r="B5" i="1"/>
  <c r="B6" i="1"/>
  <c r="B7" i="1"/>
  <c r="C14" i="3"/>
  <c r="B13" i="3"/>
  <c r="B12" i="3"/>
  <c r="B11" i="3"/>
  <c r="B10" i="3"/>
  <c r="B8" i="3"/>
  <c r="B7" i="3"/>
  <c r="D7" i="2" l="1"/>
  <c r="C11" i="2"/>
  <c r="D5" i="2"/>
  <c r="D9" i="2"/>
  <c r="B11" i="2"/>
  <c r="B6" i="3"/>
  <c r="B9" i="3"/>
  <c r="D11" i="2" l="1"/>
  <c r="B23" i="1"/>
</calcChain>
</file>

<file path=xl/comments1.xml><?xml version="1.0" encoding="utf-8"?>
<comments xmlns="http://schemas.openxmlformats.org/spreadsheetml/2006/main">
  <authors>
    <author>Nitro5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Figures should be changed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Nitro5:</t>
        </r>
        <r>
          <rPr>
            <sz val="9"/>
            <color indexed="81"/>
            <rFont val="Tahoma"/>
            <charset val="1"/>
          </rPr>
          <t xml:space="preserve">
Labels and contents should be modified.
Should not be copied to Total Sales Edmonton worksheet</t>
        </r>
      </text>
    </comment>
  </commentList>
</comments>
</file>

<file path=xl/comments2.xml><?xml version="1.0" encoding="utf-8"?>
<comments xmlns="http://schemas.openxmlformats.org/spreadsheetml/2006/main">
  <authors>
    <author>Nitro5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Figures should be changed</t>
        </r>
      </text>
    </comment>
  </commentList>
</comments>
</file>

<file path=xl/sharedStrings.xml><?xml version="1.0" encoding="utf-8"?>
<sst xmlns="http://schemas.openxmlformats.org/spreadsheetml/2006/main" count="64" uniqueCount="29">
  <si>
    <t>Product</t>
  </si>
  <si>
    <t>Apple</t>
  </si>
  <si>
    <t>Orange</t>
  </si>
  <si>
    <t>Peach</t>
  </si>
  <si>
    <t>Watermelon</t>
  </si>
  <si>
    <t>Cherry</t>
  </si>
  <si>
    <t>Grapes</t>
  </si>
  <si>
    <t>Grand Total</t>
  </si>
  <si>
    <t>Total Sales</t>
  </si>
  <si>
    <t>Total</t>
  </si>
  <si>
    <t xml:space="preserve"> </t>
  </si>
  <si>
    <t>Product Code</t>
  </si>
  <si>
    <t>Product Name</t>
  </si>
  <si>
    <t>A001</t>
  </si>
  <si>
    <t>A002</t>
  </si>
  <si>
    <t>A003</t>
  </si>
  <si>
    <t>A004</t>
  </si>
  <si>
    <t>A005</t>
  </si>
  <si>
    <t>A006</t>
  </si>
  <si>
    <t>Product #</t>
  </si>
  <si>
    <t>GST</t>
  </si>
  <si>
    <t>Total Price</t>
  </si>
  <si>
    <t>A007</t>
  </si>
  <si>
    <t>A009</t>
  </si>
  <si>
    <t>Calgary Sales</t>
  </si>
  <si>
    <t>Edmonton Sales</t>
  </si>
  <si>
    <t>Heading ( should be merge and align center)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</si>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</sst>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0" applyNumberFormat="1"/>
    <xf numFmtId="9" fontId="0" fillId="0" borderId="0" xfId="0" applyNumberFormat="1"/>
    <xf numFmtId="0" fontId="2" fillId="0" borderId="0" xfId="0" applyFont="1" applyAlignment="1">
      <alignment wrapText="1"/>
    </xf>
    <xf numFmtId="14" fontId="0" fillId="0" borderId="0" xfId="0" applyNumberFormat="1"/>
    <xf numFmtId="165" fontId="0" fillId="0" borderId="0" xfId="0" applyNumberFormat="1"/>
    <xf numFmtId="0" fontId="8" fillId="0" borderId="0" xfId="0" applyFont="1"/>
  </cellXfs>
  <cellStyles count="2">
    <cellStyle name="Currency" xfId="1" builtinId="4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CALGARY</a:t>
            </a:r>
            <a:r>
              <a:rPr lang="en-US" baseline="0"/>
              <a:t> VS EDMONTON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'Grand Total'!$B$3</c:f>
              <c:strCache>
                <c:ptCount val="1"/>
                <c:pt idx="0">
                  <c:v>Calgary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'Grand Total'!$A$4:$A$9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Peach</c:v>
                </c:pt>
                <c:pt idx="3">
                  <c:v>Watermelon</c:v>
                </c:pt>
                <c:pt idx="4">
                  <c:v>Grapes</c:v>
                </c:pt>
                <c:pt idx="5">
                  <c:v>Cherry</c:v>
                </c:pt>
              </c:strCache>
            </c:strRef>
          </c:cat>
          <c:val>
            <c:numRef>
              <c:f>'Grand Total'!$B$4:$B$9</c:f>
              <c:numCache>
                <c:formatCode>_-"$"* #,##0.00_-;\-"$"* #,##0.00_-;_-"$"* "-"??_-;_-@_-</c:formatCode>
                <c:ptCount val="6"/>
                <c:pt idx="0">
                  <c:v>12000</c:v>
                </c:pt>
                <c:pt idx="1">
                  <c:v>4500</c:v>
                </c:pt>
                <c:pt idx="2">
                  <c:v>6845</c:v>
                </c:pt>
                <c:pt idx="3">
                  <c:v>600</c:v>
                </c:pt>
                <c:pt idx="4">
                  <c:v>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D-46D0-8A47-B38D189D08B0}"/>
            </c:ext>
          </c:extLst>
        </c:ser>
        <c:ser>
          <c:idx val="1"/>
          <c:order val="1"/>
          <c:tx>
            <c:strRef>
              <c:f>'Grand Total'!$C$3</c:f>
              <c:strCache>
                <c:ptCount val="1"/>
                <c:pt idx="0">
                  <c:v>Edmonton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'Grand Total'!$A$4:$A$9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Peach</c:v>
                </c:pt>
                <c:pt idx="3">
                  <c:v>Watermelon</c:v>
                </c:pt>
                <c:pt idx="4">
                  <c:v>Grapes</c:v>
                </c:pt>
                <c:pt idx="5">
                  <c:v>Cherry</c:v>
                </c:pt>
              </c:strCache>
            </c:strRef>
          </c:cat>
          <c:val>
            <c:numRef>
              <c:f>'Grand Total'!$C$4:$C$9</c:f>
              <c:numCache>
                <c:formatCode>_([$$-409]* #,##0.00_);_([$$-409]* \(#,##0.00\);_([$$-409]* "-"??_);_(@_)</c:formatCode>
                <c:ptCount val="6"/>
                <c:pt idx="0" formatCode="_-&quot;$&quot;* #,##0.00_-;\-&quot;$&quot;* #,##0.00_-;_-&quot;$&quot;* &quot;-&quot;??_-;_-@_-">
                  <c:v>0</c:v>
                </c:pt>
                <c:pt idx="1">
                  <c:v>5000</c:v>
                </c:pt>
                <c:pt idx="2">
                  <c:v>5515</c:v>
                </c:pt>
                <c:pt idx="3">
                  <c:v>5000</c:v>
                </c:pt>
                <c:pt idx="4">
                  <c:v>6500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D-46D0-8A47-B38D189D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534431"/>
        <c:axId val="1021535263"/>
      </c:barChart>
      <c:catAx>
        <c:axId val="10215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35263"/>
        <c:crosses val="autoZero"/>
        <c:auto val="1"/>
        <c:lblAlgn val="ctr"/>
        <c:lblOffset val="100"/>
        <c:noMultiLvlLbl val="0"/>
      </c:catAx>
      <c:valAx>
        <c:axId val="10215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'Grand Total'!$B$11:$C$11</c:f>
              <c:numCache>
                <c:formatCode>_([$$-409]* #,##0.00_);_([$$-409]* \(#,##0.00\);_([$$-409]* "-"??_);_(@_)</c:formatCode>
                <c:ptCount val="2"/>
                <c:pt idx="0" formatCode="_-&quot;$&quot;* #,##0.00_-;\-&quot;$&quot;* #,##0.00_-;_-&quot;$&quot;* &quot;-&quot;??_-;_-@_-">
                  <c:v>26145</c:v>
                </c:pt>
                <c:pt idx="1">
                  <c:v>22015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0-406B-B416-A1E0AFFD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'Grand Total'!$B$12:$C$12</c:f>
              <c:numCache>
                <c:formatCode>_-"$"* #,##0.00_-;\-"$"* #,##0.00_-;_-"$"* "-"??_-;_-@_-</c:formatCode>
                <c:ptCount val="2"/>
                <c:pt idx="0">
                  <c:v>4357.5</c:v>
                </c:pt>
                <c:pt idx="1">
                  <c:v>3669.1666666666665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F-48DE-9B22-96A62A4F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705375"/>
        <c:axId val="1030708287"/>
      </c:barChart>
      <c:catAx>
        <c:axId val="103070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287"/>
        <c:crosses val="autoZero"/>
        <c:auto val="1"/>
        <c:lblAlgn val="ctr"/>
        <c:lblOffset val="100"/>
        <c:noMultiLvlLbl val="0"/>
      </c:catAx>
      <c:valAx>
        <c:axId val="10307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'Grand Total'!$B$3</c:f>
              <c:strCache>
                <c:ptCount val="1"/>
                <c:pt idx="0">
                  <c:v>Calgary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'Grand Total'!$A$4:$A$9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Peach</c:v>
                </c:pt>
                <c:pt idx="3">
                  <c:v>Watermelon</c:v>
                </c:pt>
                <c:pt idx="4">
                  <c:v>Grapes</c:v>
                </c:pt>
                <c:pt idx="5">
                  <c:v>Cherry</c:v>
                </c:pt>
              </c:strCache>
            </c:strRef>
          </c:cat>
          <c:val>
            <c:numRef>
              <c:f>'Grand Total'!$B$4:$B$9</c:f>
              <c:numCache>
                <c:formatCode>_-"$"* #,##0.00_-;\-"$"* #,##0.00_-;_-"$"* "-"??_-;_-@_-</c:formatCode>
                <c:ptCount val="6"/>
                <c:pt idx="0">
                  <c:v>12000</c:v>
                </c:pt>
                <c:pt idx="1">
                  <c:v>4500</c:v>
                </c:pt>
                <c:pt idx="2">
                  <c:v>6845</c:v>
                </c:pt>
                <c:pt idx="3">
                  <c:v>600</c:v>
                </c:pt>
                <c:pt idx="4">
                  <c:v>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9-467E-9F22-B7A9F98E8938}"/>
            </c:ext>
          </c:extLst>
        </c:ser>
        <c:ser>
          <c:idx val="1"/>
          <c:order val="1"/>
          <c:tx>
            <c:strRef>
              <c:f>'Grand Total'!$C$3</c:f>
              <c:strCache>
                <c:ptCount val="1"/>
                <c:pt idx="0">
                  <c:v>Edmonton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'Grand Total'!$A$4:$A$9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Peach</c:v>
                </c:pt>
                <c:pt idx="3">
                  <c:v>Watermelon</c:v>
                </c:pt>
                <c:pt idx="4">
                  <c:v>Grapes</c:v>
                </c:pt>
                <c:pt idx="5">
                  <c:v>Cherry</c:v>
                </c:pt>
              </c:strCache>
            </c:strRef>
          </c:cat>
          <c:val>
            <c:numRef>
              <c:f>'Grand Total'!$C$4:$C$9</c:f>
              <c:numCache>
                <c:formatCode>_([$$-409]* #,##0.00_);_([$$-409]* \(#,##0.00\);_([$$-409]* "-"??_);_(@_)</c:formatCode>
                <c:ptCount val="6"/>
                <c:pt idx="0" formatCode="_-&quot;$&quot;* #,##0.00_-;\-&quot;$&quot;* #,##0.00_-;_-&quot;$&quot;* &quot;-&quot;??_-;_-@_-">
                  <c:v>0</c:v>
                </c:pt>
                <c:pt idx="1">
                  <c:v>5000</c:v>
                </c:pt>
                <c:pt idx="2">
                  <c:v>5515</c:v>
                </c:pt>
                <c:pt idx="3">
                  <c:v>5000</c:v>
                </c:pt>
                <c:pt idx="4">
                  <c:v>6500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9-467E-9F22-B7A9F98E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534431"/>
        <c:axId val="1021535263"/>
      </c:barChart>
      <c:catAx>
        <c:axId val="10215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35263"/>
        <c:crosses val="autoZero"/>
        <c:auto val="1"/>
        <c:lblAlgn val="ctr"/>
        <c:lblOffset val="100"/>
        <c:noMultiLvlLbl val="0"/>
      </c:catAx>
      <c:valAx>
        <c:axId val="10215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A-4D59-9824-3AFABB039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A-4D59-9824-3AFABB039B09}"/>
              </c:ext>
            </c:extLst>
          </c:dPt>
          <c:val>
            <c:numRef>
              <c:f>'Grand Total'!$B$11:$C$11</c:f>
              <c:numCache>
                <c:formatCode>_([$$-409]* #,##0.00_);_([$$-409]* \(#,##0.00\);_([$$-409]* "-"??_);_(@_)</c:formatCode>
                <c:ptCount val="2"/>
                <c:pt idx="0" formatCode="_-&quot;$&quot;* #,##0.00_-;\-&quot;$&quot;* #,##0.00_-;_-&quot;$&quot;* &quot;-&quot;??_-;_-@_-">
                  <c:v>26145</c:v>
                </c:pt>
                <c:pt idx="1">
                  <c:v>22015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A-4D59-9824-3AFABB03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14287</xdr:rowOff>
    </xdr:from>
    <xdr:to>
      <xdr:col>9</xdr:col>
      <xdr:colOff>152400</xdr:colOff>
      <xdr:row>13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16</xdr:row>
      <xdr:rowOff>90487</xdr:rowOff>
    </xdr:from>
    <xdr:to>
      <xdr:col>8</xdr:col>
      <xdr:colOff>409575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13</xdr:row>
      <xdr:rowOff>166687</xdr:rowOff>
    </xdr:from>
    <xdr:to>
      <xdr:col>4</xdr:col>
      <xdr:colOff>733425</xdr:colOff>
      <xdr:row>28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171450</xdr:colOff>
      <xdr:row>18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6</xdr:row>
      <xdr:rowOff>0</xdr:rowOff>
    </xdr:from>
    <xdr:to>
      <xdr:col>13</xdr:col>
      <xdr:colOff>247649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16" sqref="C16"/>
    </sheetView>
  </sheetViews>
  <sheetFormatPr defaultColWidth="17.42578125" defaultRowHeight="15" x14ac:dyDescent="0.25"/>
  <sheetData>
    <row r="1" spans="1:10" x14ac:dyDescent="0.25">
      <c r="A1" t="s">
        <v>26</v>
      </c>
    </row>
    <row r="2" spans="1:10" x14ac:dyDescent="0.25">
      <c r="A2" t="s">
        <v>27</v>
      </c>
      <c r="B2" s="9">
        <v>45233</v>
      </c>
    </row>
    <row r="4" spans="1:10" x14ac:dyDescent="0.25">
      <c r="A4" t="s">
        <v>19</v>
      </c>
      <c r="B4" t="s">
        <v>12</v>
      </c>
      <c r="C4" t="s">
        <v>8</v>
      </c>
    </row>
    <row r="5" spans="1:10" x14ac:dyDescent="0.25">
      <c r="A5" t="s">
        <v>13</v>
      </c>
      <c r="B5" t="str">
        <f t="shared" ref="B5:B13" si="0">VLOOKUP(A5:A13, E7:F12, 2, FALSE)</f>
        <v>Apple</v>
      </c>
      <c r="C5" s="1">
        <v>10000</v>
      </c>
    </row>
    <row r="6" spans="1:10" x14ac:dyDescent="0.25">
      <c r="A6" t="s">
        <v>14</v>
      </c>
      <c r="B6" t="str">
        <f t="shared" si="0"/>
        <v>Orange</v>
      </c>
      <c r="C6" s="1">
        <v>4500</v>
      </c>
      <c r="E6" t="s">
        <v>11</v>
      </c>
      <c r="F6" t="s">
        <v>12</v>
      </c>
    </row>
    <row r="7" spans="1:10" x14ac:dyDescent="0.25">
      <c r="A7" t="s">
        <v>15</v>
      </c>
      <c r="B7" t="str">
        <f t="shared" si="0"/>
        <v>Peach</v>
      </c>
      <c r="C7" s="1">
        <v>500</v>
      </c>
      <c r="E7" t="s">
        <v>13</v>
      </c>
      <c r="F7" t="s">
        <v>1</v>
      </c>
    </row>
    <row r="8" spans="1:10" x14ac:dyDescent="0.25">
      <c r="A8" t="s">
        <v>13</v>
      </c>
      <c r="B8" t="str">
        <f>VLOOKUP(A5:A13, E7:F12, 2, FALSE)</f>
        <v>Apple</v>
      </c>
      <c r="C8" s="1">
        <v>2000</v>
      </c>
      <c r="E8" t="s">
        <v>14</v>
      </c>
      <c r="F8" t="s">
        <v>2</v>
      </c>
      <c r="J8" s="11"/>
    </row>
    <row r="9" spans="1:10" x14ac:dyDescent="0.25">
      <c r="A9" t="s">
        <v>18</v>
      </c>
      <c r="B9" t="str">
        <f t="shared" si="0"/>
        <v>Cherry</v>
      </c>
      <c r="C9" s="1">
        <v>2200</v>
      </c>
      <c r="E9" t="s">
        <v>15</v>
      </c>
      <c r="F9" t="s">
        <v>3</v>
      </c>
    </row>
    <row r="10" spans="1:10" x14ac:dyDescent="0.25">
      <c r="A10" t="s">
        <v>15</v>
      </c>
      <c r="B10" t="str">
        <f>VLOOKUP(A7:A15, E9:F14, 2, FALSE)</f>
        <v>Peach</v>
      </c>
      <c r="C10" s="1">
        <v>5000</v>
      </c>
      <c r="E10" t="s">
        <v>16</v>
      </c>
      <c r="F10" t="s">
        <v>4</v>
      </c>
    </row>
    <row r="11" spans="1:10" x14ac:dyDescent="0.25">
      <c r="A11" t="s">
        <v>22</v>
      </c>
      <c r="B11" t="e">
        <f>VLOOKUP(A7:A15, E9:F14, 2, FALSE)</f>
        <v>#N/A</v>
      </c>
      <c r="C11" s="1">
        <v>0</v>
      </c>
      <c r="E11" t="s">
        <v>17</v>
      </c>
      <c r="F11" t="s">
        <v>6</v>
      </c>
    </row>
    <row r="12" spans="1:10" x14ac:dyDescent="0.25">
      <c r="A12" t="s">
        <v>15</v>
      </c>
      <c r="B12" t="str">
        <f>VLOOKUP(A7:A15, E9:F14, 2, FALSE)</f>
        <v>Peach</v>
      </c>
      <c r="C12" s="1">
        <v>1345</v>
      </c>
      <c r="E12" t="s">
        <v>18</v>
      </c>
      <c r="F12" t="s">
        <v>5</v>
      </c>
    </row>
    <row r="13" spans="1:10" x14ac:dyDescent="0.25">
      <c r="A13" t="s">
        <v>16</v>
      </c>
      <c r="B13" t="str">
        <f>VLOOKUP(A7:A15, E9:F14, 2, FALSE)</f>
        <v>Watermelon</v>
      </c>
      <c r="C13" s="1">
        <v>600</v>
      </c>
    </row>
    <row r="14" spans="1:10" x14ac:dyDescent="0.25">
      <c r="A14" t="s">
        <v>9</v>
      </c>
      <c r="C14" s="2">
        <f>SUM(C5:C13)</f>
        <v>26145</v>
      </c>
    </row>
    <row r="15" spans="1:10" x14ac:dyDescent="0.25">
      <c r="A15" t="s">
        <v>20</v>
      </c>
      <c r="B15" s="7">
        <v>0.05</v>
      </c>
      <c r="C15" s="11"/>
    </row>
    <row r="16" spans="1:10" x14ac:dyDescent="0.25">
      <c r="A16" t="s">
        <v>21</v>
      </c>
      <c r="B16" s="5"/>
      <c r="C16" s="1">
        <f>C14/(1+B15/100)</f>
        <v>26131.93403298351</v>
      </c>
    </row>
    <row r="17" spans="2:4" x14ac:dyDescent="0.25">
      <c r="B17" s="5"/>
      <c r="C17" s="1"/>
      <c r="D17" s="1"/>
    </row>
    <row r="18" spans="2:4" x14ac:dyDescent="0.25">
      <c r="B18" s="5"/>
      <c r="C18" s="1"/>
      <c r="D18" s="1"/>
    </row>
    <row r="19" spans="2:4" x14ac:dyDescent="0.25">
      <c r="D19" s="1"/>
    </row>
    <row r="20" spans="2:4" x14ac:dyDescent="0.25">
      <c r="B20" s="5"/>
      <c r="D20" s="1"/>
    </row>
    <row r="22" spans="2:4" x14ac:dyDescent="0.25">
      <c r="B22" s="5"/>
    </row>
  </sheetData>
  <phoneticPr fontId="3" type="noConversion"/>
  <conditionalFormatting sqref="B22">
    <cfRule type="duplicateValues" dxfId="5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selection activeCell="C16" sqref="C16"/>
    </sheetView>
  </sheetViews>
  <sheetFormatPr defaultRowHeight="15" x14ac:dyDescent="0.25"/>
  <cols>
    <col min="2" max="2" width="15.140625" customWidth="1"/>
    <col min="3" max="3" width="11.7109375" customWidth="1"/>
    <col min="4" max="4" width="13.85546875" customWidth="1"/>
    <col min="5" max="5" width="15.5703125" customWidth="1"/>
    <col min="7" max="7" width="11.5703125" bestFit="1" customWidth="1"/>
  </cols>
  <sheetData>
    <row r="1" spans="1:9" x14ac:dyDescent="0.25">
      <c r="A1" t="s">
        <v>26</v>
      </c>
    </row>
    <row r="2" spans="1:9" x14ac:dyDescent="0.25">
      <c r="A2" t="s">
        <v>27</v>
      </c>
      <c r="B2" s="9">
        <v>45233</v>
      </c>
    </row>
    <row r="4" spans="1:9" x14ac:dyDescent="0.25">
      <c r="A4" t="s">
        <v>19</v>
      </c>
      <c r="B4" t="s">
        <v>0</v>
      </c>
      <c r="C4" t="s">
        <v>8</v>
      </c>
      <c r="E4" s="3"/>
    </row>
    <row r="5" spans="1:9" x14ac:dyDescent="0.25">
      <c r="A5" t="s">
        <v>14</v>
      </c>
      <c r="B5" t="str">
        <f>VLOOKUP(A5:A13, 'Total Sales-Calgary'!E7:F12, 2, FALSE)</f>
        <v>Orange</v>
      </c>
      <c r="C5" s="1">
        <v>5000</v>
      </c>
      <c r="G5" s="6"/>
    </row>
    <row r="6" spans="1:9" x14ac:dyDescent="0.25">
      <c r="A6" t="s">
        <v>17</v>
      </c>
      <c r="B6" t="str">
        <f>VLOOKUP(A6:A14, 'Total Sales-Calgary'!E8:F13, 2, FALSE)</f>
        <v>Grapes</v>
      </c>
      <c r="C6" s="1">
        <v>2000</v>
      </c>
    </row>
    <row r="7" spans="1:9" x14ac:dyDescent="0.25">
      <c r="A7" t="s">
        <v>15</v>
      </c>
      <c r="B7" t="str">
        <f>VLOOKUP(A7:A15, 'Total Sales-Calgary'!E9:F14, 2, FALSE)</f>
        <v>Peach</v>
      </c>
      <c r="C7" s="1">
        <v>1850</v>
      </c>
    </row>
    <row r="8" spans="1:9" x14ac:dyDescent="0.25">
      <c r="A8" t="s">
        <v>15</v>
      </c>
      <c r="B8" t="str">
        <f>VLOOKUP(A5:A13, 'Total Sales-Calgary'!E7:F12, 2, FALSE)</f>
        <v>Peach</v>
      </c>
      <c r="C8" s="1">
        <v>1345</v>
      </c>
    </row>
    <row r="9" spans="1:9" x14ac:dyDescent="0.25">
      <c r="A9" t="s">
        <v>23</v>
      </c>
      <c r="B9" t="e">
        <f>VLOOKUP(A6:A14, 'Total Sales-Calgary'!E8:F13, 2, FALSE)</f>
        <v>#N/A</v>
      </c>
      <c r="C9" s="1">
        <v>0</v>
      </c>
      <c r="I9" s="4" t="s">
        <v>10</v>
      </c>
    </row>
    <row r="10" spans="1:9" x14ac:dyDescent="0.25">
      <c r="A10" t="s">
        <v>15</v>
      </c>
      <c r="B10" t="str">
        <f>VLOOKUP(A5:A13, 'Total Sales-Calgary'!E7:F12, 2, FALSE)</f>
        <v>Peach</v>
      </c>
      <c r="C10" s="1">
        <v>300</v>
      </c>
    </row>
    <row r="11" spans="1:9" x14ac:dyDescent="0.25">
      <c r="A11" t="s">
        <v>17</v>
      </c>
      <c r="B11" t="str">
        <f>VLOOKUP(A5:A13, 'Total Sales-Calgary'!E7:F12, 2, FALSE)</f>
        <v>Grapes</v>
      </c>
      <c r="C11" s="1">
        <v>4500</v>
      </c>
    </row>
    <row r="12" spans="1:9" x14ac:dyDescent="0.25">
      <c r="A12" t="s">
        <v>15</v>
      </c>
      <c r="B12" t="str">
        <f>VLOOKUP(A5:A13, 'Total Sales-Calgary'!E7:F12, 2, FALSE)</f>
        <v>Peach</v>
      </c>
      <c r="C12" s="1">
        <v>2020</v>
      </c>
    </row>
    <row r="13" spans="1:9" x14ac:dyDescent="0.25">
      <c r="A13" t="s">
        <v>16</v>
      </c>
      <c r="B13" t="str">
        <f>VLOOKUP(A5:A13, 'Total Sales-Calgary'!E7:F12, 2, FALSE)</f>
        <v>Watermelon</v>
      </c>
      <c r="C13" s="1">
        <v>5000</v>
      </c>
    </row>
    <row r="14" spans="1:9" x14ac:dyDescent="0.25">
      <c r="A14" t="s">
        <v>9</v>
      </c>
      <c r="B14" s="3" t="s">
        <v>10</v>
      </c>
      <c r="C14" s="2">
        <f>SUM(C5:C13)</f>
        <v>22015</v>
      </c>
    </row>
    <row r="15" spans="1:9" x14ac:dyDescent="0.25">
      <c r="A15" t="s">
        <v>20</v>
      </c>
      <c r="B15" s="7">
        <v>0.05</v>
      </c>
    </row>
    <row r="16" spans="1:9" x14ac:dyDescent="0.25">
      <c r="A16" t="s">
        <v>21</v>
      </c>
      <c r="B16" s="5"/>
      <c r="C16" s="1">
        <f>C14/(1+B15/100)</f>
        <v>22003.998000999502</v>
      </c>
    </row>
    <row r="17" spans="2:4" x14ac:dyDescent="0.25">
      <c r="B17" s="5"/>
      <c r="C17" s="1"/>
      <c r="D17" s="1"/>
    </row>
    <row r="18" spans="2:4" x14ac:dyDescent="0.25">
      <c r="B18" s="5"/>
      <c r="C18" s="1"/>
      <c r="D18" s="1"/>
    </row>
    <row r="20" spans="2:4" x14ac:dyDescent="0.25">
      <c r="B20" s="5"/>
    </row>
    <row r="22" spans="2:4" x14ac:dyDescent="0.25">
      <c r="B22" s="5"/>
    </row>
    <row r="23" spans="2:4" x14ac:dyDescent="0.25">
      <c r="B23" t="str">
        <f>IFERROR(INDEX($B$5:$B$13,MATCH(0,COUNTIF($B$19:B22,$B$5:$B$13),0)),"")</f>
        <v/>
      </c>
    </row>
  </sheetData>
  <conditionalFormatting sqref="C5:C13 J6:J14">
    <cfRule type="containsText" dxfId="4" priority="6" operator="containsText" text="Apple">
      <formula>NOT(ISERROR(SEARCH("Apple",C5)))</formula>
    </cfRule>
  </conditionalFormatting>
  <conditionalFormatting sqref="H6:H11">
    <cfRule type="containsText" dxfId="3" priority="5" operator="containsText" text="Apple">
      <formula>NOT(ISERROR(SEARCH("Apple",H6)))</formula>
    </cfRule>
  </conditionalFormatting>
  <conditionalFormatting sqref="B5:C13">
    <cfRule type="cellIs" dxfId="2" priority="3" operator="equal">
      <formula>"Oranges"</formula>
    </cfRule>
  </conditionalFormatting>
  <conditionalFormatting sqref="B22">
    <cfRule type="duplicateValues" dxfId="1" priority="2"/>
  </conditionalFormatting>
  <conditionalFormatting sqref="B5:B13">
    <cfRule type="cellIs" dxfId="0" priority="1" operator="equal">
      <formula>"Watermelon"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ColWidth="14.85546875" defaultRowHeight="15" x14ac:dyDescent="0.25"/>
  <sheetData>
    <row r="1" spans="1:4" x14ac:dyDescent="0.25">
      <c r="A1" t="s">
        <v>26</v>
      </c>
    </row>
    <row r="2" spans="1:4" x14ac:dyDescent="0.25">
      <c r="A2" t="s">
        <v>27</v>
      </c>
      <c r="B2" s="9">
        <v>45233</v>
      </c>
    </row>
    <row r="3" spans="1:4" ht="30" x14ac:dyDescent="0.25">
      <c r="A3" s="3" t="s">
        <v>0</v>
      </c>
      <c r="B3" s="3" t="s">
        <v>24</v>
      </c>
      <c r="C3" s="8" t="s">
        <v>25</v>
      </c>
      <c r="D3" s="3" t="s">
        <v>7</v>
      </c>
    </row>
    <row r="4" spans="1:4" x14ac:dyDescent="0.25">
      <c r="A4" t="s">
        <v>1</v>
      </c>
      <c r="B4" s="2">
        <f>SUMIF('Total Sales-Calgary'!B:B, "Apple", 'Total Sales-Calgary'!C:C)</f>
        <v>12000</v>
      </c>
      <c r="C4" s="1">
        <f>SUMIF('Total Sales-Edmonton'!B:B, "Apple", 'Total Sales-Edmonton'!C:C)</f>
        <v>0</v>
      </c>
      <c r="D4" s="2">
        <f>SUM(B4:C4)</f>
        <v>12000</v>
      </c>
    </row>
    <row r="5" spans="1:4" x14ac:dyDescent="0.25">
      <c r="A5" t="s">
        <v>2</v>
      </c>
      <c r="B5" s="2">
        <f>SUMIF('Total Sales-Calgary'!B:B, "Orange", 'Total Sales-Calgary'!C:C)</f>
        <v>4500</v>
      </c>
      <c r="C5" s="10">
        <f>SUMIF('Total Sales-Edmonton'!B:B, "Orange", 'Total Sales-Edmonton'!C:C)</f>
        <v>5000</v>
      </c>
      <c r="D5" s="2">
        <f>SUM(B5:C5)</f>
        <v>9500</v>
      </c>
    </row>
    <row r="6" spans="1:4" x14ac:dyDescent="0.25">
      <c r="A6" t="s">
        <v>3</v>
      </c>
      <c r="B6" s="2">
        <f>SUMIF('Total Sales-Calgary'!B:B, "Peach", 'Total Sales-Calgary'!C:C)</f>
        <v>6845</v>
      </c>
      <c r="C6" s="10">
        <f>SUMIF('Total Sales-Edmonton'!B:B, "Peach", 'Total Sales-Edmonton'!C:C)</f>
        <v>5515</v>
      </c>
      <c r="D6" s="2">
        <f>SUM(B6:C6)</f>
        <v>12360</v>
      </c>
    </row>
    <row r="7" spans="1:4" x14ac:dyDescent="0.25">
      <c r="A7" t="s">
        <v>4</v>
      </c>
      <c r="B7" s="2">
        <f>SUMIF('Total Sales-Calgary'!B:B, "Watermelon", 'Total Sales-Calgary'!C:C)</f>
        <v>600</v>
      </c>
      <c r="C7" s="10">
        <f>SUMIF('Total Sales-Edmonton'!B:B, "Watermelon", 'Total Sales-Edmonton'!C:C)</f>
        <v>5000</v>
      </c>
      <c r="D7" s="2">
        <f>SUM(B7:C7)</f>
        <v>5600</v>
      </c>
    </row>
    <row r="8" spans="1:4" x14ac:dyDescent="0.25">
      <c r="A8" t="s">
        <v>6</v>
      </c>
      <c r="B8" s="2">
        <f>SUMIF('Total Sales-Calgary'!B:B, "Grapes", 'Total Sales-Calgary'!C:C)</f>
        <v>0</v>
      </c>
      <c r="C8" s="10">
        <f>SUMIF('Total Sales-Edmonton'!B:B, "Grapes", 'Total Sales-Edmonton'!C:C)</f>
        <v>6500</v>
      </c>
      <c r="D8" s="2">
        <f>SUM(B8:C8)</f>
        <v>6500</v>
      </c>
    </row>
    <row r="9" spans="1:4" x14ac:dyDescent="0.25">
      <c r="A9" t="s">
        <v>5</v>
      </c>
      <c r="B9" s="2">
        <f>SUMIF('Total Sales-Calgary'!B:B, "Cherry", 'Total Sales-Calgary'!C:C)</f>
        <v>2200</v>
      </c>
      <c r="C9" s="10">
        <f>SUMIF('Total Sales-Edmonton'!B:B, "Cherry", 'Total Sales-Edmonton'!C:C)</f>
        <v>0</v>
      </c>
      <c r="D9" s="2">
        <f>SUM(B9:C9)</f>
        <v>2200</v>
      </c>
    </row>
    <row r="10" spans="1:4" x14ac:dyDescent="0.25">
      <c r="C10" s="10"/>
    </row>
    <row r="11" spans="1:4" x14ac:dyDescent="0.25">
      <c r="A11" t="s">
        <v>9</v>
      </c>
      <c r="B11" s="2">
        <f>SUM(B4:B10)</f>
        <v>26145</v>
      </c>
      <c r="C11" s="10">
        <f>SUM(C4:C10)</f>
        <v>22015</v>
      </c>
      <c r="D11" s="2">
        <f>SUM(D4:D10)</f>
        <v>48160</v>
      </c>
    </row>
    <row r="12" spans="1:4" x14ac:dyDescent="0.25">
      <c r="A12" t="s">
        <v>28</v>
      </c>
      <c r="B12" s="2">
        <f>AVERAGE(B4:B9)</f>
        <v>4357.5</v>
      </c>
      <c r="C12" s="2">
        <f t="shared" ref="C12:D12" si="0">AVERAGE(C4:C9)</f>
        <v>3669.1666666666665</v>
      </c>
      <c r="D12" s="2">
        <f t="shared" si="0"/>
        <v>8026.666666666667</v>
      </c>
    </row>
  </sheetData>
  <conditionalFormatting sqref="B4:B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D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13" sqref="K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Sales-Calgary</vt:lpstr>
      <vt:lpstr>Total Sales-Edmonton</vt:lpstr>
      <vt:lpstr>Grand Total</vt:lpstr>
      <vt:lpstr>CalgaryvsEdmSales-Chart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egbe timmy</cp:lastModifiedBy>
  <dcterms:created xsi:type="dcterms:W3CDTF">2019-10-08T00:07:06Z</dcterms:created>
  <dcterms:modified xsi:type="dcterms:W3CDTF">2023-03-16T21:13:12Z</dcterms:modified>
</cp:coreProperties>
</file>